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USEE\01-AEVonly\02-USEE-MA\43-PublicationsEnAttente\"/>
    </mc:Choice>
  </mc:AlternateContent>
  <xr:revisionPtr revIDLastSave="0" documentId="13_ncr:1_{8012ED6B-A7F3-4EEF-A937-079D9E8D6295}" xr6:coauthVersionLast="47" xr6:coauthVersionMax="47" xr10:uidLastSave="{00000000-0000-0000-0000-000000000000}"/>
  <bookViews>
    <workbookView xWindow="-31600" yWindow="-6250" windowWidth="27650" windowHeight="16820" firstSheet="2" activeTab="4" xr2:uid="{4094C474-7F96-459F-B6A6-5B07F2E30327}"/>
  </bookViews>
  <sheets>
    <sheet name="Data" sheetId="4" r:id="rId1"/>
    <sheet name="Year-Graphic" sheetId="1" r:id="rId2"/>
    <sheet name="Year-Data" sheetId="2" r:id="rId3"/>
    <sheet name="Month-Template" sheetId="3" state="hidden" r:id="rId4"/>
    <sheet name="2023-01" sheetId="5" r:id="rId5"/>
    <sheet name="2023-02" sheetId="6" r:id="rId6"/>
    <sheet name="2023-03" sheetId="7" r:id="rId7"/>
    <sheet name="2023-04" sheetId="8" r:id="rId8"/>
    <sheet name="2023-05" sheetId="9" r:id="rId9"/>
    <sheet name="2023-06" sheetId="10" r:id="rId10"/>
    <sheet name="2023-07" sheetId="11" r:id="rId11"/>
    <sheet name="2023-08" sheetId="12" r:id="rId12"/>
    <sheet name="2023-09" sheetId="13" r:id="rId13"/>
    <sheet name="2023-10" sheetId="14" r:id="rId14"/>
    <sheet name="2023-11" sheetId="15" r:id="rId15"/>
  </sheets>
  <externalReferences>
    <externalReference r:id="rId16"/>
  </externalReferences>
  <definedNames>
    <definedName name="_xlnm.Print_Area" localSheetId="4">'2023-01'!$A$1:$N$32</definedName>
    <definedName name="_xlnm.Print_Area" localSheetId="5">'2023-02'!$A$1:$N$32</definedName>
    <definedName name="_xlnm.Print_Area" localSheetId="6">'2023-03'!$A$1:$N$32</definedName>
    <definedName name="_xlnm.Print_Area" localSheetId="7">'2023-04'!$A$1:$N$32</definedName>
    <definedName name="_xlnm.Print_Area" localSheetId="8">'2023-05'!$A$1:$N$32</definedName>
    <definedName name="_xlnm.Print_Area" localSheetId="9">'2023-06'!$A$1:$N$32</definedName>
    <definedName name="_xlnm.Print_Area" localSheetId="10">'2023-07'!$A$1:$N$32</definedName>
    <definedName name="_xlnm.Print_Area" localSheetId="11">'2023-08'!$A$1:$N$32</definedName>
    <definedName name="_xlnm.Print_Area" localSheetId="12">'2023-09'!$A$1:$N$32</definedName>
    <definedName name="_xlnm.Print_Area" localSheetId="13">'2023-10'!$A$1:$N$32</definedName>
    <definedName name="_xlnm.Print_Area" localSheetId="14">'2023-11'!$A$1:$N$32</definedName>
    <definedName name="_xlnm.Print_Area" localSheetId="3">'Month-Template'!$A$1:$N$32</definedName>
    <definedName name="_xlnm.Print_Area" localSheetId="2">'Year-Data'!$A$1:$L$76</definedName>
    <definedName name="_xlnm.Print_Area" localSheetId="1">'Year-Graphic'!$A$1:$N$37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5" l="1"/>
  <c r="F30" i="15"/>
  <c r="A30" i="15"/>
  <c r="A23" i="15"/>
  <c r="A22" i="15"/>
  <c r="A15" i="15"/>
  <c r="A14" i="15"/>
  <c r="A2" i="15"/>
  <c r="A27" i="15" s="1"/>
  <c r="F31" i="14"/>
  <c r="F30" i="14"/>
  <c r="A23" i="14"/>
  <c r="A12" i="14"/>
  <c r="A2" i="14"/>
  <c r="A27" i="14" s="1"/>
  <c r="F31" i="13"/>
  <c r="F30" i="13"/>
  <c r="A30" i="13"/>
  <c r="A28" i="13"/>
  <c r="A27" i="13"/>
  <c r="A26" i="13"/>
  <c r="A25" i="13"/>
  <c r="A19" i="13"/>
  <c r="A18" i="13"/>
  <c r="A17" i="13"/>
  <c r="A15" i="13"/>
  <c r="A14" i="13"/>
  <c r="A10" i="13"/>
  <c r="A9" i="13"/>
  <c r="A7" i="13"/>
  <c r="A6" i="13"/>
  <c r="A5" i="13"/>
  <c r="A2" i="13"/>
  <c r="A31" i="13" s="1"/>
  <c r="F31" i="12"/>
  <c r="F30" i="12"/>
  <c r="A2" i="12"/>
  <c r="A27" i="12" s="1"/>
  <c r="F31" i="11"/>
  <c r="F30" i="11"/>
  <c r="A23" i="11"/>
  <c r="A11" i="11"/>
  <c r="A2" i="11"/>
  <c r="A32" i="11" s="1"/>
  <c r="F31" i="10"/>
  <c r="F30" i="10"/>
  <c r="A2" i="10"/>
  <c r="A32" i="10" s="1"/>
  <c r="F31" i="9"/>
  <c r="F30" i="9"/>
  <c r="A29" i="9"/>
  <c r="A25" i="9"/>
  <c r="A23" i="9"/>
  <c r="A21" i="9"/>
  <c r="A20" i="9"/>
  <c r="A13" i="9"/>
  <c r="A9" i="9"/>
  <c r="A7" i="9"/>
  <c r="A5" i="9"/>
  <c r="A4" i="9"/>
  <c r="A2" i="9"/>
  <c r="A27" i="9" s="1"/>
  <c r="F31" i="8"/>
  <c r="F30" i="8"/>
  <c r="A2" i="8"/>
  <c r="A27" i="8" s="1"/>
  <c r="F31" i="7"/>
  <c r="F30" i="7"/>
  <c r="A2" i="7"/>
  <c r="A32" i="7" s="1"/>
  <c r="F31" i="6"/>
  <c r="F30" i="6"/>
  <c r="A30" i="6"/>
  <c r="A25" i="6"/>
  <c r="A23" i="6"/>
  <c r="A22" i="6"/>
  <c r="A14" i="6"/>
  <c r="A11" i="6"/>
  <c r="A9" i="6"/>
  <c r="A7" i="6"/>
  <c r="A2" i="6"/>
  <c r="A32" i="6" s="1"/>
  <c r="F31" i="5"/>
  <c r="F30" i="5"/>
  <c r="A23" i="5"/>
  <c r="A12" i="5"/>
  <c r="A2" i="5"/>
  <c r="A27" i="5" s="1"/>
  <c r="F31" i="3"/>
  <c r="F30" i="3"/>
  <c r="A30" i="3"/>
  <c r="A28" i="3"/>
  <c r="A27" i="3"/>
  <c r="A25" i="3"/>
  <c r="A23" i="3"/>
  <c r="A22" i="3"/>
  <c r="A20" i="3"/>
  <c r="A19" i="3"/>
  <c r="A17" i="3"/>
  <c r="A15" i="3"/>
  <c r="A14" i="3"/>
  <c r="A12" i="3"/>
  <c r="A11" i="3"/>
  <c r="A9" i="3"/>
  <c r="A7" i="3"/>
  <c r="A6" i="3"/>
  <c r="A4" i="3"/>
  <c r="A2" i="3"/>
  <c r="A32" i="3" s="1"/>
  <c r="H76" i="2"/>
  <c r="F32" i="3" s="1"/>
  <c r="C72" i="2"/>
  <c r="C71" i="2"/>
  <c r="C33" i="1" s="1"/>
  <c r="C70" i="2"/>
  <c r="C32" i="1" s="1"/>
  <c r="A5" i="2"/>
  <c r="I3" i="2"/>
  <c r="I31" i="2" s="1"/>
  <c r="A3" i="2"/>
  <c r="A33" i="2" s="1"/>
  <c r="F32" i="15" l="1"/>
  <c r="A6" i="15"/>
  <c r="A7" i="15"/>
  <c r="A4" i="15"/>
  <c r="A12" i="15"/>
  <c r="A20" i="15"/>
  <c r="A28" i="15"/>
  <c r="A8" i="15"/>
  <c r="A5" i="15"/>
  <c r="A13" i="15"/>
  <c r="A21" i="15"/>
  <c r="A29" i="15"/>
  <c r="A16" i="15"/>
  <c r="A9" i="15"/>
  <c r="A17" i="15"/>
  <c r="A25" i="15"/>
  <c r="A24" i="15"/>
  <c r="A3" i="15"/>
  <c r="A10" i="15"/>
  <c r="A18" i="15"/>
  <c r="A26" i="15"/>
  <c r="A32" i="15"/>
  <c r="A31" i="15"/>
  <c r="A11" i="15"/>
  <c r="U3" i="15" s="1"/>
  <c r="A19" i="15"/>
  <c r="F32" i="14"/>
  <c r="A29" i="14"/>
  <c r="A15" i="14"/>
  <c r="A5" i="14"/>
  <c r="A17" i="14"/>
  <c r="A30" i="14"/>
  <c r="A25" i="14"/>
  <c r="A14" i="14"/>
  <c r="A6" i="14"/>
  <c r="A20" i="14"/>
  <c r="A4" i="14"/>
  <c r="A7" i="14"/>
  <c r="A21" i="14"/>
  <c r="A13" i="14"/>
  <c r="A28" i="14"/>
  <c r="A9" i="14"/>
  <c r="A22" i="14"/>
  <c r="A8" i="14"/>
  <c r="A16" i="14"/>
  <c r="A24" i="14"/>
  <c r="A31" i="14"/>
  <c r="A3" i="14"/>
  <c r="A10" i="14"/>
  <c r="A18" i="14"/>
  <c r="A26" i="14"/>
  <c r="A32" i="14"/>
  <c r="A11" i="14"/>
  <c r="A19" i="14"/>
  <c r="F32" i="13"/>
  <c r="A11" i="13"/>
  <c r="A20" i="13"/>
  <c r="U3" i="13" s="1"/>
  <c r="A3" i="13"/>
  <c r="A12" i="13"/>
  <c r="A22" i="13"/>
  <c r="A4" i="13"/>
  <c r="A13" i="13"/>
  <c r="A23" i="13"/>
  <c r="A32" i="13"/>
  <c r="A21" i="13"/>
  <c r="A29" i="13"/>
  <c r="A8" i="13"/>
  <c r="A16" i="13"/>
  <c r="A24" i="13"/>
  <c r="F32" i="12"/>
  <c r="A23" i="12"/>
  <c r="A13" i="12"/>
  <c r="A25" i="12"/>
  <c r="A29" i="12"/>
  <c r="A15" i="12"/>
  <c r="A5" i="12"/>
  <c r="A17" i="12"/>
  <c r="A30" i="12"/>
  <c r="A12" i="12"/>
  <c r="A4" i="12"/>
  <c r="A6" i="12"/>
  <c r="A20" i="12"/>
  <c r="A28" i="12"/>
  <c r="A7" i="12"/>
  <c r="A21" i="12"/>
  <c r="A14" i="12"/>
  <c r="A9" i="12"/>
  <c r="A22" i="12"/>
  <c r="A8" i="12"/>
  <c r="A16" i="12"/>
  <c r="A24" i="12"/>
  <c r="A31" i="12"/>
  <c r="A3" i="12"/>
  <c r="A10" i="12"/>
  <c r="A18" i="12"/>
  <c r="A26" i="12"/>
  <c r="A32" i="12"/>
  <c r="A11" i="12"/>
  <c r="A19" i="12"/>
  <c r="F32" i="11"/>
  <c r="A12" i="11"/>
  <c r="A25" i="11"/>
  <c r="A13" i="11"/>
  <c r="A27" i="11"/>
  <c r="A15" i="11"/>
  <c r="A28" i="11"/>
  <c r="A4" i="11"/>
  <c r="A17" i="11"/>
  <c r="A29" i="11"/>
  <c r="A5" i="11"/>
  <c r="A19" i="11"/>
  <c r="A7" i="11"/>
  <c r="A20" i="11"/>
  <c r="A9" i="11"/>
  <c r="A21" i="11"/>
  <c r="A6" i="11"/>
  <c r="A14" i="11"/>
  <c r="A22" i="11"/>
  <c r="A30" i="11"/>
  <c r="A8" i="11"/>
  <c r="A16" i="11"/>
  <c r="A24" i="11"/>
  <c r="A31" i="11"/>
  <c r="A3" i="11"/>
  <c r="A10" i="11"/>
  <c r="A18" i="11"/>
  <c r="A26" i="11"/>
  <c r="F32" i="10"/>
  <c r="A23" i="10"/>
  <c r="A12" i="10"/>
  <c r="A25" i="10"/>
  <c r="A13" i="10"/>
  <c r="A27" i="10"/>
  <c r="A28" i="10"/>
  <c r="A29" i="10"/>
  <c r="A17" i="10"/>
  <c r="A5" i="10"/>
  <c r="A19" i="10"/>
  <c r="A15" i="10"/>
  <c r="A7" i="10"/>
  <c r="A20" i="10"/>
  <c r="A11" i="10"/>
  <c r="A4" i="10"/>
  <c r="A9" i="10"/>
  <c r="A21" i="10"/>
  <c r="A6" i="10"/>
  <c r="A14" i="10"/>
  <c r="A22" i="10"/>
  <c r="A30" i="10"/>
  <c r="A8" i="10"/>
  <c r="A16" i="10"/>
  <c r="A24" i="10"/>
  <c r="A31" i="10"/>
  <c r="A3" i="10"/>
  <c r="A10" i="10"/>
  <c r="A18" i="10"/>
  <c r="A26" i="10"/>
  <c r="F32" i="9"/>
  <c r="A12" i="9"/>
  <c r="A28" i="9"/>
  <c r="A15" i="9"/>
  <c r="A17" i="9"/>
  <c r="A6" i="9"/>
  <c r="A14" i="9"/>
  <c r="A22" i="9"/>
  <c r="A30" i="9"/>
  <c r="A8" i="9"/>
  <c r="A16" i="9"/>
  <c r="A24" i="9"/>
  <c r="A31" i="9"/>
  <c r="A3" i="9"/>
  <c r="A10" i="9"/>
  <c r="A18" i="9"/>
  <c r="A26" i="9"/>
  <c r="A32" i="9"/>
  <c r="A11" i="9"/>
  <c r="A19" i="9"/>
  <c r="F32" i="8"/>
  <c r="A17" i="8"/>
  <c r="A5" i="8"/>
  <c r="A12" i="8"/>
  <c r="A29" i="8"/>
  <c r="A20" i="8"/>
  <c r="A21" i="8"/>
  <c r="A23" i="8"/>
  <c r="A9" i="8"/>
  <c r="A13" i="8"/>
  <c r="A4" i="8"/>
  <c r="A7" i="8"/>
  <c r="A28" i="8"/>
  <c r="A15" i="8"/>
  <c r="A6" i="8"/>
  <c r="A14" i="8"/>
  <c r="A22" i="8"/>
  <c r="A30" i="8"/>
  <c r="A8" i="8"/>
  <c r="A16" i="8"/>
  <c r="A24" i="8"/>
  <c r="A31" i="8"/>
  <c r="A25" i="8"/>
  <c r="A3" i="8"/>
  <c r="A10" i="8"/>
  <c r="A18" i="8"/>
  <c r="A26" i="8"/>
  <c r="A32" i="8"/>
  <c r="A11" i="8"/>
  <c r="A19" i="8"/>
  <c r="F32" i="7"/>
  <c r="A12" i="7"/>
  <c r="A23" i="7"/>
  <c r="A4" i="7"/>
  <c r="A14" i="7"/>
  <c r="A25" i="7"/>
  <c r="A5" i="7"/>
  <c r="A6" i="7"/>
  <c r="A17" i="7"/>
  <c r="A28" i="7"/>
  <c r="A7" i="7"/>
  <c r="A19" i="7"/>
  <c r="A29" i="7"/>
  <c r="A22" i="7"/>
  <c r="A27" i="7"/>
  <c r="A9" i="7"/>
  <c r="A20" i="7"/>
  <c r="A13" i="7"/>
  <c r="A15" i="7"/>
  <c r="A11" i="7"/>
  <c r="A21" i="7"/>
  <c r="A30" i="7"/>
  <c r="A8" i="7"/>
  <c r="A16" i="7"/>
  <c r="A24" i="7"/>
  <c r="A31" i="7"/>
  <c r="A3" i="7"/>
  <c r="A10" i="7"/>
  <c r="A18" i="7"/>
  <c r="A26" i="7"/>
  <c r="F32" i="6"/>
  <c r="A12" i="6"/>
  <c r="A27" i="6"/>
  <c r="A15" i="6"/>
  <c r="A4" i="6"/>
  <c r="A17" i="6"/>
  <c r="A6" i="6"/>
  <c r="A19" i="6"/>
  <c r="A20" i="6"/>
  <c r="A28" i="6"/>
  <c r="A5" i="6"/>
  <c r="A13" i="6"/>
  <c r="A21" i="6"/>
  <c r="A29" i="6"/>
  <c r="A8" i="6"/>
  <c r="A16" i="6"/>
  <c r="A24" i="6"/>
  <c r="A31" i="6"/>
  <c r="A3" i="6"/>
  <c r="A10" i="6"/>
  <c r="A18" i="6"/>
  <c r="A26" i="6"/>
  <c r="T15" i="1"/>
  <c r="T16" i="1"/>
  <c r="T17" i="1"/>
  <c r="T46" i="1"/>
  <c r="T56" i="1"/>
  <c r="T57" i="1"/>
  <c r="T63" i="1"/>
  <c r="T29" i="1"/>
  <c r="T64" i="1"/>
  <c r="T19" i="1"/>
  <c r="T4" i="1"/>
  <c r="T33" i="1"/>
  <c r="T67" i="1"/>
  <c r="T5" i="1"/>
  <c r="T37" i="1"/>
  <c r="T124" i="1"/>
  <c r="T12" i="1"/>
  <c r="T41" i="1"/>
  <c r="T183" i="1"/>
  <c r="T77" i="1"/>
  <c r="T94" i="1"/>
  <c r="T95" i="1"/>
  <c r="T113" i="1"/>
  <c r="T97" i="1"/>
  <c r="T42" i="1"/>
  <c r="T75" i="1"/>
  <c r="T127" i="1"/>
  <c r="T28" i="1"/>
  <c r="T54" i="1"/>
  <c r="T87" i="1"/>
  <c r="T184" i="1"/>
  <c r="T25" i="1"/>
  <c r="T45" i="1"/>
  <c r="T74" i="1"/>
  <c r="T123" i="1"/>
  <c r="T133" i="1"/>
  <c r="T158" i="1"/>
  <c r="T13" i="1"/>
  <c r="T26" i="1"/>
  <c r="T38" i="1"/>
  <c r="T55" i="1"/>
  <c r="T73" i="1"/>
  <c r="T88" i="1"/>
  <c r="T115" i="1"/>
  <c r="T162" i="1"/>
  <c r="T196" i="1"/>
  <c r="T78" i="1"/>
  <c r="T101" i="1"/>
  <c r="T209" i="1"/>
  <c r="T7" i="1"/>
  <c r="T23" i="1"/>
  <c r="T34" i="1"/>
  <c r="T47" i="1"/>
  <c r="T65" i="1"/>
  <c r="T83" i="1"/>
  <c r="T105" i="1"/>
  <c r="T150" i="1"/>
  <c r="T266" i="1"/>
  <c r="T8" i="1"/>
  <c r="T24" i="1"/>
  <c r="T36" i="1"/>
  <c r="T51" i="1"/>
  <c r="T66" i="1"/>
  <c r="T85" i="1"/>
  <c r="T107" i="1"/>
  <c r="T151" i="1"/>
  <c r="T270" i="1"/>
  <c r="T238" i="1"/>
  <c r="T241" i="1"/>
  <c r="T86" i="1"/>
  <c r="T96" i="1"/>
  <c r="T111" i="1"/>
  <c r="T126" i="1"/>
  <c r="T154" i="1"/>
  <c r="T186" i="1"/>
  <c r="T258" i="1"/>
  <c r="T48" i="1"/>
  <c r="T69" i="1"/>
  <c r="T79" i="1"/>
  <c r="T90" i="1"/>
  <c r="T102" i="1"/>
  <c r="T116" i="1"/>
  <c r="T134" i="1"/>
  <c r="T167" i="1"/>
  <c r="T217" i="1"/>
  <c r="T279" i="1"/>
  <c r="T58" i="1"/>
  <c r="T10" i="1"/>
  <c r="T20" i="1"/>
  <c r="T31" i="1"/>
  <c r="T39" i="1"/>
  <c r="T49" i="1"/>
  <c r="T59" i="1"/>
  <c r="T70" i="1"/>
  <c r="T81" i="1"/>
  <c r="T91" i="1"/>
  <c r="T103" i="1"/>
  <c r="T117" i="1"/>
  <c r="T135" i="1"/>
  <c r="T172" i="1"/>
  <c r="T223" i="1"/>
  <c r="T320" i="1"/>
  <c r="T11" i="1"/>
  <c r="T21" i="1"/>
  <c r="T32" i="1"/>
  <c r="T40" i="1"/>
  <c r="T50" i="1"/>
  <c r="T61" i="1"/>
  <c r="T72" i="1"/>
  <c r="T82" i="1"/>
  <c r="T93" i="1"/>
  <c r="T104" i="1"/>
  <c r="T121" i="1"/>
  <c r="T136" i="1"/>
  <c r="T180" i="1"/>
  <c r="T228" i="1"/>
  <c r="T322" i="1"/>
  <c r="T260" i="1"/>
  <c r="T298" i="1"/>
  <c r="T306" i="1"/>
  <c r="T313" i="1"/>
  <c r="T287" i="1"/>
  <c r="T327" i="1"/>
  <c r="T143" i="1"/>
  <c r="T168" i="1"/>
  <c r="T204" i="1"/>
  <c r="T242" i="1"/>
  <c r="T289" i="1"/>
  <c r="T345" i="1"/>
  <c r="T9" i="1"/>
  <c r="T18" i="1"/>
  <c r="T27" i="1"/>
  <c r="T35" i="1"/>
  <c r="T43" i="1"/>
  <c r="T53" i="1"/>
  <c r="T62" i="1"/>
  <c r="T71" i="1"/>
  <c r="T80" i="1"/>
  <c r="T89" i="1"/>
  <c r="T98" i="1"/>
  <c r="T112" i="1"/>
  <c r="T125" i="1"/>
  <c r="T146" i="1"/>
  <c r="T170" i="1"/>
  <c r="T206" i="1"/>
  <c r="T246" i="1"/>
  <c r="T292" i="1"/>
  <c r="T354" i="1"/>
  <c r="T330" i="1"/>
  <c r="T144" i="1"/>
  <c r="T160" i="1"/>
  <c r="T174" i="1"/>
  <c r="T199" i="1"/>
  <c r="T224" i="1"/>
  <c r="T254" i="1"/>
  <c r="T281" i="1"/>
  <c r="T308" i="1"/>
  <c r="T334" i="1"/>
  <c r="T132" i="1"/>
  <c r="T145" i="1"/>
  <c r="T161" i="1"/>
  <c r="T178" i="1"/>
  <c r="T201" i="1"/>
  <c r="T225" i="1"/>
  <c r="T257" i="1"/>
  <c r="T284" i="1"/>
  <c r="T310" i="1"/>
  <c r="T343" i="1"/>
  <c r="T350" i="1"/>
  <c r="T353" i="1"/>
  <c r="T139" i="1"/>
  <c r="T155" i="1"/>
  <c r="T171" i="1"/>
  <c r="T188" i="1"/>
  <c r="T220" i="1"/>
  <c r="T244" i="1"/>
  <c r="T271" i="1"/>
  <c r="T302" i="1"/>
  <c r="T329" i="1"/>
  <c r="T356" i="1"/>
  <c r="T99" i="1"/>
  <c r="T108" i="1"/>
  <c r="T118" i="1"/>
  <c r="T129" i="1"/>
  <c r="T140" i="1"/>
  <c r="T152" i="1"/>
  <c r="T163" i="1"/>
  <c r="T176" i="1"/>
  <c r="T190" i="1"/>
  <c r="T210" i="1"/>
  <c r="T233" i="1"/>
  <c r="T255" i="1"/>
  <c r="T273" i="1"/>
  <c r="T295" i="1"/>
  <c r="T316" i="1"/>
  <c r="T335" i="1"/>
  <c r="T359" i="1"/>
  <c r="T6" i="1"/>
  <c r="T14" i="1"/>
  <c r="T22" i="1"/>
  <c r="T30" i="1"/>
  <c r="H37" i="1"/>
  <c r="T44" i="1"/>
  <c r="T52" i="1"/>
  <c r="T60" i="1"/>
  <c r="T68" i="1"/>
  <c r="T76" i="1"/>
  <c r="T84" i="1"/>
  <c r="T92" i="1"/>
  <c r="T100" i="1"/>
  <c r="T109" i="1"/>
  <c r="T120" i="1"/>
  <c r="T131" i="1"/>
  <c r="T142" i="1"/>
  <c r="T153" i="1"/>
  <c r="T164" i="1"/>
  <c r="T177" i="1"/>
  <c r="T192" i="1"/>
  <c r="T214" i="1"/>
  <c r="T236" i="1"/>
  <c r="T256" i="1"/>
  <c r="T274" i="1"/>
  <c r="T297" i="1"/>
  <c r="T318" i="1"/>
  <c r="T338" i="1"/>
  <c r="F32" i="5"/>
  <c r="T110" i="1"/>
  <c r="T119" i="1"/>
  <c r="T128" i="1"/>
  <c r="T137" i="1"/>
  <c r="T148" i="1"/>
  <c r="T159" i="1"/>
  <c r="T169" i="1"/>
  <c r="T179" i="1"/>
  <c r="T194" i="1"/>
  <c r="T212" i="1"/>
  <c r="T231" i="1"/>
  <c r="T249" i="1"/>
  <c r="T268" i="1"/>
  <c r="T286" i="1"/>
  <c r="T303" i="1"/>
  <c r="T321" i="1"/>
  <c r="T342" i="1"/>
  <c r="T360" i="1"/>
  <c r="T106" i="1"/>
  <c r="T114" i="1"/>
  <c r="T122" i="1"/>
  <c r="T130" i="1"/>
  <c r="T138" i="1"/>
  <c r="T147" i="1"/>
  <c r="T156" i="1"/>
  <c r="T166" i="1"/>
  <c r="T175" i="1"/>
  <c r="T185" i="1"/>
  <c r="T200" i="1"/>
  <c r="T216" i="1"/>
  <c r="T232" i="1"/>
  <c r="T247" i="1"/>
  <c r="T265" i="1"/>
  <c r="T280" i="1"/>
  <c r="T296" i="1"/>
  <c r="T311" i="1"/>
  <c r="T328" i="1"/>
  <c r="T344" i="1"/>
  <c r="T362" i="1"/>
  <c r="T141" i="1"/>
  <c r="T149" i="1"/>
  <c r="T157" i="1"/>
  <c r="T165" i="1"/>
  <c r="T173" i="1"/>
  <c r="T182" i="1"/>
  <c r="T193" i="1"/>
  <c r="T207" i="1"/>
  <c r="T222" i="1"/>
  <c r="T234" i="1"/>
  <c r="T248" i="1"/>
  <c r="T263" i="1"/>
  <c r="T278" i="1"/>
  <c r="T290" i="1"/>
  <c r="T305" i="1"/>
  <c r="T319" i="1"/>
  <c r="T332" i="1"/>
  <c r="T348" i="1"/>
  <c r="T364" i="1"/>
  <c r="T181" i="1"/>
  <c r="T191" i="1"/>
  <c r="T202" i="1"/>
  <c r="T215" i="1"/>
  <c r="T226" i="1"/>
  <c r="T239" i="1"/>
  <c r="T252" i="1"/>
  <c r="T264" i="1"/>
  <c r="T276" i="1"/>
  <c r="T288" i="1"/>
  <c r="T300" i="1"/>
  <c r="T312" i="1"/>
  <c r="T324" i="1"/>
  <c r="T337" i="1"/>
  <c r="T352" i="1"/>
  <c r="T367" i="1"/>
  <c r="T340" i="1"/>
  <c r="T351" i="1"/>
  <c r="T361" i="1"/>
  <c r="T366" i="1"/>
  <c r="T187" i="1"/>
  <c r="T198" i="1"/>
  <c r="T208" i="1"/>
  <c r="T218" i="1"/>
  <c r="T230" i="1"/>
  <c r="T240" i="1"/>
  <c r="T250" i="1"/>
  <c r="T262" i="1"/>
  <c r="T272" i="1"/>
  <c r="T282" i="1"/>
  <c r="T294" i="1"/>
  <c r="T304" i="1"/>
  <c r="T314" i="1"/>
  <c r="T326" i="1"/>
  <c r="T336" i="1"/>
  <c r="T346" i="1"/>
  <c r="T358" i="1"/>
  <c r="T369" i="1"/>
  <c r="A25" i="5"/>
  <c r="A4" i="5"/>
  <c r="A14" i="5"/>
  <c r="A28" i="5"/>
  <c r="A5" i="5"/>
  <c r="A15" i="5"/>
  <c r="A29" i="5"/>
  <c r="A6" i="5"/>
  <c r="A17" i="5"/>
  <c r="A30" i="5"/>
  <c r="A13" i="5"/>
  <c r="A7" i="5"/>
  <c r="A20" i="5"/>
  <c r="A9" i="5"/>
  <c r="A21" i="5"/>
  <c r="A11" i="5"/>
  <c r="A22" i="5"/>
  <c r="A8" i="5"/>
  <c r="A16" i="5"/>
  <c r="A24" i="5"/>
  <c r="A31" i="5"/>
  <c r="A3" i="5"/>
  <c r="A10" i="5"/>
  <c r="A18" i="5"/>
  <c r="A26" i="5"/>
  <c r="A32" i="5"/>
  <c r="A19" i="5"/>
  <c r="K3" i="2"/>
  <c r="K4" i="2" s="1"/>
  <c r="A9" i="2"/>
  <c r="K24" i="2"/>
  <c r="K20" i="2"/>
  <c r="K12" i="2"/>
  <c r="K8" i="2"/>
  <c r="K14" i="2"/>
  <c r="K10" i="2"/>
  <c r="K33" i="2"/>
  <c r="K29" i="2"/>
  <c r="K25" i="2"/>
  <c r="K13" i="2"/>
  <c r="K9" i="2"/>
  <c r="K30" i="2"/>
  <c r="K26" i="2"/>
  <c r="K11" i="2"/>
  <c r="K19" i="2"/>
  <c r="T368" i="1"/>
  <c r="A4" i="2"/>
  <c r="I6" i="2"/>
  <c r="A8" i="2"/>
  <c r="I10" i="2"/>
  <c r="A12" i="2"/>
  <c r="I14" i="2"/>
  <c r="A16" i="2"/>
  <c r="I18" i="2"/>
  <c r="A20" i="2"/>
  <c r="I22" i="2"/>
  <c r="A24" i="2"/>
  <c r="I26" i="2"/>
  <c r="A28" i="2"/>
  <c r="I30" i="2"/>
  <c r="A32" i="2"/>
  <c r="A5" i="3"/>
  <c r="A13" i="3"/>
  <c r="A21" i="3"/>
  <c r="A29" i="3"/>
  <c r="I5" i="2"/>
  <c r="A7" i="2"/>
  <c r="I9" i="2"/>
  <c r="A11" i="2"/>
  <c r="I13" i="2"/>
  <c r="A15" i="2"/>
  <c r="I17" i="2"/>
  <c r="A19" i="2"/>
  <c r="I21" i="2"/>
  <c r="A23" i="2"/>
  <c r="I25" i="2"/>
  <c r="A27" i="2"/>
  <c r="I29" i="2"/>
  <c r="A31" i="2"/>
  <c r="I33" i="2"/>
  <c r="T195" i="1"/>
  <c r="T203" i="1"/>
  <c r="T211" i="1"/>
  <c r="T219" i="1"/>
  <c r="T227" i="1"/>
  <c r="T235" i="1"/>
  <c r="T243" i="1"/>
  <c r="T251" i="1"/>
  <c r="T259" i="1"/>
  <c r="T267" i="1"/>
  <c r="T275" i="1"/>
  <c r="T283" i="1"/>
  <c r="T291" i="1"/>
  <c r="T299" i="1"/>
  <c r="T307" i="1"/>
  <c r="T315" i="1"/>
  <c r="T323" i="1"/>
  <c r="T331" i="1"/>
  <c r="T339" i="1"/>
  <c r="T347" i="1"/>
  <c r="T355" i="1"/>
  <c r="T363" i="1"/>
  <c r="C3" i="2"/>
  <c r="A8" i="3"/>
  <c r="A16" i="3"/>
  <c r="A24" i="3"/>
  <c r="A31" i="3"/>
  <c r="E3" i="2"/>
  <c r="I4" i="2"/>
  <c r="A6" i="2"/>
  <c r="I8" i="2"/>
  <c r="A10" i="2"/>
  <c r="I12" i="2"/>
  <c r="A14" i="2"/>
  <c r="I16" i="2"/>
  <c r="A18" i="2"/>
  <c r="I20" i="2"/>
  <c r="A22" i="2"/>
  <c r="I24" i="2"/>
  <c r="A26" i="2"/>
  <c r="I28" i="2"/>
  <c r="A30" i="2"/>
  <c r="I32" i="2"/>
  <c r="A37" i="2"/>
  <c r="T189" i="1"/>
  <c r="T197" i="1"/>
  <c r="T205" i="1"/>
  <c r="T213" i="1"/>
  <c r="T221" i="1"/>
  <c r="T229" i="1"/>
  <c r="T237" i="1"/>
  <c r="T245" i="1"/>
  <c r="T253" i="1"/>
  <c r="T261" i="1"/>
  <c r="T269" i="1"/>
  <c r="T277" i="1"/>
  <c r="T285" i="1"/>
  <c r="T293" i="1"/>
  <c r="T301" i="1"/>
  <c r="T309" i="1"/>
  <c r="T317" i="1"/>
  <c r="T325" i="1"/>
  <c r="T333" i="1"/>
  <c r="T341" i="1"/>
  <c r="T349" i="1"/>
  <c r="T357" i="1"/>
  <c r="T365" i="1"/>
  <c r="G3" i="2"/>
  <c r="A3" i="3"/>
  <c r="A10" i="3"/>
  <c r="A18" i="3"/>
  <c r="A26" i="3"/>
  <c r="I7" i="2"/>
  <c r="I11" i="2"/>
  <c r="A13" i="2"/>
  <c r="I15" i="2"/>
  <c r="A17" i="2"/>
  <c r="I19" i="2"/>
  <c r="A21" i="2"/>
  <c r="I23" i="2"/>
  <c r="A25" i="2"/>
  <c r="I27" i="2"/>
  <c r="A29" i="2"/>
  <c r="U2" i="15" l="1"/>
  <c r="U3" i="14"/>
  <c r="U2" i="14"/>
  <c r="U2" i="13"/>
  <c r="U3" i="12"/>
  <c r="U2" i="12"/>
  <c r="U2" i="11"/>
  <c r="U3" i="11"/>
  <c r="U2" i="10"/>
  <c r="U3" i="10"/>
  <c r="U3" i="9"/>
  <c r="U2" i="9"/>
  <c r="U2" i="8"/>
  <c r="U3" i="8"/>
  <c r="U2" i="7"/>
  <c r="U3" i="7"/>
  <c r="U2" i="6"/>
  <c r="U3" i="6"/>
  <c r="U3" i="5"/>
  <c r="U2" i="5"/>
  <c r="K5" i="2"/>
  <c r="K6" i="2"/>
  <c r="K16" i="2"/>
  <c r="K27" i="2"/>
  <c r="K17" i="2"/>
  <c r="K18" i="2"/>
  <c r="K28" i="2"/>
  <c r="K7" i="2"/>
  <c r="K21" i="2"/>
  <c r="K22" i="2"/>
  <c r="K32" i="2"/>
  <c r="K31" i="2"/>
  <c r="K15" i="2"/>
  <c r="K23" i="2"/>
  <c r="C30" i="2"/>
  <c r="C26" i="2"/>
  <c r="C22" i="2"/>
  <c r="C18" i="2"/>
  <c r="C14" i="2"/>
  <c r="C10" i="2"/>
  <c r="C6" i="2"/>
  <c r="C4" i="2"/>
  <c r="C32" i="2"/>
  <c r="C28" i="2"/>
  <c r="C31" i="2"/>
  <c r="C27" i="2"/>
  <c r="C23" i="2"/>
  <c r="C19" i="2"/>
  <c r="C15" i="2"/>
  <c r="C11" i="2"/>
  <c r="C7" i="2"/>
  <c r="C24" i="2"/>
  <c r="C20" i="2"/>
  <c r="C16" i="2"/>
  <c r="C12" i="2"/>
  <c r="C8" i="2"/>
  <c r="C9" i="2"/>
  <c r="C29" i="2"/>
  <c r="C17" i="2"/>
  <c r="C25" i="2"/>
  <c r="C5" i="2"/>
  <c r="C13" i="2"/>
  <c r="C33" i="2"/>
  <c r="C21" i="2"/>
  <c r="U3" i="3"/>
  <c r="U2" i="3"/>
  <c r="G31" i="2"/>
  <c r="G27" i="2"/>
  <c r="G23" i="2"/>
  <c r="G19" i="2"/>
  <c r="G15" i="2"/>
  <c r="G11" i="2"/>
  <c r="G7" i="2"/>
  <c r="G33" i="2"/>
  <c r="G17" i="2"/>
  <c r="G13" i="2"/>
  <c r="G9" i="2"/>
  <c r="G25" i="2"/>
  <c r="G21" i="2"/>
  <c r="G32" i="2"/>
  <c r="G28" i="2"/>
  <c r="G24" i="2"/>
  <c r="G20" i="2"/>
  <c r="G16" i="2"/>
  <c r="G12" i="2"/>
  <c r="G8" i="2"/>
  <c r="G4" i="2"/>
  <c r="G29" i="2"/>
  <c r="G5" i="2"/>
  <c r="G30" i="2"/>
  <c r="G18" i="2"/>
  <c r="G6" i="2"/>
  <c r="G26" i="2"/>
  <c r="G14" i="2"/>
  <c r="G22" i="2"/>
  <c r="G10" i="2"/>
  <c r="A64" i="2"/>
  <c r="A60" i="2"/>
  <c r="A56" i="2"/>
  <c r="A52" i="2"/>
  <c r="A48" i="2"/>
  <c r="A44" i="2"/>
  <c r="A40" i="2"/>
  <c r="E37" i="2"/>
  <c r="C37" i="2"/>
  <c r="A65" i="2"/>
  <c r="A61" i="2"/>
  <c r="A57" i="2"/>
  <c r="A53" i="2"/>
  <c r="A49" i="2"/>
  <c r="A45" i="2"/>
  <c r="A41" i="2"/>
  <c r="K37" i="2"/>
  <c r="A66" i="2"/>
  <c r="A62" i="2"/>
  <c r="A58" i="2"/>
  <c r="A54" i="2"/>
  <c r="A50" i="2"/>
  <c r="A46" i="2"/>
  <c r="A42" i="2"/>
  <c r="A38" i="2"/>
  <c r="A67" i="2"/>
  <c r="A63" i="2"/>
  <c r="A59" i="2"/>
  <c r="A55" i="2"/>
  <c r="A51" i="2"/>
  <c r="A47" i="2"/>
  <c r="A43" i="2"/>
  <c r="A39" i="2"/>
  <c r="I37" i="2"/>
  <c r="G37" i="2"/>
  <c r="E30" i="2"/>
  <c r="E26" i="2"/>
  <c r="E22" i="2"/>
  <c r="E18" i="2"/>
  <c r="E14" i="2"/>
  <c r="E10" i="2"/>
  <c r="E6" i="2"/>
  <c r="E31" i="2"/>
  <c r="E27" i="2"/>
  <c r="E23" i="2"/>
  <c r="E19" i="2"/>
  <c r="E15" i="2"/>
  <c r="E11" i="2"/>
  <c r="E7" i="2"/>
  <c r="E32" i="2"/>
  <c r="E28" i="2"/>
  <c r="E24" i="2"/>
  <c r="E20" i="2"/>
  <c r="E16" i="2"/>
  <c r="E12" i="2"/>
  <c r="E8" i="2"/>
  <c r="E4" i="2"/>
  <c r="E33" i="2"/>
  <c r="E29" i="2"/>
  <c r="E25" i="2"/>
  <c r="E21" i="2"/>
  <c r="E17" i="2"/>
  <c r="E13" i="2"/>
  <c r="E9" i="2"/>
  <c r="E5" i="2"/>
  <c r="K67" i="2" l="1"/>
  <c r="K63" i="2"/>
  <c r="K59" i="2"/>
  <c r="K55" i="2"/>
  <c r="K51" i="2"/>
  <c r="K47" i="2"/>
  <c r="K43" i="2"/>
  <c r="K39" i="2"/>
  <c r="K49" i="2"/>
  <c r="K64" i="2"/>
  <c r="K60" i="2"/>
  <c r="K56" i="2"/>
  <c r="K52" i="2"/>
  <c r="K48" i="2"/>
  <c r="K44" i="2"/>
  <c r="K40" i="2"/>
  <c r="K65" i="2"/>
  <c r="K61" i="2"/>
  <c r="K57" i="2"/>
  <c r="K53" i="2"/>
  <c r="K45" i="2"/>
  <c r="K41" i="2"/>
  <c r="K66" i="2"/>
  <c r="K62" i="2"/>
  <c r="K58" i="2"/>
  <c r="K54" i="2"/>
  <c r="K42" i="2"/>
  <c r="K50" i="2"/>
  <c r="K38" i="2"/>
  <c r="K46" i="2"/>
  <c r="C65" i="2"/>
  <c r="C61" i="2"/>
  <c r="C57" i="2"/>
  <c r="C53" i="2"/>
  <c r="C49" i="2"/>
  <c r="C45" i="2"/>
  <c r="C41" i="2"/>
  <c r="C55" i="2"/>
  <c r="C66" i="2"/>
  <c r="C62" i="2"/>
  <c r="C58" i="2"/>
  <c r="C54" i="2"/>
  <c r="C50" i="2"/>
  <c r="C46" i="2"/>
  <c r="C42" i="2"/>
  <c r="C38" i="2"/>
  <c r="C47" i="2"/>
  <c r="C43" i="2"/>
  <c r="C67" i="2"/>
  <c r="C63" i="2"/>
  <c r="C59" i="2"/>
  <c r="C51" i="2"/>
  <c r="C39" i="2"/>
  <c r="C64" i="2"/>
  <c r="C60" i="2"/>
  <c r="C56" i="2"/>
  <c r="C44" i="2"/>
  <c r="C40" i="2"/>
  <c r="C52" i="2"/>
  <c r="C48" i="2"/>
  <c r="E65" i="2"/>
  <c r="E61" i="2"/>
  <c r="E57" i="2"/>
  <c r="E53" i="2"/>
  <c r="E49" i="2"/>
  <c r="E45" i="2"/>
  <c r="E41" i="2"/>
  <c r="E66" i="2"/>
  <c r="E62" i="2"/>
  <c r="E58" i="2"/>
  <c r="E54" i="2"/>
  <c r="E50" i="2"/>
  <c r="E46" i="2"/>
  <c r="E42" i="2"/>
  <c r="E38" i="2"/>
  <c r="E67" i="2"/>
  <c r="E63" i="2"/>
  <c r="E59" i="2"/>
  <c r="E55" i="2"/>
  <c r="E51" i="2"/>
  <c r="E47" i="2"/>
  <c r="E43" i="2"/>
  <c r="E39" i="2"/>
  <c r="E64" i="2"/>
  <c r="E60" i="2"/>
  <c r="E56" i="2"/>
  <c r="E52" i="2"/>
  <c r="E48" i="2"/>
  <c r="E44" i="2"/>
  <c r="E40" i="2"/>
  <c r="G66" i="2"/>
  <c r="G62" i="2"/>
  <c r="G58" i="2"/>
  <c r="G54" i="2"/>
  <c r="G50" i="2"/>
  <c r="G46" i="2"/>
  <c r="G42" i="2"/>
  <c r="G38" i="2"/>
  <c r="G44" i="2"/>
  <c r="G40" i="2"/>
  <c r="G67" i="2"/>
  <c r="G63" i="2"/>
  <c r="G59" i="2"/>
  <c r="G55" i="2"/>
  <c r="G51" i="2"/>
  <c r="G47" i="2"/>
  <c r="G43" i="2"/>
  <c r="G39" i="2"/>
  <c r="G60" i="2"/>
  <c r="G52" i="2"/>
  <c r="G64" i="2"/>
  <c r="G56" i="2"/>
  <c r="G48" i="2"/>
  <c r="G65" i="2"/>
  <c r="G61" i="2"/>
  <c r="G57" i="2"/>
  <c r="G53" i="2"/>
  <c r="G41" i="2"/>
  <c r="G49" i="2"/>
  <c r="G45" i="2"/>
  <c r="I66" i="2"/>
  <c r="I62" i="2"/>
  <c r="I58" i="2"/>
  <c r="I54" i="2"/>
  <c r="I50" i="2"/>
  <c r="I46" i="2"/>
  <c r="I42" i="2"/>
  <c r="I38" i="2"/>
  <c r="I67" i="2"/>
  <c r="I63" i="2"/>
  <c r="I59" i="2"/>
  <c r="I55" i="2"/>
  <c r="I51" i="2"/>
  <c r="I47" i="2"/>
  <c r="I43" i="2"/>
  <c r="I39" i="2"/>
  <c r="I64" i="2"/>
  <c r="I60" i="2"/>
  <c r="I56" i="2"/>
  <c r="I52" i="2"/>
  <c r="I48" i="2"/>
  <c r="I44" i="2"/>
  <c r="I40" i="2"/>
  <c r="I65" i="2"/>
  <c r="I61" i="2"/>
  <c r="I57" i="2"/>
  <c r="I53" i="2"/>
  <c r="I49" i="2"/>
  <c r="I45" i="2"/>
  <c r="I41" i="2"/>
  <c r="G72" i="2" l="1"/>
</calcChain>
</file>

<file path=xl/sharedStrings.xml><?xml version="1.0" encoding="utf-8"?>
<sst xmlns="http://schemas.openxmlformats.org/spreadsheetml/2006/main" count="28431" uniqueCount="3901">
  <si>
    <t>VLj</t>
  </si>
  <si>
    <t>Vla</t>
  </si>
  <si>
    <t>Moy.</t>
  </si>
  <si>
    <t>Maximum journalier:</t>
  </si>
  <si>
    <r>
      <t>µg/m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</si>
  <si>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Minimum journalier:</t>
  </si>
  <si>
    <t>Valeurs limites selon la Directive 2008/50/CE - Annexe XIV - "Objectif national de réduction de l'exposition, valeur cible et valeur limite pour les PM2.5":</t>
  </si>
  <si>
    <t>Valeur limite moy. annuelle:</t>
  </si>
  <si>
    <r>
      <t>µg/m</t>
    </r>
    <r>
      <rPr>
        <vertAlign val="superscript"/>
        <sz val="11"/>
        <color theme="0"/>
        <rFont val="Calibri"/>
        <family val="2"/>
        <scheme val="minor"/>
      </rPr>
      <t>3</t>
    </r>
  </si>
  <si>
    <t>Moyenne annuelle:</t>
  </si>
  <si>
    <t>Janvier</t>
  </si>
  <si>
    <t>Février</t>
  </si>
  <si>
    <t>Mars</t>
  </si>
  <si>
    <t>Avril</t>
  </si>
  <si>
    <t>Mai</t>
  </si>
  <si>
    <t>Juin</t>
  </si>
  <si>
    <t>VLj.</t>
  </si>
  <si>
    <t>Start Date</t>
  </si>
  <si>
    <t>Date</t>
  </si>
  <si>
    <t>Juillet</t>
  </si>
  <si>
    <t>Août</t>
  </si>
  <si>
    <t>Septembre</t>
  </si>
  <si>
    <t>Octobre</t>
  </si>
  <si>
    <t>Novembre</t>
  </si>
  <si>
    <t>Décembre</t>
  </si>
  <si>
    <t>n.d.:</t>
  </si>
  <si>
    <t>non-déterminé</t>
  </si>
  <si>
    <t>Données valides:</t>
  </si>
  <si>
    <t>% de données valides:</t>
  </si>
  <si>
    <r>
      <t>Valeurs limites selon la Directive 2008/50/CE - Annexe XIV - "Objectif national de réduction de l'exposition, valeur cible et valeur limite pour les PM</t>
    </r>
    <r>
      <rPr>
        <b/>
        <vertAlign val="subscript"/>
        <sz val="11"/>
        <color theme="1"/>
        <rFont val="Calibri"/>
        <family val="2"/>
        <scheme val="minor"/>
      </rPr>
      <t>2.5</t>
    </r>
    <r>
      <rPr>
        <b/>
        <sz val="11"/>
        <color theme="1"/>
        <rFont val="Calibri"/>
        <family val="2"/>
        <scheme val="minor"/>
      </rPr>
      <t>":</t>
    </r>
  </si>
  <si>
    <t xml:space="preserve">Echantillon du </t>
  </si>
  <si>
    <t>D.min</t>
  </si>
  <si>
    <t>D.max</t>
  </si>
  <si>
    <t>Maximum journalier</t>
  </si>
  <si>
    <r>
      <t>µg/m</t>
    </r>
    <r>
      <rPr>
        <vertAlign val="superscript"/>
        <sz val="11"/>
        <color theme="1"/>
        <rFont val="Calibri"/>
        <family val="2"/>
        <scheme val="minor"/>
      </rPr>
      <t>3</t>
    </r>
  </si>
  <si>
    <t>Moyenne mensuelle</t>
  </si>
  <si>
    <t>Moyenne annuelle</t>
  </si>
  <si>
    <t>JOB_KEY</t>
  </si>
  <si>
    <t>SRC_CODE</t>
  </si>
  <si>
    <t>SRC_ROW_KEY</t>
  </si>
  <si>
    <t>PLA_CODE</t>
  </si>
  <si>
    <t>PLA_CODE_SOURCE</t>
  </si>
  <si>
    <t>LST_CODE</t>
  </si>
  <si>
    <t>SMP_DB_REAL</t>
  </si>
  <si>
    <t>SMP_DE_REAL</t>
  </si>
  <si>
    <t>SMP_D_ANALYSIS</t>
  </si>
  <si>
    <t>POL_CODE</t>
  </si>
  <si>
    <t>MEA_CODE</t>
  </si>
  <si>
    <t>MEA_PHYSICAL_UNIT</t>
  </si>
  <si>
    <t>MEA_VALUE</t>
  </si>
  <si>
    <t>MEA_F_STATUS</t>
  </si>
  <si>
    <t>SMP_COMMENT</t>
  </si>
  <si>
    <t>AEV_TRACKCHANGE</t>
  </si>
  <si>
    <t>JOB_TYPE</t>
  </si>
  <si>
    <t>JOB_KEY_LAST</t>
  </si>
  <si>
    <t>CHECK_LAST</t>
  </si>
  <si>
    <t>20230228_152559-SQJ351!81</t>
  </si>
  <si>
    <t>TUV_PM_20230206-(AEV_Labo)</t>
  </si>
  <si>
    <t>TUV_PM_20230206-(AEV_Labo)!000081</t>
  </si>
  <si>
    <t>PBW01p</t>
  </si>
  <si>
    <t/>
  </si>
  <si>
    <t>2023/01/01 00:01</t>
  </si>
  <si>
    <t>2023/01/01 23:59</t>
  </si>
  <si>
    <t>2023/02/28</t>
  </si>
  <si>
    <t>PM2.5</t>
  </si>
  <si>
    <t>ug/m3</t>
  </si>
  <si>
    <t>A</t>
  </si>
  <si>
    <t>Import-AEV : 2023/02/28</t>
  </si>
  <si>
    <t>DATA_VALIDATE_TECH</t>
  </si>
  <si>
    <t>ACTIVE</t>
  </si>
  <si>
    <t>20230228_152559-SQJ351!82</t>
  </si>
  <si>
    <t>TUV_PM_20230206-(AEV_Labo)!000082</t>
  </si>
  <si>
    <t>Einwaage</t>
  </si>
  <si>
    <t>PM2.5@Einwaage</t>
  </si>
  <si>
    <t>g</t>
  </si>
  <si>
    <t>20230228_152559-SQJ351!83</t>
  </si>
  <si>
    <t>TUV_PM_20230206-(AEV_Labo)!000083</t>
  </si>
  <si>
    <t>Auswaage</t>
  </si>
  <si>
    <t>PM2.5@Auswaage</t>
  </si>
  <si>
    <t>20230228_152559-SQJ351!84</t>
  </si>
  <si>
    <t>TUV_PM_20230206-(AEV_Labo)!000084</t>
  </si>
  <si>
    <t>Staubmasse</t>
  </si>
  <si>
    <t>PM2.5@Staubmasse</t>
  </si>
  <si>
    <t>mg</t>
  </si>
  <si>
    <t>20231018_094250-SQJ351!11</t>
  </si>
  <si>
    <t>TUV_PMEC_20230220-(AEV_Labo)</t>
  </si>
  <si>
    <t>TUV_PMEC_20230220-(AEV_Labo)!000011</t>
  </si>
  <si>
    <t>2023/01/02 00:01</t>
  </si>
  <si>
    <t>2023/01/08 23:59</t>
  </si>
  <si>
    <t>2023/05/02</t>
  </si>
  <si>
    <t>EC</t>
  </si>
  <si>
    <t>PM2.5@EC</t>
  </si>
  <si>
    <t>Import-AEV : 2023/05/12</t>
  </si>
  <si>
    <t>DATA_VALIDATE_ENV</t>
  </si>
  <si>
    <t>20231018_094250-SQJ351!12</t>
  </si>
  <si>
    <t>TUV_PMEC_20230220-(AEV_Labo)!000012</t>
  </si>
  <si>
    <t>OC</t>
  </si>
  <si>
    <t>PM2.5@OC</t>
  </si>
  <si>
    <t>20231018_094250-SQJ351!13</t>
  </si>
  <si>
    <t>TUV_PMEC_20230220-(AEV_Labo)!000013</t>
  </si>
  <si>
    <t>SO4_2M</t>
  </si>
  <si>
    <t>PM2.5@SO4_2M</t>
  </si>
  <si>
    <t>20231018_094250-SQJ351!14</t>
  </si>
  <si>
    <t>TUV_PMEC_20230220-(AEV_Labo)!000014</t>
  </si>
  <si>
    <t>NO3_1M</t>
  </si>
  <si>
    <t>PM2.5@NO3_1M</t>
  </si>
  <si>
    <t>20231018_094250-SQJ351!15</t>
  </si>
  <si>
    <t>TUV_PMEC_20230220-(AEV_Labo)!000015</t>
  </si>
  <si>
    <t>CL_1M</t>
  </si>
  <si>
    <t>PM2.5@CL_1M</t>
  </si>
  <si>
    <t>20231018_094250-SQJ351!16</t>
  </si>
  <si>
    <t>TUV_PMEC_20230220-(AEV_Labo)!000016</t>
  </si>
  <si>
    <t>NH4_1P</t>
  </si>
  <si>
    <t>PM2.5@NH4_1P</t>
  </si>
  <si>
    <t>20231018_094250-SQJ351!17</t>
  </si>
  <si>
    <t>TUV_PMEC_20230220-(AEV_Labo)!000017</t>
  </si>
  <si>
    <t>Na</t>
  </si>
  <si>
    <t>PM2.5@Na</t>
  </si>
  <si>
    <t>20231018_094250-SQJ351!18</t>
  </si>
  <si>
    <t>TUV_PMEC_20230220-(AEV_Labo)!000018</t>
  </si>
  <si>
    <t>K</t>
  </si>
  <si>
    <t>PM2.5@K</t>
  </si>
  <si>
    <t>20231018_094250-SQJ351!19</t>
  </si>
  <si>
    <t>TUV_PMEC_20230220-(AEV_Labo)!000019</t>
  </si>
  <si>
    <t>Ca</t>
  </si>
  <si>
    <t>PM2.5@Ca</t>
  </si>
  <si>
    <t>20231018_094250-SQJ351!20</t>
  </si>
  <si>
    <t>TUV_PMEC_20230220-(AEV_Labo)!000020</t>
  </si>
  <si>
    <t>Mg</t>
  </si>
  <si>
    <t>PM2.5@Mg</t>
  </si>
  <si>
    <t>20230228_152559-SQJ351!85</t>
  </si>
  <si>
    <t>TUV_PM_20230206-(AEV_Labo)!000085</t>
  </si>
  <si>
    <t>2023/01/02 23:59</t>
  </si>
  <si>
    <t>20230228_152559-SQJ351!86</t>
  </si>
  <si>
    <t>TUV_PM_20230206-(AEV_Labo)!000086</t>
  </si>
  <si>
    <t>20230228_152559-SQJ351!87</t>
  </si>
  <si>
    <t>TUV_PM_20230206-(AEV_Labo)!000087</t>
  </si>
  <si>
    <t>20230228_152559-SQJ351!88</t>
  </si>
  <si>
    <t>TUV_PM_20230206-(AEV_Labo)!000088</t>
  </si>
  <si>
    <t>20230228_152559-SQJ351!89</t>
  </si>
  <si>
    <t>TUV_PM_20230206-(AEV_Labo)!000089</t>
  </si>
  <si>
    <t>2023/01/03 00:01</t>
  </si>
  <si>
    <t>2023/01/03 23:59</t>
  </si>
  <si>
    <t>20230228_152559-SQJ351!90</t>
  </si>
  <si>
    <t>TUV_PM_20230206-(AEV_Labo)!000090</t>
  </si>
  <si>
    <t>20230228_152559-SQJ351!91</t>
  </si>
  <si>
    <t>TUV_PM_20230206-(AEV_Labo)!000091</t>
  </si>
  <si>
    <t>20230228_152559-SQJ351!92</t>
  </si>
  <si>
    <t>TUV_PM_20230206-(AEV_Labo)!000092</t>
  </si>
  <si>
    <t>20230228_152559-SQJ351!93</t>
  </si>
  <si>
    <t>TUV_PM_20230206-(AEV_Labo)!000093</t>
  </si>
  <si>
    <t>2023/01/04 00:01</t>
  </si>
  <si>
    <t>2023/01/04 23:59</t>
  </si>
  <si>
    <t>O</t>
  </si>
  <si>
    <t>20230228_152559-SQJ351!94</t>
  </si>
  <si>
    <t>TUV_PM_20230206-(AEV_Labo)!000094</t>
  </si>
  <si>
    <t>D</t>
  </si>
  <si>
    <t>20230228_152559-SQJ351!95</t>
  </si>
  <si>
    <t>TUV_PM_20230206-(AEV_Labo)!000095</t>
  </si>
  <si>
    <t>20230228_152559-SQJ351!96</t>
  </si>
  <si>
    <t>TUV_PM_20230206-(AEV_Labo)!000096</t>
  </si>
  <si>
    <t>20230228_152559-SQJ351!97</t>
  </si>
  <si>
    <t>TUV_PM_20230206-(AEV_Labo)!000097</t>
  </si>
  <si>
    <t>2023/01/05 00:01</t>
  </si>
  <si>
    <t>2023/01/05 23:59</t>
  </si>
  <si>
    <t>20230228_152559-SQJ351!98</t>
  </si>
  <si>
    <t>TUV_PM_20230206-(AEV_Labo)!000098</t>
  </si>
  <si>
    <t>20230228_152559-SQJ351!99</t>
  </si>
  <si>
    <t>TUV_PM_20230206-(AEV_Labo)!000099</t>
  </si>
  <si>
    <t>20230228_152559-SQJ351!100</t>
  </si>
  <si>
    <t>TUV_PM_20230206-(AEV_Labo)!000100</t>
  </si>
  <si>
    <t>20230228_152559-SQJ351!101</t>
  </si>
  <si>
    <t>TUV_PM_20230206-(AEV_Labo)!000101</t>
  </si>
  <si>
    <t>2023/01/06 00:01</t>
  </si>
  <si>
    <t>2023/01/06 23:59</t>
  </si>
  <si>
    <t>20230228_152559-SQJ351!102</t>
  </si>
  <si>
    <t>TUV_PM_20230206-(AEV_Labo)!000102</t>
  </si>
  <si>
    <t>20230228_152559-SQJ351!103</t>
  </si>
  <si>
    <t>TUV_PM_20230206-(AEV_Labo)!000103</t>
  </si>
  <si>
    <t>20230228_152559-SQJ351!104</t>
  </si>
  <si>
    <t>TUV_PM_20230206-(AEV_Labo)!000104</t>
  </si>
  <si>
    <t>20230228_152559-SQJ351!105</t>
  </si>
  <si>
    <t>TUV_PM_20230206-(AEV_Labo)!000105</t>
  </si>
  <si>
    <t>2023/01/07 00:01</t>
  </si>
  <si>
    <t>2023/01/07 23:59</t>
  </si>
  <si>
    <t>20230228_152559-SQJ351!106</t>
  </si>
  <si>
    <t>TUV_PM_20230206-(AEV_Labo)!000106</t>
  </si>
  <si>
    <t>20230228_152559-SQJ351!107</t>
  </si>
  <si>
    <t>TUV_PM_20230206-(AEV_Labo)!000107</t>
  </si>
  <si>
    <t>20230228_152559-SQJ351!108</t>
  </si>
  <si>
    <t>TUV_PM_20230206-(AEV_Labo)!000108</t>
  </si>
  <si>
    <t>20230228_152559-SQJ351!109</t>
  </si>
  <si>
    <t>TUV_PM_20230206-(AEV_Labo)!000109</t>
  </si>
  <si>
    <t>2023/01/08 00:01</t>
  </si>
  <si>
    <t>20230228_152559-SQJ351!110</t>
  </si>
  <si>
    <t>TUV_PM_20230206-(AEV_Labo)!000110</t>
  </si>
  <si>
    <t>20230228_152559-SQJ351!111</t>
  </si>
  <si>
    <t>TUV_PM_20230206-(AEV_Labo)!000111</t>
  </si>
  <si>
    <t>20230228_152559-SQJ351!112</t>
  </si>
  <si>
    <t>TUV_PM_20230206-(AEV_Labo)!000112</t>
  </si>
  <si>
    <t>20231018_094250-SQJ351!21</t>
  </si>
  <si>
    <t>TUV_PMEC_20230220-(AEV_Labo)!000021</t>
  </si>
  <si>
    <t>2023/01/09 00:01</t>
  </si>
  <si>
    <t>2023/01/15 23:59</t>
  </si>
  <si>
    <t>20231018_094250-SQJ351!22</t>
  </si>
  <si>
    <t>TUV_PMEC_20230220-(AEV_Labo)!000022</t>
  </si>
  <si>
    <t>20231018_094250-SQJ351!23</t>
  </si>
  <si>
    <t>TUV_PMEC_20230220-(AEV_Labo)!000023</t>
  </si>
  <si>
    <t>20231018_094250-SQJ351!24</t>
  </si>
  <si>
    <t>TUV_PMEC_20230220-(AEV_Labo)!000024</t>
  </si>
  <si>
    <t>20231018_094250-SQJ351!25</t>
  </si>
  <si>
    <t>TUV_PMEC_20230220-(AEV_Labo)!000025</t>
  </si>
  <si>
    <t>20231018_094250-SQJ351!26</t>
  </si>
  <si>
    <t>TUV_PMEC_20230220-(AEV_Labo)!000026</t>
  </si>
  <si>
    <t>20231018_094250-SQJ351!27</t>
  </si>
  <si>
    <t>TUV_PMEC_20230220-(AEV_Labo)!000027</t>
  </si>
  <si>
    <t>20231018_094250-SQJ351!28</t>
  </si>
  <si>
    <t>TUV_PMEC_20230220-(AEV_Labo)!000028</t>
  </si>
  <si>
    <t>20231018_094250-SQJ351!29</t>
  </si>
  <si>
    <t>TUV_PMEC_20230220-(AEV_Labo)!000029</t>
  </si>
  <si>
    <t>20231018_094250-SQJ351!30</t>
  </si>
  <si>
    <t>TUV_PMEC_20230220-(AEV_Labo)!000030</t>
  </si>
  <si>
    <t>20230228_152559-SQJ351!113</t>
  </si>
  <si>
    <t>TUV_PM_20230206-(AEV_Labo)!000113</t>
  </si>
  <si>
    <t>2023/01/09 23:59</t>
  </si>
  <si>
    <t>20230228_152559-SQJ351!114</t>
  </si>
  <si>
    <t>TUV_PM_20230206-(AEV_Labo)!000114</t>
  </si>
  <si>
    <t>20230228_152559-SQJ351!115</t>
  </si>
  <si>
    <t>TUV_PM_20230206-(AEV_Labo)!000115</t>
  </si>
  <si>
    <t>20230228_152559-SQJ351!116</t>
  </si>
  <si>
    <t>TUV_PM_20230206-(AEV_Labo)!000116</t>
  </si>
  <si>
    <t>20230228_152559-SQJ351!121</t>
  </si>
  <si>
    <t>TUV_PM_20230206-(AEV_Labo)!000121</t>
  </si>
  <si>
    <t>2023/01/10 00:01</t>
  </si>
  <si>
    <t>2023/01/10 23:59</t>
  </si>
  <si>
    <t>20230228_152559-SQJ351!122</t>
  </si>
  <si>
    <t>TUV_PM_20230206-(AEV_Labo)!000122</t>
  </si>
  <si>
    <t>20230228_152559-SQJ351!123</t>
  </si>
  <si>
    <t>TUV_PM_20230206-(AEV_Labo)!000123</t>
  </si>
  <si>
    <t>20230228_152559-SQJ351!124</t>
  </si>
  <si>
    <t>TUV_PM_20230206-(AEV_Labo)!000124</t>
  </si>
  <si>
    <t>20230228_152559-SQJ351!177</t>
  </si>
  <si>
    <t>TUV_PM_20230206-(AEV_Labo)!000177</t>
  </si>
  <si>
    <t>2023/01/23 23:59</t>
  </si>
  <si>
    <t>BLIND@PM2.5</t>
  </si>
  <si>
    <t>20230228_152559-SQJ351!178</t>
  </si>
  <si>
    <t>TUV_PM_20230206-(AEV_Labo)!000178</t>
  </si>
  <si>
    <t>BLIND@Einwaage</t>
  </si>
  <si>
    <t>20230228_152559-SQJ351!179</t>
  </si>
  <si>
    <t>TUV_PM_20230206-(AEV_Labo)!000179</t>
  </si>
  <si>
    <t>BLIND@Auswaage</t>
  </si>
  <si>
    <t>20230228_152559-SQJ351!180</t>
  </si>
  <si>
    <t>TUV_PM_20230206-(AEV_Labo)!000180</t>
  </si>
  <si>
    <t>BLIND@Staubmasse</t>
  </si>
  <si>
    <t>20230228_152559-SQJ351!125</t>
  </si>
  <si>
    <t>TUV_PM_20230206-(AEV_Labo)!000125</t>
  </si>
  <si>
    <t>2023/01/11 00:01</t>
  </si>
  <si>
    <t>2023/01/11 23:59</t>
  </si>
  <si>
    <t>20230228_152559-SQJ351!126</t>
  </si>
  <si>
    <t>TUV_PM_20230206-(AEV_Labo)!000126</t>
  </si>
  <si>
    <t>20230228_152559-SQJ351!127</t>
  </si>
  <si>
    <t>TUV_PM_20230206-(AEV_Labo)!000127</t>
  </si>
  <si>
    <t>20230228_152559-SQJ351!128</t>
  </si>
  <si>
    <t>TUV_PM_20230206-(AEV_Labo)!000128</t>
  </si>
  <si>
    <t>20230228_152559-SQJ351!129</t>
  </si>
  <si>
    <t>TUV_PM_20230206-(AEV_Labo)!000129</t>
  </si>
  <si>
    <t>2023/01/12 00:01</t>
  </si>
  <si>
    <t>2023/01/12 23:59</t>
  </si>
  <si>
    <t>20230228_152559-SQJ351!130</t>
  </si>
  <si>
    <t>TUV_PM_20230206-(AEV_Labo)!000130</t>
  </si>
  <si>
    <t>20230228_152559-SQJ351!131</t>
  </si>
  <si>
    <t>TUV_PM_20230206-(AEV_Labo)!000131</t>
  </si>
  <si>
    <t>20230228_152559-SQJ351!132</t>
  </si>
  <si>
    <t>TUV_PM_20230206-(AEV_Labo)!000132</t>
  </si>
  <si>
    <t>20230228_152559-SQJ351!133</t>
  </si>
  <si>
    <t>TUV_PM_20230206-(AEV_Labo)!000133</t>
  </si>
  <si>
    <t>2023/01/13 00:01</t>
  </si>
  <si>
    <t>2023/01/13 23:59</t>
  </si>
  <si>
    <t>20230228_152559-SQJ351!134</t>
  </si>
  <si>
    <t>TUV_PM_20230206-(AEV_Labo)!000134</t>
  </si>
  <si>
    <t>20230228_152559-SQJ351!135</t>
  </si>
  <si>
    <t>TUV_PM_20230206-(AEV_Labo)!000135</t>
  </si>
  <si>
    <t>20230228_152559-SQJ351!136</t>
  </si>
  <si>
    <t>TUV_PM_20230206-(AEV_Labo)!000136</t>
  </si>
  <si>
    <t>20230228_152559-SQJ351!137</t>
  </si>
  <si>
    <t>TUV_PM_20230206-(AEV_Labo)!000137</t>
  </si>
  <si>
    <t>2023/01/14 00:01</t>
  </si>
  <si>
    <t>2023/01/14 23:59</t>
  </si>
  <si>
    <t>20230228_152559-SQJ351!138</t>
  </si>
  <si>
    <t>TUV_PM_20230206-(AEV_Labo)!000138</t>
  </si>
  <si>
    <t>20230228_152559-SQJ351!139</t>
  </si>
  <si>
    <t>TUV_PM_20230206-(AEV_Labo)!000139</t>
  </si>
  <si>
    <t>20230228_152559-SQJ351!140</t>
  </si>
  <si>
    <t>TUV_PM_20230206-(AEV_Labo)!000140</t>
  </si>
  <si>
    <t>20230228_152559-SQJ351!141</t>
  </si>
  <si>
    <t>TUV_PM_20230206-(AEV_Labo)!000141</t>
  </si>
  <si>
    <t>2023/01/15 00:01</t>
  </si>
  <si>
    <t>20230228_152559-SQJ351!142</t>
  </si>
  <si>
    <t>TUV_PM_20230206-(AEV_Labo)!000142</t>
  </si>
  <si>
    <t>20230228_152559-SQJ351!143</t>
  </si>
  <si>
    <t>TUV_PM_20230206-(AEV_Labo)!000143</t>
  </si>
  <si>
    <t>20230228_152559-SQJ351!144</t>
  </si>
  <si>
    <t>TUV_PM_20230206-(AEV_Labo)!000144</t>
  </si>
  <si>
    <t>20231018_094250-SQJ351!31</t>
  </si>
  <si>
    <t>TUV_PMEC_20230220-(AEV_Labo)!000031</t>
  </si>
  <si>
    <t>2023/01/16 00:01</t>
  </si>
  <si>
    <t>2023/01/22 23:59</t>
  </si>
  <si>
    <t>20231018_094250-SQJ351!32</t>
  </si>
  <si>
    <t>TUV_PMEC_20230220-(AEV_Labo)!000032</t>
  </si>
  <si>
    <t>20231018_094250-SQJ351!33</t>
  </si>
  <si>
    <t>TUV_PMEC_20230220-(AEV_Labo)!000033</t>
  </si>
  <si>
    <t>20231018_094250-SQJ351!34</t>
  </si>
  <si>
    <t>TUV_PMEC_20230220-(AEV_Labo)!000034</t>
  </si>
  <si>
    <t>20231018_094250-SQJ351!35</t>
  </si>
  <si>
    <t>TUV_PMEC_20230220-(AEV_Labo)!000035</t>
  </si>
  <si>
    <t>20231018_094250-SQJ351!36</t>
  </si>
  <si>
    <t>TUV_PMEC_20230220-(AEV_Labo)!000036</t>
  </si>
  <si>
    <t>20231018_094250-SQJ351!37</t>
  </si>
  <si>
    <t>TUV_PMEC_20230220-(AEV_Labo)!000037</t>
  </si>
  <si>
    <t>20231018_094250-SQJ351!38</t>
  </si>
  <si>
    <t>TUV_PMEC_20230220-(AEV_Labo)!000038</t>
  </si>
  <si>
    <t>20231018_094250-SQJ351!39</t>
  </si>
  <si>
    <t>TUV_PMEC_20230220-(AEV_Labo)!000039</t>
  </si>
  <si>
    <t>20231018_094250-SQJ351!40</t>
  </si>
  <si>
    <t>TUV_PMEC_20230220-(AEV_Labo)!000040</t>
  </si>
  <si>
    <t>20230228_152559-SQJ351!145</t>
  </si>
  <si>
    <t>TUV_PM_20230206-(AEV_Labo)!000145</t>
  </si>
  <si>
    <t>2023/01/16 23:59</t>
  </si>
  <si>
    <t>20230228_152559-SQJ351!146</t>
  </si>
  <si>
    <t>TUV_PM_20230206-(AEV_Labo)!000146</t>
  </si>
  <si>
    <t>20230228_152559-SQJ351!147</t>
  </si>
  <si>
    <t>TUV_PM_20230206-(AEV_Labo)!000147</t>
  </si>
  <si>
    <t>20230228_152559-SQJ351!148</t>
  </si>
  <si>
    <t>TUV_PM_20230206-(AEV_Labo)!000148</t>
  </si>
  <si>
    <t>20230228_152559-SQJ351!149</t>
  </si>
  <si>
    <t>TUV_PM_20230206-(AEV_Labo)!000149</t>
  </si>
  <si>
    <t>2023/01/17 00:01</t>
  </si>
  <si>
    <t>2023/01/17 23:59</t>
  </si>
  <si>
    <t>20230228_152559-SQJ351!150</t>
  </si>
  <si>
    <t>TUV_PM_20230206-(AEV_Labo)!000150</t>
  </si>
  <si>
    <t>20230228_152559-SQJ351!151</t>
  </si>
  <si>
    <t>TUV_PM_20230206-(AEV_Labo)!000151</t>
  </si>
  <si>
    <t>20230228_152559-SQJ351!152</t>
  </si>
  <si>
    <t>TUV_PM_20230206-(AEV_Labo)!000152</t>
  </si>
  <si>
    <t>20230228_152559-SQJ351!153</t>
  </si>
  <si>
    <t>TUV_PM_20230206-(AEV_Labo)!000153</t>
  </si>
  <si>
    <t>2023/01/18 00:01</t>
  </si>
  <si>
    <t>2023/01/18 23:59</t>
  </si>
  <si>
    <t>20230228_152559-SQJ351!154</t>
  </si>
  <si>
    <t>TUV_PM_20230206-(AEV_Labo)!000154</t>
  </si>
  <si>
    <t>20230228_152559-SQJ351!155</t>
  </si>
  <si>
    <t>TUV_PM_20230206-(AEV_Labo)!000155</t>
  </si>
  <si>
    <t>20230228_152559-SQJ351!156</t>
  </si>
  <si>
    <t>TUV_PM_20230206-(AEV_Labo)!000156</t>
  </si>
  <si>
    <t>20230228_152559-SQJ351!157</t>
  </si>
  <si>
    <t>TUV_PM_20230206-(AEV_Labo)!000157</t>
  </si>
  <si>
    <t>2023/01/19 00:01</t>
  </si>
  <si>
    <t>2023/01/19 23:59</t>
  </si>
  <si>
    <t>20230228_152559-SQJ351!158</t>
  </si>
  <si>
    <t>TUV_PM_20230206-(AEV_Labo)!000158</t>
  </si>
  <si>
    <t>20230228_152559-SQJ351!159</t>
  </si>
  <si>
    <t>TUV_PM_20230206-(AEV_Labo)!000159</t>
  </si>
  <si>
    <t>20230228_152559-SQJ351!160</t>
  </si>
  <si>
    <t>TUV_PM_20230206-(AEV_Labo)!000160</t>
  </si>
  <si>
    <t>20230228_152559-SQJ351!161</t>
  </si>
  <si>
    <t>TUV_PM_20230206-(AEV_Labo)!000161</t>
  </si>
  <si>
    <t>2023/01/20 00:01</t>
  </si>
  <si>
    <t>2023/01/20 23:59</t>
  </si>
  <si>
    <t>20230228_152559-SQJ351!162</t>
  </si>
  <si>
    <t>TUV_PM_20230206-(AEV_Labo)!000162</t>
  </si>
  <si>
    <t>20230228_152559-SQJ351!163</t>
  </si>
  <si>
    <t>TUV_PM_20230206-(AEV_Labo)!000163</t>
  </si>
  <si>
    <t>20230228_152559-SQJ351!164</t>
  </si>
  <si>
    <t>TUV_PM_20230206-(AEV_Labo)!000164</t>
  </si>
  <si>
    <t>20230228_152559-SQJ351!165</t>
  </si>
  <si>
    <t>TUV_PM_20230206-(AEV_Labo)!000165</t>
  </si>
  <si>
    <t>2023/01/21 00:01</t>
  </si>
  <si>
    <t>2023/01/21 23:59</t>
  </si>
  <si>
    <t>20230228_152559-SQJ351!166</t>
  </si>
  <si>
    <t>TUV_PM_20230206-(AEV_Labo)!000166</t>
  </si>
  <si>
    <t>20230228_152559-SQJ351!167</t>
  </si>
  <si>
    <t>TUV_PM_20230206-(AEV_Labo)!000167</t>
  </si>
  <si>
    <t>20230228_152559-SQJ351!168</t>
  </si>
  <si>
    <t>TUV_PM_20230206-(AEV_Labo)!000168</t>
  </si>
  <si>
    <t>20230228_152559-SQJ351!169</t>
  </si>
  <si>
    <t>TUV_PM_20230206-(AEV_Labo)!000169</t>
  </si>
  <si>
    <t>2023/01/22 00:01</t>
  </si>
  <si>
    <t>20230228_152559-SQJ351!170</t>
  </si>
  <si>
    <t>TUV_PM_20230206-(AEV_Labo)!000170</t>
  </si>
  <si>
    <t>20230228_152559-SQJ351!171</t>
  </si>
  <si>
    <t>TUV_PM_20230206-(AEV_Labo)!000171</t>
  </si>
  <si>
    <t>20230228_152559-SQJ351!172</t>
  </si>
  <si>
    <t>TUV_PM_20230206-(AEV_Labo)!000172</t>
  </si>
  <si>
    <t>20231018_094250-SQJ351!41</t>
  </si>
  <si>
    <t>TUV_PMEC_20230220-(AEV_Labo)!000041</t>
  </si>
  <si>
    <t>2023/01/23 00:01</t>
  </si>
  <si>
    <t>2023/01/29 23:59</t>
  </si>
  <si>
    <t>20231018_094250-SQJ351!42</t>
  </si>
  <si>
    <t>TUV_PMEC_20230220-(AEV_Labo)!000042</t>
  </si>
  <si>
    <t>20231018_094250-SQJ351!43</t>
  </si>
  <si>
    <t>TUV_PMEC_20230220-(AEV_Labo)!000043</t>
  </si>
  <si>
    <t>20231018_094250-SQJ351!44</t>
  </si>
  <si>
    <t>TUV_PMEC_20230220-(AEV_Labo)!000044</t>
  </si>
  <si>
    <t>20231018_094250-SQJ351!45</t>
  </si>
  <si>
    <t>TUV_PMEC_20230220-(AEV_Labo)!000045</t>
  </si>
  <si>
    <t>20231018_094250-SQJ351!46</t>
  </si>
  <si>
    <t>TUV_PMEC_20230220-(AEV_Labo)!000046</t>
  </si>
  <si>
    <t>20231018_094250-SQJ351!47</t>
  </si>
  <si>
    <t>TUV_PMEC_20230220-(AEV_Labo)!000047</t>
  </si>
  <si>
    <t>20231018_094250-SQJ351!48</t>
  </si>
  <si>
    <t>TUV_PMEC_20230220-(AEV_Labo)!000048</t>
  </si>
  <si>
    <t>20231018_094250-SQJ351!49</t>
  </si>
  <si>
    <t>TUV_PMEC_20230220-(AEV_Labo)!000049</t>
  </si>
  <si>
    <t>20231018_094250-SQJ351!50</t>
  </si>
  <si>
    <t>TUV_PMEC_20230220-(AEV_Labo)!000050</t>
  </si>
  <si>
    <t>20230228_152559-SQJ351!173</t>
  </si>
  <si>
    <t>TUV_PM_20230206-(AEV_Labo)!000173</t>
  </si>
  <si>
    <t>20230228_152559-SQJ351!174</t>
  </si>
  <si>
    <t>TUV_PM_20230206-(AEV_Labo)!000174</t>
  </si>
  <si>
    <t>20230228_152559-SQJ351!175</t>
  </si>
  <si>
    <t>TUV_PM_20230206-(AEV_Labo)!000175</t>
  </si>
  <si>
    <t>20230228_152559-SQJ351!176</t>
  </si>
  <si>
    <t>TUV_PM_20230206-(AEV_Labo)!000176</t>
  </si>
  <si>
    <t>20230228_152559-SQJ351!181</t>
  </si>
  <si>
    <t>TUV_PM_20230206-(AEV_Labo)!000181</t>
  </si>
  <si>
    <t>2023/01/24 00:01</t>
  </si>
  <si>
    <t>2023/01/24 23:59</t>
  </si>
  <si>
    <t>20230228_152559-SQJ351!182</t>
  </si>
  <si>
    <t>TUV_PM_20230206-(AEV_Labo)!000182</t>
  </si>
  <si>
    <t>20230228_152559-SQJ351!183</t>
  </si>
  <si>
    <t>TUV_PM_20230206-(AEV_Labo)!000183</t>
  </si>
  <si>
    <t>20230228_152559-SQJ351!184</t>
  </si>
  <si>
    <t>TUV_PM_20230206-(AEV_Labo)!000184</t>
  </si>
  <si>
    <t>20230228_152559-SQJ351!237</t>
  </si>
  <si>
    <t>TUV_PM_20230206-(AEV_Labo)!000237</t>
  </si>
  <si>
    <t>2023/02/06 23:59</t>
  </si>
  <si>
    <t>20230228_152559-SQJ351!238</t>
  </si>
  <si>
    <t>TUV_PM_20230206-(AEV_Labo)!000238</t>
  </si>
  <si>
    <t>20230228_152559-SQJ351!239</t>
  </si>
  <si>
    <t>TUV_PM_20230206-(AEV_Labo)!000239</t>
  </si>
  <si>
    <t>20230228_152559-SQJ351!240</t>
  </si>
  <si>
    <t>TUV_PM_20230206-(AEV_Labo)!000240</t>
  </si>
  <si>
    <t>20230228_152559-SQJ351!185</t>
  </si>
  <si>
    <t>TUV_PM_20230206-(AEV_Labo)!000185</t>
  </si>
  <si>
    <t>2023/01/25 00:01</t>
  </si>
  <si>
    <t>2023/01/25 23:59</t>
  </si>
  <si>
    <t>20230228_152559-SQJ351!186</t>
  </si>
  <si>
    <t>TUV_PM_20230206-(AEV_Labo)!000186</t>
  </si>
  <si>
    <t>20230228_152559-SQJ351!187</t>
  </si>
  <si>
    <t>TUV_PM_20230206-(AEV_Labo)!000187</t>
  </si>
  <si>
    <t>20230228_152559-SQJ351!188</t>
  </si>
  <si>
    <t>TUV_PM_20230206-(AEV_Labo)!000188</t>
  </si>
  <si>
    <t>20230228_152559-SQJ351!189</t>
  </si>
  <si>
    <t>TUV_PM_20230206-(AEV_Labo)!000189</t>
  </si>
  <si>
    <t>2023/01/26 00:01</t>
  </si>
  <si>
    <t>2023/01/26 23:59</t>
  </si>
  <si>
    <t>20230228_152559-SQJ351!190</t>
  </si>
  <si>
    <t>TUV_PM_20230206-(AEV_Labo)!000190</t>
  </si>
  <si>
    <t>20230228_152559-SQJ351!191</t>
  </si>
  <si>
    <t>TUV_PM_20230206-(AEV_Labo)!000191</t>
  </si>
  <si>
    <t>20230228_152559-SQJ351!192</t>
  </si>
  <si>
    <t>TUV_PM_20230206-(AEV_Labo)!000192</t>
  </si>
  <si>
    <t>20230228_152559-SQJ351!193</t>
  </si>
  <si>
    <t>TUV_PM_20230206-(AEV_Labo)!000193</t>
  </si>
  <si>
    <t>2023/01/27 00:01</t>
  </si>
  <si>
    <t>2023/01/27 23:59</t>
  </si>
  <si>
    <t>20230228_152559-SQJ351!194</t>
  </si>
  <si>
    <t>TUV_PM_20230206-(AEV_Labo)!000194</t>
  </si>
  <si>
    <t>20230228_152559-SQJ351!195</t>
  </si>
  <si>
    <t>TUV_PM_20230206-(AEV_Labo)!000195</t>
  </si>
  <si>
    <t>20230228_152559-SQJ351!196</t>
  </si>
  <si>
    <t>TUV_PM_20230206-(AEV_Labo)!000196</t>
  </si>
  <si>
    <t>20230228_152559-SQJ351!197</t>
  </si>
  <si>
    <t>TUV_PM_20230206-(AEV_Labo)!000197</t>
  </si>
  <si>
    <t>2023/01/28 00:01</t>
  </si>
  <si>
    <t>2023/01/28 23:59</t>
  </si>
  <si>
    <t>20230228_152559-SQJ351!198</t>
  </si>
  <si>
    <t>TUV_PM_20230206-(AEV_Labo)!000198</t>
  </si>
  <si>
    <t>20230228_152559-SQJ351!199</t>
  </si>
  <si>
    <t>TUV_PM_20230206-(AEV_Labo)!000199</t>
  </si>
  <si>
    <t>20230228_152559-SQJ351!200</t>
  </si>
  <si>
    <t>TUV_PM_20230206-(AEV_Labo)!000200</t>
  </si>
  <si>
    <t>20230228_152559-SQJ351!201</t>
  </si>
  <si>
    <t>TUV_PM_20230206-(AEV_Labo)!000201</t>
  </si>
  <si>
    <t>2023/01/29 00:01</t>
  </si>
  <si>
    <t>20230228_152559-SQJ351!202</t>
  </si>
  <si>
    <t>TUV_PM_20230206-(AEV_Labo)!000202</t>
  </si>
  <si>
    <t>20230228_152559-SQJ351!203</t>
  </si>
  <si>
    <t>TUV_PM_20230206-(AEV_Labo)!000203</t>
  </si>
  <si>
    <t>20230228_152559-SQJ351!204</t>
  </si>
  <si>
    <t>TUV_PM_20230206-(AEV_Labo)!000204</t>
  </si>
  <si>
    <t>20231018_094250-SQJ351!51</t>
  </si>
  <si>
    <t>TUV_PMEC_20230220-(AEV_Labo)!000051</t>
  </si>
  <si>
    <t>2023/01/30 00:01</t>
  </si>
  <si>
    <t>2023/02/05 23:59</t>
  </si>
  <si>
    <t>20231018_094250-SQJ351!52</t>
  </si>
  <si>
    <t>TUV_PMEC_20230220-(AEV_Labo)!000052</t>
  </si>
  <si>
    <t>20231018_094250-SQJ351!53</t>
  </si>
  <si>
    <t>TUV_PMEC_20230220-(AEV_Labo)!000053</t>
  </si>
  <si>
    <t>20231018_094250-SQJ351!54</t>
  </si>
  <si>
    <t>TUV_PMEC_20230220-(AEV_Labo)!000054</t>
  </si>
  <si>
    <t>20231018_094250-SQJ351!55</t>
  </si>
  <si>
    <t>TUV_PMEC_20230220-(AEV_Labo)!000055</t>
  </si>
  <si>
    <t>20231018_094250-SQJ351!56</t>
  </si>
  <si>
    <t>TUV_PMEC_20230220-(AEV_Labo)!000056</t>
  </si>
  <si>
    <t>20231018_094250-SQJ351!57</t>
  </si>
  <si>
    <t>TUV_PMEC_20230220-(AEV_Labo)!000057</t>
  </si>
  <si>
    <t>20231018_094250-SQJ351!58</t>
  </si>
  <si>
    <t>TUV_PMEC_20230220-(AEV_Labo)!000058</t>
  </si>
  <si>
    <t>20231018_094250-SQJ351!59</t>
  </si>
  <si>
    <t>TUV_PMEC_20230220-(AEV_Labo)!000059</t>
  </si>
  <si>
    <t>20231018_094250-SQJ351!60</t>
  </si>
  <si>
    <t>TUV_PMEC_20230220-(AEV_Labo)!000060</t>
  </si>
  <si>
    <t>20230228_152559-SQJ351!205</t>
  </si>
  <si>
    <t>TUV_PM_20230206-(AEV_Labo)!000205</t>
  </si>
  <si>
    <t>2023/01/30 23:59</t>
  </si>
  <si>
    <t>20230228_152559-SQJ351!206</t>
  </si>
  <si>
    <t>TUV_PM_20230206-(AEV_Labo)!000206</t>
  </si>
  <si>
    <t>20230228_152559-SQJ351!207</t>
  </si>
  <si>
    <t>TUV_PM_20230206-(AEV_Labo)!000207</t>
  </si>
  <si>
    <t>20230228_152559-SQJ351!208</t>
  </si>
  <si>
    <t>TUV_PM_20230206-(AEV_Labo)!000208</t>
  </si>
  <si>
    <t>20230228_152559-SQJ351!209</t>
  </si>
  <si>
    <t>TUV_PM_20230206-(AEV_Labo)!000209</t>
  </si>
  <si>
    <t>2023/01/31 00:01</t>
  </si>
  <si>
    <t>2023/01/31 23:59</t>
  </si>
  <si>
    <t>20230228_152559-SQJ351!210</t>
  </si>
  <si>
    <t>TUV_PM_20230206-(AEV_Labo)!000210</t>
  </si>
  <si>
    <t>20230228_152559-SQJ351!211</t>
  </si>
  <si>
    <t>TUV_PM_20230206-(AEV_Labo)!000211</t>
  </si>
  <si>
    <t>20230228_152559-SQJ351!212</t>
  </si>
  <si>
    <t>TUV_PM_20230206-(AEV_Labo)!000212</t>
  </si>
  <si>
    <t>20230228_152559-SQJ351!213</t>
  </si>
  <si>
    <t>TUV_PM_20230206-(AEV_Labo)!000213</t>
  </si>
  <si>
    <t>2023/02/01 00:01</t>
  </si>
  <si>
    <t>2023/02/01 23:59</t>
  </si>
  <si>
    <t>20230228_152559-SQJ351!214</t>
  </si>
  <si>
    <t>TUV_PM_20230206-(AEV_Labo)!000214</t>
  </si>
  <si>
    <t>20230228_152559-SQJ351!215</t>
  </si>
  <si>
    <t>TUV_PM_20230206-(AEV_Labo)!000215</t>
  </si>
  <si>
    <t>20230228_152559-SQJ351!216</t>
  </si>
  <si>
    <t>TUV_PM_20230206-(AEV_Labo)!000216</t>
  </si>
  <si>
    <t>20230228_152559-SQJ351!217</t>
  </si>
  <si>
    <t>TUV_PM_20230206-(AEV_Labo)!000217</t>
  </si>
  <si>
    <t>2023/02/02 00:01</t>
  </si>
  <si>
    <t>2023/02/02 23:59</t>
  </si>
  <si>
    <t>20230228_152559-SQJ351!218</t>
  </si>
  <si>
    <t>TUV_PM_20230206-(AEV_Labo)!000218</t>
  </si>
  <si>
    <t>20230228_152559-SQJ351!219</t>
  </si>
  <si>
    <t>TUV_PM_20230206-(AEV_Labo)!000219</t>
  </si>
  <si>
    <t>20230228_152559-SQJ351!220</t>
  </si>
  <si>
    <t>TUV_PM_20230206-(AEV_Labo)!000220</t>
  </si>
  <si>
    <t>20230228_152559-SQJ351!221</t>
  </si>
  <si>
    <t>TUV_PM_20230206-(AEV_Labo)!000221</t>
  </si>
  <si>
    <t>2023/02/03 00:01</t>
  </si>
  <si>
    <t>2023/02/03 23:59</t>
  </si>
  <si>
    <t>20230228_152559-SQJ351!222</t>
  </si>
  <si>
    <t>TUV_PM_20230206-(AEV_Labo)!000222</t>
  </si>
  <si>
    <t>20230228_152559-SQJ351!223</t>
  </si>
  <si>
    <t>TUV_PM_20230206-(AEV_Labo)!000223</t>
  </si>
  <si>
    <t>20230228_152559-SQJ351!224</t>
  </si>
  <si>
    <t>TUV_PM_20230206-(AEV_Labo)!000224</t>
  </si>
  <si>
    <t>20230228_152559-SQJ351!225</t>
  </si>
  <si>
    <t>TUV_PM_20230206-(AEV_Labo)!000225</t>
  </si>
  <si>
    <t>2023/02/04 00:01</t>
  </si>
  <si>
    <t>2023/02/04 23:59</t>
  </si>
  <si>
    <t>20230228_152559-SQJ351!226</t>
  </si>
  <si>
    <t>TUV_PM_20230206-(AEV_Labo)!000226</t>
  </si>
  <si>
    <t>20230228_152559-SQJ351!227</t>
  </si>
  <si>
    <t>TUV_PM_20230206-(AEV_Labo)!000227</t>
  </si>
  <si>
    <t>20230228_152559-SQJ351!228</t>
  </si>
  <si>
    <t>TUV_PM_20230206-(AEV_Labo)!000228</t>
  </si>
  <si>
    <t>20230228_152559-SQJ351!229</t>
  </si>
  <si>
    <t>TUV_PM_20230206-(AEV_Labo)!000229</t>
  </si>
  <si>
    <t>2023/02/05 00:01</t>
  </si>
  <si>
    <t>20230228_152559-SQJ351!230</t>
  </si>
  <si>
    <t>TUV_PM_20230206-(AEV_Labo)!000230</t>
  </si>
  <si>
    <t>20230228_152559-SQJ351!231</t>
  </si>
  <si>
    <t>TUV_PM_20230206-(AEV_Labo)!000231</t>
  </si>
  <si>
    <t>20230228_152559-SQJ351!232</t>
  </si>
  <si>
    <t>TUV_PM_20230206-(AEV_Labo)!000232</t>
  </si>
  <si>
    <t>20231018_094250-SQJ351!61</t>
  </si>
  <si>
    <t>TUV_PMEC_20230220-(AEV_Labo)!000061</t>
  </si>
  <si>
    <t>2023/02/06 00:01</t>
  </si>
  <si>
    <t>2023/02/12 23:59</t>
  </si>
  <si>
    <t>20231018_094250-SQJ351!62</t>
  </si>
  <si>
    <t>TUV_PMEC_20230220-(AEV_Labo)!000062</t>
  </si>
  <si>
    <t>20231018_094250-SQJ351!63</t>
  </si>
  <si>
    <t>TUV_PMEC_20230220-(AEV_Labo)!000063</t>
  </si>
  <si>
    <t>20231018_094250-SQJ351!64</t>
  </si>
  <si>
    <t>TUV_PMEC_20230220-(AEV_Labo)!000064</t>
  </si>
  <si>
    <t>20231018_094250-SQJ351!65</t>
  </si>
  <si>
    <t>TUV_PMEC_20230220-(AEV_Labo)!000065</t>
  </si>
  <si>
    <t>20231018_094250-SQJ351!66</t>
  </si>
  <si>
    <t>TUV_PMEC_20230220-(AEV_Labo)!000066</t>
  </si>
  <si>
    <t>20231018_094250-SQJ351!67</t>
  </si>
  <si>
    <t>TUV_PMEC_20230220-(AEV_Labo)!000067</t>
  </si>
  <si>
    <t>20231018_094250-SQJ351!68</t>
  </si>
  <si>
    <t>TUV_PMEC_20230220-(AEV_Labo)!000068</t>
  </si>
  <si>
    <t>20231018_094250-SQJ351!69</t>
  </si>
  <si>
    <t>TUV_PMEC_20230220-(AEV_Labo)!000069</t>
  </si>
  <si>
    <t>20231018_094250-SQJ351!70</t>
  </si>
  <si>
    <t>TUV_PMEC_20230220-(AEV_Labo)!000070</t>
  </si>
  <si>
    <t>20230228_152559-SQJ351!233</t>
  </si>
  <si>
    <t>TUV_PM_20230206-(AEV_Labo)!000233</t>
  </si>
  <si>
    <t>20230228_152559-SQJ351!234</t>
  </si>
  <si>
    <t>TUV_PM_20230206-(AEV_Labo)!000234</t>
  </si>
  <si>
    <t>20230228_152559-SQJ351!235</t>
  </si>
  <si>
    <t>TUV_PM_20230206-(AEV_Labo)!000235</t>
  </si>
  <si>
    <t>20230228_152559-SQJ351!236</t>
  </si>
  <si>
    <t>TUV_PM_20230206-(AEV_Labo)!000236</t>
  </si>
  <si>
    <t>20230306_140521-SQJ351!1</t>
  </si>
  <si>
    <t>TUV_PM_20230223-(AEV_Labo)</t>
  </si>
  <si>
    <t>TUV_PM_20230223-(AEV_Labo)!000001</t>
  </si>
  <si>
    <t>2023/02/07 00:01</t>
  </si>
  <si>
    <t>2023/02/07 23:59</t>
  </si>
  <si>
    <t>2023/03/06</t>
  </si>
  <si>
    <t>Import-AEV : 2023/03/06</t>
  </si>
  <si>
    <t>20230306_140521-SQJ351!2</t>
  </si>
  <si>
    <t>TUV_PM_20230223-(AEV_Labo)!000002</t>
  </si>
  <si>
    <t>20230306_140521-SQJ351!3</t>
  </si>
  <si>
    <t>TUV_PM_20230223-(AEV_Labo)!000003</t>
  </si>
  <si>
    <t>20230306_140521-SQJ351!4</t>
  </si>
  <si>
    <t>TUV_PM_20230223-(AEV_Labo)!000004</t>
  </si>
  <si>
    <t>20230306_140521-SQJ351!57</t>
  </si>
  <si>
    <t>TUV_PM_20230223-(AEV_Labo)!000057</t>
  </si>
  <si>
    <t>2023/02/20 23:59</t>
  </si>
  <si>
    <t>20230306_140521-SQJ351!58</t>
  </si>
  <si>
    <t>TUV_PM_20230223-(AEV_Labo)!000058</t>
  </si>
  <si>
    <t>20230306_140521-SQJ351!59</t>
  </si>
  <si>
    <t>TUV_PM_20230223-(AEV_Labo)!000059</t>
  </si>
  <si>
    <t>20230306_140521-SQJ351!60</t>
  </si>
  <si>
    <t>TUV_PM_20230223-(AEV_Labo)!000060</t>
  </si>
  <si>
    <t>20230306_140521-SQJ351!5</t>
  </si>
  <si>
    <t>TUV_PM_20230223-(AEV_Labo)!000005</t>
  </si>
  <si>
    <t>2023/02/08 00:01</t>
  </si>
  <si>
    <t>2023/02/08 23:59</t>
  </si>
  <si>
    <t>20230306_140521-SQJ351!6</t>
  </si>
  <si>
    <t>TUV_PM_20230223-(AEV_Labo)!000006</t>
  </si>
  <si>
    <t>20230306_140521-SQJ351!7</t>
  </si>
  <si>
    <t>TUV_PM_20230223-(AEV_Labo)!000007</t>
  </si>
  <si>
    <t>20230306_140521-SQJ351!8</t>
  </si>
  <si>
    <t>TUV_PM_20230223-(AEV_Labo)!000008</t>
  </si>
  <si>
    <t>20230306_140521-SQJ351!9</t>
  </si>
  <si>
    <t>TUV_PM_20230223-(AEV_Labo)!000009</t>
  </si>
  <si>
    <t>2023/02/09 00:01</t>
  </si>
  <si>
    <t>2023/02/09 23:59</t>
  </si>
  <si>
    <t>20230306_140521-SQJ351!10</t>
  </si>
  <si>
    <t>TUV_PM_20230223-(AEV_Labo)!000010</t>
  </si>
  <si>
    <t>20230306_140521-SQJ351!11</t>
  </si>
  <si>
    <t>TUV_PM_20230223-(AEV_Labo)!000011</t>
  </si>
  <si>
    <t>20230306_140521-SQJ351!12</t>
  </si>
  <si>
    <t>TUV_PM_20230223-(AEV_Labo)!000012</t>
  </si>
  <si>
    <t>20230306_140521-SQJ351!13</t>
  </si>
  <si>
    <t>TUV_PM_20230223-(AEV_Labo)!000013</t>
  </si>
  <si>
    <t>2023/02/10 00:01</t>
  </si>
  <si>
    <t>2023/02/10 23:59</t>
  </si>
  <si>
    <t>20230306_140521-SQJ351!14</t>
  </si>
  <si>
    <t>TUV_PM_20230223-(AEV_Labo)!000014</t>
  </si>
  <si>
    <t>20230306_140521-SQJ351!15</t>
  </si>
  <si>
    <t>TUV_PM_20230223-(AEV_Labo)!000015</t>
  </si>
  <si>
    <t>20230306_140521-SQJ351!16</t>
  </si>
  <si>
    <t>TUV_PM_20230223-(AEV_Labo)!000016</t>
  </si>
  <si>
    <t>20230306_140521-SQJ351!17</t>
  </si>
  <si>
    <t>TUV_PM_20230223-(AEV_Labo)!000017</t>
  </si>
  <si>
    <t>2023/02/11 00:01</t>
  </si>
  <si>
    <t>2023/02/11 23:59</t>
  </si>
  <si>
    <t>20230306_140521-SQJ351!18</t>
  </si>
  <si>
    <t>TUV_PM_20230223-(AEV_Labo)!000018</t>
  </si>
  <si>
    <t>20230306_140521-SQJ351!19</t>
  </si>
  <si>
    <t>TUV_PM_20230223-(AEV_Labo)!000019</t>
  </si>
  <si>
    <t>20230306_140521-SQJ351!20</t>
  </si>
  <si>
    <t>TUV_PM_20230223-(AEV_Labo)!000020</t>
  </si>
  <si>
    <t>20230306_140521-SQJ351!21</t>
  </si>
  <si>
    <t>TUV_PM_20230223-(AEV_Labo)!000021</t>
  </si>
  <si>
    <t>2023/02/12 00:01</t>
  </si>
  <si>
    <t>20230306_140521-SQJ351!22</t>
  </si>
  <si>
    <t>TUV_PM_20230223-(AEV_Labo)!000022</t>
  </si>
  <si>
    <t>20230306_140521-SQJ351!23</t>
  </si>
  <si>
    <t>TUV_PM_20230223-(AEV_Labo)!000023</t>
  </si>
  <si>
    <t>20230306_140521-SQJ351!24</t>
  </si>
  <si>
    <t>TUV_PM_20230223-(AEV_Labo)!000024</t>
  </si>
  <si>
    <t>20231018_094250-SQJ351!71</t>
  </si>
  <si>
    <t>TUV_PMEC_20230220-(AEV_Labo)!000071</t>
  </si>
  <si>
    <t>2023/02/13 00:01</t>
  </si>
  <si>
    <t>2023/02/19 23:59</t>
  </si>
  <si>
    <t>20231018_094250-SQJ351!72</t>
  </si>
  <si>
    <t>TUV_PMEC_20230220-(AEV_Labo)!000072</t>
  </si>
  <si>
    <t>20231018_094250-SQJ351!73</t>
  </si>
  <si>
    <t>TUV_PMEC_20230220-(AEV_Labo)!000073</t>
  </si>
  <si>
    <t>20231018_094250-SQJ351!74</t>
  </si>
  <si>
    <t>TUV_PMEC_20230220-(AEV_Labo)!000074</t>
  </si>
  <si>
    <t>20231018_094250-SQJ351!75</t>
  </si>
  <si>
    <t>TUV_PMEC_20230220-(AEV_Labo)!000075</t>
  </si>
  <si>
    <t>20231018_094250-SQJ351!76</t>
  </si>
  <si>
    <t>TUV_PMEC_20230220-(AEV_Labo)!000076</t>
  </si>
  <si>
    <t>20231018_094250-SQJ351!77</t>
  </si>
  <si>
    <t>TUV_PMEC_20230220-(AEV_Labo)!000077</t>
  </si>
  <si>
    <t>20231018_094250-SQJ351!78</t>
  </si>
  <si>
    <t>TUV_PMEC_20230220-(AEV_Labo)!000078</t>
  </si>
  <si>
    <t>20231018_094250-SQJ351!79</t>
  </si>
  <si>
    <t>TUV_PMEC_20230220-(AEV_Labo)!000079</t>
  </si>
  <si>
    <t>20231018_094250-SQJ351!80</t>
  </si>
  <si>
    <t>TUV_PMEC_20230220-(AEV_Labo)!000080</t>
  </si>
  <si>
    <t>20230306_140521-SQJ351!25</t>
  </si>
  <si>
    <t>TUV_PM_20230223-(AEV_Labo)!000025</t>
  </si>
  <si>
    <t>2023/02/13 23:59</t>
  </si>
  <si>
    <t>20230306_140521-SQJ351!26</t>
  </si>
  <si>
    <t>TUV_PM_20230223-(AEV_Labo)!000026</t>
  </si>
  <si>
    <t>20230306_140521-SQJ351!27</t>
  </si>
  <si>
    <t>TUV_PM_20230223-(AEV_Labo)!000027</t>
  </si>
  <si>
    <t>20230306_140521-SQJ351!28</t>
  </si>
  <si>
    <t>TUV_PM_20230223-(AEV_Labo)!000028</t>
  </si>
  <si>
    <t>20230306_140521-SQJ351!29</t>
  </si>
  <si>
    <t>TUV_PM_20230223-(AEV_Labo)!000029</t>
  </si>
  <si>
    <t>2023/02/14 00:01</t>
  </si>
  <si>
    <t>2023/02/14 23:59</t>
  </si>
  <si>
    <t>20230306_140521-SQJ351!30</t>
  </si>
  <si>
    <t>TUV_PM_20230223-(AEV_Labo)!000030</t>
  </si>
  <si>
    <t>20230306_140521-SQJ351!31</t>
  </si>
  <si>
    <t>TUV_PM_20230223-(AEV_Labo)!000031</t>
  </si>
  <si>
    <t>20230306_140521-SQJ351!32</t>
  </si>
  <si>
    <t>TUV_PM_20230223-(AEV_Labo)!000032</t>
  </si>
  <si>
    <t>20230306_140521-SQJ351!33</t>
  </si>
  <si>
    <t>TUV_PM_20230223-(AEV_Labo)!000033</t>
  </si>
  <si>
    <t>2023/02/15 00:01</t>
  </si>
  <si>
    <t>2023/02/15 23:59</t>
  </si>
  <si>
    <t>20230306_140521-SQJ351!34</t>
  </si>
  <si>
    <t>TUV_PM_20230223-(AEV_Labo)!000034</t>
  </si>
  <si>
    <t>20230306_140521-SQJ351!35</t>
  </si>
  <si>
    <t>TUV_PM_20230223-(AEV_Labo)!000035</t>
  </si>
  <si>
    <t>20230306_140521-SQJ351!36</t>
  </si>
  <si>
    <t>TUV_PM_20230223-(AEV_Labo)!000036</t>
  </si>
  <si>
    <t>20230306_140521-SQJ351!37</t>
  </si>
  <si>
    <t>TUV_PM_20230223-(AEV_Labo)!000037</t>
  </si>
  <si>
    <t>2023/02/16 00:01</t>
  </si>
  <si>
    <t>2023/02/16 23:59</t>
  </si>
  <si>
    <t>20230306_140521-SQJ351!38</t>
  </si>
  <si>
    <t>TUV_PM_20230223-(AEV_Labo)!000038</t>
  </si>
  <si>
    <t>20230306_140521-SQJ351!39</t>
  </si>
  <si>
    <t>TUV_PM_20230223-(AEV_Labo)!000039</t>
  </si>
  <si>
    <t>20230306_140521-SQJ351!40</t>
  </si>
  <si>
    <t>TUV_PM_20230223-(AEV_Labo)!000040</t>
  </si>
  <si>
    <t>20230306_140521-SQJ351!41</t>
  </si>
  <si>
    <t>TUV_PM_20230223-(AEV_Labo)!000041</t>
  </si>
  <si>
    <t>2023/02/17 00:01</t>
  </si>
  <si>
    <t>2023/02/17 23:59</t>
  </si>
  <si>
    <t>20230306_140521-SQJ351!42</t>
  </si>
  <si>
    <t>TUV_PM_20230223-(AEV_Labo)!000042</t>
  </si>
  <si>
    <t>20230306_140521-SQJ351!43</t>
  </si>
  <si>
    <t>TUV_PM_20230223-(AEV_Labo)!000043</t>
  </si>
  <si>
    <t>20230306_140521-SQJ351!44</t>
  </si>
  <si>
    <t>TUV_PM_20230223-(AEV_Labo)!000044</t>
  </si>
  <si>
    <t>20230306_140521-SQJ351!45</t>
  </si>
  <si>
    <t>TUV_PM_20230223-(AEV_Labo)!000045</t>
  </si>
  <si>
    <t>2023/02/18 00:01</t>
  </si>
  <si>
    <t>2023/02/18 23:59</t>
  </si>
  <si>
    <t>20230306_140521-SQJ351!46</t>
  </si>
  <si>
    <t>TUV_PM_20230223-(AEV_Labo)!000046</t>
  </si>
  <si>
    <t>20230306_140521-SQJ351!47</t>
  </si>
  <si>
    <t>TUV_PM_20230223-(AEV_Labo)!000047</t>
  </si>
  <si>
    <t>20230306_140521-SQJ351!48</t>
  </si>
  <si>
    <t>TUV_PM_20230223-(AEV_Labo)!000048</t>
  </si>
  <si>
    <t>20230306_140521-SQJ351!49</t>
  </si>
  <si>
    <t>TUV_PM_20230223-(AEV_Labo)!000049</t>
  </si>
  <si>
    <t>2023/02/19 00:01</t>
  </si>
  <si>
    <t>20230306_140521-SQJ351!50</t>
  </si>
  <si>
    <t>TUV_PM_20230223-(AEV_Labo)!000050</t>
  </si>
  <si>
    <t>20230306_140521-SQJ351!51</t>
  </si>
  <si>
    <t>TUV_PM_20230223-(AEV_Labo)!000051</t>
  </si>
  <si>
    <t>20230306_140521-SQJ351!52</t>
  </si>
  <si>
    <t>TUV_PM_20230223-(AEV_Labo)!000052</t>
  </si>
  <si>
    <t>20231018_094250-SQJ351!81</t>
  </si>
  <si>
    <t>TUV_PMEC_20230220-(AEV_Labo)!000081</t>
  </si>
  <si>
    <t>2023/02/20 00:01</t>
  </si>
  <si>
    <t>2023/02/26 23:59</t>
  </si>
  <si>
    <t>20231018_094250-SQJ351!82</t>
  </si>
  <si>
    <t>TUV_PMEC_20230220-(AEV_Labo)!000082</t>
  </si>
  <si>
    <t>20231018_094250-SQJ351!83</t>
  </si>
  <si>
    <t>TUV_PMEC_20230220-(AEV_Labo)!000083</t>
  </si>
  <si>
    <t>20231018_094250-SQJ351!84</t>
  </si>
  <si>
    <t>TUV_PMEC_20230220-(AEV_Labo)!000084</t>
  </si>
  <si>
    <t>20231018_094250-SQJ351!85</t>
  </si>
  <si>
    <t>TUV_PMEC_20230220-(AEV_Labo)!000085</t>
  </si>
  <si>
    <t>20231018_094250-SQJ351!86</t>
  </si>
  <si>
    <t>TUV_PMEC_20230220-(AEV_Labo)!000086</t>
  </si>
  <si>
    <t>20231018_094250-SQJ351!87</t>
  </si>
  <si>
    <t>TUV_PMEC_20230220-(AEV_Labo)!000087</t>
  </si>
  <si>
    <t>20231018_094250-SQJ351!88</t>
  </si>
  <si>
    <t>TUV_PMEC_20230220-(AEV_Labo)!000088</t>
  </si>
  <si>
    <t>20231018_094250-SQJ351!89</t>
  </si>
  <si>
    <t>TUV_PMEC_20230220-(AEV_Labo)!000089</t>
  </si>
  <si>
    <t>20231018_094250-SQJ351!90</t>
  </si>
  <si>
    <t>TUV_PMEC_20230220-(AEV_Labo)!000090</t>
  </si>
  <si>
    <t>20230306_140521-SQJ351!53</t>
  </si>
  <si>
    <t>TUV_PM_20230223-(AEV_Labo)!000053</t>
  </si>
  <si>
    <t>20230306_140521-SQJ351!54</t>
  </si>
  <si>
    <t>TUV_PM_20230223-(AEV_Labo)!000054</t>
  </si>
  <si>
    <t>20230306_140521-SQJ351!55</t>
  </si>
  <si>
    <t>TUV_PM_20230223-(AEV_Labo)!000055</t>
  </si>
  <si>
    <t>20230306_140521-SQJ351!56</t>
  </si>
  <si>
    <t>TUV_PM_20230223-(AEV_Labo)!000056</t>
  </si>
  <si>
    <t>20230405_084742-SQJ351!1</t>
  </si>
  <si>
    <t>TUV_PM_20230228-(AEV_Labo)</t>
  </si>
  <si>
    <t>TUV_PM_20230228-(AEV_Labo)!000001</t>
  </si>
  <si>
    <t>2023/02/21 00:01</t>
  </si>
  <si>
    <t>2023/02/21 23:59</t>
  </si>
  <si>
    <t>2023/04/04</t>
  </si>
  <si>
    <t>Import-AEV : 2023/04/05</t>
  </si>
  <si>
    <t>20230405_084742-SQJ351!2</t>
  </si>
  <si>
    <t>TUV_PM_20230228-(AEV_Labo)!000002</t>
  </si>
  <si>
    <t>20230405_084742-SQJ351!3</t>
  </si>
  <si>
    <t>TUV_PM_20230228-(AEV_Labo)!000003</t>
  </si>
  <si>
    <t>20230405_084742-SQJ351!4</t>
  </si>
  <si>
    <t>TUV_PM_20230228-(AEV_Labo)!000004</t>
  </si>
  <si>
    <t>20230621_100738-SQJ351!609</t>
  </si>
  <si>
    <t>TUV_PM_20230319-(AEV_Labo)</t>
  </si>
  <si>
    <t>TUV_PM_20230319-(AEV_Labo)!000609</t>
  </si>
  <si>
    <t>2023/03/07 23:59</t>
  </si>
  <si>
    <t>2023/03/27</t>
  </si>
  <si>
    <t>BLIND</t>
  </si>
  <si>
    <t>Import-AEV : 2023/06/21</t>
  </si>
  <si>
    <t>20230621_100738-SQJ351!610</t>
  </si>
  <si>
    <t>TUV_PM_20230319-(AEV_Labo)!000610</t>
  </si>
  <si>
    <t>20230621_100738-SQJ351!611</t>
  </si>
  <si>
    <t>TUV_PM_20230319-(AEV_Labo)!000611</t>
  </si>
  <si>
    <t>20230621_100738-SQJ351!612</t>
  </si>
  <si>
    <t>TUV_PM_20230319-(AEV_Labo)!000612</t>
  </si>
  <si>
    <t>20230405_084742-SQJ351!5</t>
  </si>
  <si>
    <t>TUV_PM_20230228-(AEV_Labo)!000005</t>
  </si>
  <si>
    <t>2023/02/22 00:01</t>
  </si>
  <si>
    <t>2023/02/22 23:59</t>
  </si>
  <si>
    <t>20230405_084742-SQJ351!6</t>
  </si>
  <si>
    <t>TUV_PM_20230228-(AEV_Labo)!000006</t>
  </si>
  <si>
    <t>20230405_084742-SQJ351!7</t>
  </si>
  <si>
    <t>TUV_PM_20230228-(AEV_Labo)!000007</t>
  </si>
  <si>
    <t>20230405_084742-SQJ351!8</t>
  </si>
  <si>
    <t>TUV_PM_20230228-(AEV_Labo)!000008</t>
  </si>
  <si>
    <t>20230405_084742-SQJ351!9</t>
  </si>
  <si>
    <t>TUV_PM_20230228-(AEV_Labo)!000009</t>
  </si>
  <si>
    <t>2023/02/23 00:01</t>
  </si>
  <si>
    <t>2023/02/23 23:59</t>
  </si>
  <si>
    <t>20230405_084742-SQJ351!10</t>
  </si>
  <si>
    <t>TUV_PM_20230228-(AEV_Labo)!000010</t>
  </si>
  <si>
    <t>20230405_084742-SQJ351!11</t>
  </si>
  <si>
    <t>TUV_PM_20230228-(AEV_Labo)!000011</t>
  </si>
  <si>
    <t>20230405_084742-SQJ351!12</t>
  </si>
  <si>
    <t>TUV_PM_20230228-(AEV_Labo)!000012</t>
  </si>
  <si>
    <t>20230405_084742-SQJ351!13</t>
  </si>
  <si>
    <t>TUV_PM_20230228-(AEV_Labo)!000013</t>
  </si>
  <si>
    <t>2023/02/24 00:01</t>
  </si>
  <si>
    <t>2023/02/24 23:59</t>
  </si>
  <si>
    <t>20230405_084742-SQJ351!14</t>
  </si>
  <si>
    <t>TUV_PM_20230228-(AEV_Labo)!000014</t>
  </si>
  <si>
    <t>20230405_084742-SQJ351!15</t>
  </si>
  <si>
    <t>TUV_PM_20230228-(AEV_Labo)!000015</t>
  </si>
  <si>
    <t>20230405_084742-SQJ351!16</t>
  </si>
  <si>
    <t>TUV_PM_20230228-(AEV_Labo)!000016</t>
  </si>
  <si>
    <t>20230405_084742-SQJ351!17</t>
  </si>
  <si>
    <t>TUV_PM_20230228-(AEV_Labo)!000017</t>
  </si>
  <si>
    <t>2023/02/25 00:01</t>
  </si>
  <si>
    <t>2023/02/25 23:59</t>
  </si>
  <si>
    <t>20230405_084742-SQJ351!18</t>
  </si>
  <si>
    <t>TUV_PM_20230228-(AEV_Labo)!000018</t>
  </si>
  <si>
    <t>20230405_084742-SQJ351!19</t>
  </si>
  <si>
    <t>TUV_PM_20230228-(AEV_Labo)!000019</t>
  </si>
  <si>
    <t>20230405_084742-SQJ351!20</t>
  </si>
  <si>
    <t>TUV_PM_20230228-(AEV_Labo)!000020</t>
  </si>
  <si>
    <t>20230405_084742-SQJ351!21</t>
  </si>
  <si>
    <t>TUV_PM_20230228-(AEV_Labo)!000021</t>
  </si>
  <si>
    <t>2023/02/26 00:01</t>
  </si>
  <si>
    <t>20230405_084742-SQJ351!22</t>
  </si>
  <si>
    <t>TUV_PM_20230228-(AEV_Labo)!000022</t>
  </si>
  <si>
    <t>20230405_084742-SQJ351!23</t>
  </si>
  <si>
    <t>TUV_PM_20230228-(AEV_Labo)!000023</t>
  </si>
  <si>
    <t>20230405_084742-SQJ351!24</t>
  </si>
  <si>
    <t>TUV_PM_20230228-(AEV_Labo)!000024</t>
  </si>
  <si>
    <t>20230627_091241-SQJ351!1</t>
  </si>
  <si>
    <t>TUV_PMEC_20230319-(AEV_Labo)</t>
  </si>
  <si>
    <t>TUV_PMEC_20230319-(AEV_Labo)!000001</t>
  </si>
  <si>
    <t>2023/02/27 00:01</t>
  </si>
  <si>
    <t>2023/03/05 23:59</t>
  </si>
  <si>
    <t>2023/05/31</t>
  </si>
  <si>
    <t>Import-AEV : 2023/06/27</t>
  </si>
  <si>
    <t>20230627_091241-SQJ351!2</t>
  </si>
  <si>
    <t>TUV_PMEC_20230319-(AEV_Labo)!000002</t>
  </si>
  <si>
    <t>20230627_091241-SQJ351!3</t>
  </si>
  <si>
    <t>TUV_PMEC_20230319-(AEV_Labo)!000003</t>
  </si>
  <si>
    <t>20230627_091241-SQJ351!4</t>
  </si>
  <si>
    <t>TUV_PMEC_20230319-(AEV_Labo)!000004</t>
  </si>
  <si>
    <t>20230627_091241-SQJ351!5</t>
  </si>
  <si>
    <t>TUV_PMEC_20230319-(AEV_Labo)!000005</t>
  </si>
  <si>
    <t>20230627_091241-SQJ351!6</t>
  </si>
  <si>
    <t>TUV_PMEC_20230319-(AEV_Labo)!000006</t>
  </si>
  <si>
    <t>20230627_091241-SQJ351!7</t>
  </si>
  <si>
    <t>TUV_PMEC_20230319-(AEV_Labo)!000007</t>
  </si>
  <si>
    <t>20230627_091241-SQJ351!8</t>
  </si>
  <si>
    <t>TUV_PMEC_20230319-(AEV_Labo)!000008</t>
  </si>
  <si>
    <t>20230627_091241-SQJ351!9</t>
  </si>
  <si>
    <t>TUV_PMEC_20230319-(AEV_Labo)!000009</t>
  </si>
  <si>
    <t>20230627_091241-SQJ351!10</t>
  </si>
  <si>
    <t>TUV_PMEC_20230319-(AEV_Labo)!000010</t>
  </si>
  <si>
    <t>20230405_084742-SQJ351!25</t>
  </si>
  <si>
    <t>TUV_PM_20230228-(AEV_Labo)!000025</t>
  </si>
  <si>
    <t>2023/02/27 23:59</t>
  </si>
  <si>
    <t>20230405_084742-SQJ351!26</t>
  </si>
  <si>
    <t>TUV_PM_20230228-(AEV_Labo)!000026</t>
  </si>
  <si>
    <t>20230405_084742-SQJ351!27</t>
  </si>
  <si>
    <t>TUV_PM_20230228-(AEV_Labo)!000027</t>
  </si>
  <si>
    <t>20230405_084742-SQJ351!28</t>
  </si>
  <si>
    <t>TUV_PM_20230228-(AEV_Labo)!000028</t>
  </si>
  <si>
    <t>20230405_084742-SQJ351!29</t>
  </si>
  <si>
    <t>TUV_PM_20230228-(AEV_Labo)!000029</t>
  </si>
  <si>
    <t>2023/02/28 00:01</t>
  </si>
  <si>
    <t>2023/02/28 23:59</t>
  </si>
  <si>
    <t>20230405_084742-SQJ351!30</t>
  </si>
  <si>
    <t>TUV_PM_20230228-(AEV_Labo)!000030</t>
  </si>
  <si>
    <t>20230405_084742-SQJ351!31</t>
  </si>
  <si>
    <t>TUV_PM_20230228-(AEV_Labo)!000031</t>
  </si>
  <si>
    <t>20230405_084742-SQJ351!32</t>
  </si>
  <si>
    <t>TUV_PM_20230228-(AEV_Labo)!000032</t>
  </si>
  <si>
    <t>20230621_100738-SQJ351!1</t>
  </si>
  <si>
    <t>TUV_PM_20230319-(AEV_Labo)!000001</t>
  </si>
  <si>
    <t>2023/03/01 00:01</t>
  </si>
  <si>
    <t>2023/03/01 23:59</t>
  </si>
  <si>
    <t>20230621_100738-SQJ351!2</t>
  </si>
  <si>
    <t>TUV_PM_20230319-(AEV_Labo)!000002</t>
  </si>
  <si>
    <t>20230621_100738-SQJ351!3</t>
  </si>
  <si>
    <t>TUV_PM_20230319-(AEV_Labo)!000003</t>
  </si>
  <si>
    <t>20230621_100738-SQJ351!4</t>
  </si>
  <si>
    <t>TUV_PM_20230319-(AEV_Labo)!000004</t>
  </si>
  <si>
    <t>20230621_100738-SQJ351!5</t>
  </si>
  <si>
    <t>TUV_PM_20230319-(AEV_Labo)!000005</t>
  </si>
  <si>
    <t>2023/03/02 00:01</t>
  </si>
  <si>
    <t>2023/03/02 23:59</t>
  </si>
  <si>
    <t>20230621_100738-SQJ351!6</t>
  </si>
  <si>
    <t>TUV_PM_20230319-(AEV_Labo)!000006</t>
  </si>
  <si>
    <t>20230621_100738-SQJ351!7</t>
  </si>
  <si>
    <t>TUV_PM_20230319-(AEV_Labo)!000007</t>
  </si>
  <si>
    <t>20230621_100738-SQJ351!8</t>
  </si>
  <si>
    <t>TUV_PM_20230319-(AEV_Labo)!000008</t>
  </si>
  <si>
    <t>20230621_100738-SQJ351!9</t>
  </si>
  <si>
    <t>TUV_PM_20230319-(AEV_Labo)!000009</t>
  </si>
  <si>
    <t>2023/03/03 00:01</t>
  </si>
  <si>
    <t>2023/03/03 23:59</t>
  </si>
  <si>
    <t>20230621_100738-SQJ351!10</t>
  </si>
  <si>
    <t>TUV_PM_20230319-(AEV_Labo)!000010</t>
  </si>
  <si>
    <t>20230621_100738-SQJ351!11</t>
  </si>
  <si>
    <t>TUV_PM_20230319-(AEV_Labo)!000011</t>
  </si>
  <si>
    <t>20230621_100738-SQJ351!12</t>
  </si>
  <si>
    <t>TUV_PM_20230319-(AEV_Labo)!000012</t>
  </si>
  <si>
    <t>20230621_100738-SQJ351!13</t>
  </si>
  <si>
    <t>TUV_PM_20230319-(AEV_Labo)!000013</t>
  </si>
  <si>
    <t>2023/03/04 00:01</t>
  </si>
  <si>
    <t>2023/03/04 23:59</t>
  </si>
  <si>
    <t>20230621_100738-SQJ351!14</t>
  </si>
  <si>
    <t>TUV_PM_20230319-(AEV_Labo)!000014</t>
  </si>
  <si>
    <t>20230621_100738-SQJ351!15</t>
  </si>
  <si>
    <t>TUV_PM_20230319-(AEV_Labo)!000015</t>
  </si>
  <si>
    <t>20230621_100738-SQJ351!16</t>
  </si>
  <si>
    <t>TUV_PM_20230319-(AEV_Labo)!000016</t>
  </si>
  <si>
    <t>20230621_100738-SQJ351!17</t>
  </si>
  <si>
    <t>TUV_PM_20230319-(AEV_Labo)!000017</t>
  </si>
  <si>
    <t>2023/03/05 00:01</t>
  </si>
  <si>
    <t>20230621_100738-SQJ351!18</t>
  </si>
  <si>
    <t>TUV_PM_20230319-(AEV_Labo)!000018</t>
  </si>
  <si>
    <t>20230621_100738-SQJ351!19</t>
  </si>
  <si>
    <t>TUV_PM_20230319-(AEV_Labo)!000019</t>
  </si>
  <si>
    <t>20230621_100738-SQJ351!20</t>
  </si>
  <si>
    <t>TUV_PM_20230319-(AEV_Labo)!000020</t>
  </si>
  <si>
    <t>20230627_091241-SQJ351!11</t>
  </si>
  <si>
    <t>TUV_PMEC_20230319-(AEV_Labo)!000011</t>
  </si>
  <si>
    <t>2023/03/06 00:01</t>
  </si>
  <si>
    <t>2023/03/12 23:59</t>
  </si>
  <si>
    <t>20230627_091241-SQJ351!12</t>
  </si>
  <si>
    <t>TUV_PMEC_20230319-(AEV_Labo)!000012</t>
  </si>
  <si>
    <t>20230627_091241-SQJ351!13</t>
  </si>
  <si>
    <t>TUV_PMEC_20230319-(AEV_Labo)!000013</t>
  </si>
  <si>
    <t>20230627_091241-SQJ351!14</t>
  </si>
  <si>
    <t>TUV_PMEC_20230319-(AEV_Labo)!000014</t>
  </si>
  <si>
    <t>20230627_091241-SQJ351!15</t>
  </si>
  <si>
    <t>TUV_PMEC_20230319-(AEV_Labo)!000015</t>
  </si>
  <si>
    <t>20230627_091241-SQJ351!16</t>
  </si>
  <si>
    <t>TUV_PMEC_20230319-(AEV_Labo)!000016</t>
  </si>
  <si>
    <t>20230627_091241-SQJ351!17</t>
  </si>
  <si>
    <t>TUV_PMEC_20230319-(AEV_Labo)!000017</t>
  </si>
  <si>
    <t>20230627_091241-SQJ351!18</t>
  </si>
  <si>
    <t>TUV_PMEC_20230319-(AEV_Labo)!000018</t>
  </si>
  <si>
    <t>20230627_091241-SQJ351!19</t>
  </si>
  <si>
    <t>TUV_PMEC_20230319-(AEV_Labo)!000019</t>
  </si>
  <si>
    <t>20230627_091241-SQJ351!20</t>
  </si>
  <si>
    <t>TUV_PMEC_20230319-(AEV_Labo)!000020</t>
  </si>
  <si>
    <t>20230621_100738-SQJ351!21</t>
  </si>
  <si>
    <t>TUV_PM_20230319-(AEV_Labo)!000021</t>
  </si>
  <si>
    <t>2023/03/06 23:59</t>
  </si>
  <si>
    <t>20230621_100738-SQJ351!22</t>
  </si>
  <si>
    <t>TUV_PM_20230319-(AEV_Labo)!000022</t>
  </si>
  <si>
    <t>20230621_100738-SQJ351!23</t>
  </si>
  <si>
    <t>TUV_PM_20230319-(AEV_Labo)!000023</t>
  </si>
  <si>
    <t>20230621_100738-SQJ351!24</t>
  </si>
  <si>
    <t>TUV_PM_20230319-(AEV_Labo)!000024</t>
  </si>
  <si>
    <t>20230621_100738-SQJ351!25</t>
  </si>
  <si>
    <t>TUV_PM_20230319-(AEV_Labo)!000025</t>
  </si>
  <si>
    <t>2023/03/07 00:01</t>
  </si>
  <si>
    <t>2023/03/31</t>
  </si>
  <si>
    <t>20230621_100738-SQJ351!26</t>
  </si>
  <si>
    <t>TUV_PM_20230319-(AEV_Labo)!000026</t>
  </si>
  <si>
    <t>20230621_100738-SQJ351!27</t>
  </si>
  <si>
    <t>TUV_PM_20230319-(AEV_Labo)!000027</t>
  </si>
  <si>
    <t>20230621_100738-SQJ351!28</t>
  </si>
  <si>
    <t>TUV_PM_20230319-(AEV_Labo)!000028</t>
  </si>
  <si>
    <t>20230621_100903-SQJ351!449</t>
  </si>
  <si>
    <t>TUV_PM_20230402-(AEV_Labo)</t>
  </si>
  <si>
    <t>TUV_PM_20230402-(AEV_Labo)!000449</t>
  </si>
  <si>
    <t>2023/03/20 23:59</t>
  </si>
  <si>
    <t>2023/05/17</t>
  </si>
  <si>
    <t>20230621_100903-SQJ351!450</t>
  </si>
  <si>
    <t>TUV_PM_20230402-(AEV_Labo)!000450</t>
  </si>
  <si>
    <t>20230621_100903-SQJ351!451</t>
  </si>
  <si>
    <t>TUV_PM_20230402-(AEV_Labo)!000451</t>
  </si>
  <si>
    <t>20230621_100903-SQJ351!452</t>
  </si>
  <si>
    <t>TUV_PM_20230402-(AEV_Labo)!000452</t>
  </si>
  <si>
    <t>20230621_100738-SQJ351!29</t>
  </si>
  <si>
    <t>TUV_PM_20230319-(AEV_Labo)!000029</t>
  </si>
  <si>
    <t>2023/03/08 00:01</t>
  </si>
  <si>
    <t>2023/03/08 23:59</t>
  </si>
  <si>
    <t>20230621_100738-SQJ351!30</t>
  </si>
  <si>
    <t>TUV_PM_20230319-(AEV_Labo)!000030</t>
  </si>
  <si>
    <t>20230621_100738-SQJ351!31</t>
  </si>
  <si>
    <t>TUV_PM_20230319-(AEV_Labo)!000031</t>
  </si>
  <si>
    <t>20230621_100738-SQJ351!32</t>
  </si>
  <si>
    <t>TUV_PM_20230319-(AEV_Labo)!000032</t>
  </si>
  <si>
    <t>20230621_100738-SQJ351!33</t>
  </si>
  <si>
    <t>TUV_PM_20230319-(AEV_Labo)!000033</t>
  </si>
  <si>
    <t>2023/03/09 00:01</t>
  </si>
  <si>
    <t>2023/03/09 23:59</t>
  </si>
  <si>
    <t>20230621_100738-SQJ351!34</t>
  </si>
  <si>
    <t>TUV_PM_20230319-(AEV_Labo)!000034</t>
  </si>
  <si>
    <t>20230621_100738-SQJ351!35</t>
  </si>
  <si>
    <t>TUV_PM_20230319-(AEV_Labo)!000035</t>
  </si>
  <si>
    <t>20230621_100738-SQJ351!36</t>
  </si>
  <si>
    <t>TUV_PM_20230319-(AEV_Labo)!000036</t>
  </si>
  <si>
    <t>20230621_100738-SQJ351!37</t>
  </si>
  <si>
    <t>TUV_PM_20230319-(AEV_Labo)!000037</t>
  </si>
  <si>
    <t>2023/03/10 00:01</t>
  </si>
  <si>
    <t>2023/03/10 23:59</t>
  </si>
  <si>
    <t>20230621_100738-SQJ351!38</t>
  </si>
  <si>
    <t>TUV_PM_20230319-(AEV_Labo)!000038</t>
  </si>
  <si>
    <t>20230621_100738-SQJ351!39</t>
  </si>
  <si>
    <t>TUV_PM_20230319-(AEV_Labo)!000039</t>
  </si>
  <si>
    <t>20230621_100738-SQJ351!40</t>
  </si>
  <si>
    <t>TUV_PM_20230319-(AEV_Labo)!000040</t>
  </si>
  <si>
    <t>20230621_100738-SQJ351!41</t>
  </si>
  <si>
    <t>TUV_PM_20230319-(AEV_Labo)!000041</t>
  </si>
  <si>
    <t>2023/03/11 00:01</t>
  </si>
  <si>
    <t>2023/03/11 23:59</t>
  </si>
  <si>
    <t>20230621_100738-SQJ351!42</t>
  </si>
  <si>
    <t>TUV_PM_20230319-(AEV_Labo)!000042</t>
  </si>
  <si>
    <t>20230621_100738-SQJ351!43</t>
  </si>
  <si>
    <t>TUV_PM_20230319-(AEV_Labo)!000043</t>
  </si>
  <si>
    <t>20230621_100738-SQJ351!44</t>
  </si>
  <si>
    <t>TUV_PM_20230319-(AEV_Labo)!000044</t>
  </si>
  <si>
    <t>20230621_100738-SQJ351!45</t>
  </si>
  <si>
    <t>TUV_PM_20230319-(AEV_Labo)!000045</t>
  </si>
  <si>
    <t>2023/03/12 00:01</t>
  </si>
  <si>
    <t>20230621_100738-SQJ351!46</t>
  </si>
  <si>
    <t>TUV_PM_20230319-(AEV_Labo)!000046</t>
  </si>
  <si>
    <t>20230621_100738-SQJ351!47</t>
  </si>
  <si>
    <t>TUV_PM_20230319-(AEV_Labo)!000047</t>
  </si>
  <si>
    <t>20230621_100738-SQJ351!48</t>
  </si>
  <si>
    <t>TUV_PM_20230319-(AEV_Labo)!000048</t>
  </si>
  <si>
    <t>20230627_091241-SQJ351!21</t>
  </si>
  <si>
    <t>TUV_PMEC_20230319-(AEV_Labo)!000021</t>
  </si>
  <si>
    <t>2023/03/13 00:01</t>
  </si>
  <si>
    <t>2023/03/19 23:59</t>
  </si>
  <si>
    <t>20230627_091241-SQJ351!22</t>
  </si>
  <si>
    <t>TUV_PMEC_20230319-(AEV_Labo)!000022</t>
  </si>
  <si>
    <t>20230627_091241-SQJ351!23</t>
  </si>
  <si>
    <t>TUV_PMEC_20230319-(AEV_Labo)!000023</t>
  </si>
  <si>
    <t>20230627_091241-SQJ351!24</t>
  </si>
  <si>
    <t>TUV_PMEC_20230319-(AEV_Labo)!000024</t>
  </si>
  <si>
    <t>20230627_091241-SQJ351!25</t>
  </si>
  <si>
    <t>TUV_PMEC_20230319-(AEV_Labo)!000025</t>
  </si>
  <si>
    <t>20230627_091241-SQJ351!26</t>
  </si>
  <si>
    <t>TUV_PMEC_20230319-(AEV_Labo)!000026</t>
  </si>
  <si>
    <t>20230627_091241-SQJ351!27</t>
  </si>
  <si>
    <t>TUV_PMEC_20230319-(AEV_Labo)!000027</t>
  </si>
  <si>
    <t>20230627_091241-SQJ351!28</t>
  </si>
  <si>
    <t>TUV_PMEC_20230319-(AEV_Labo)!000028</t>
  </si>
  <si>
    <t>20230627_091241-SQJ351!29</t>
  </si>
  <si>
    <t>TUV_PMEC_20230319-(AEV_Labo)!000029</t>
  </si>
  <si>
    <t>20230627_091241-SQJ351!30</t>
  </si>
  <si>
    <t>TUV_PMEC_20230319-(AEV_Labo)!000030</t>
  </si>
  <si>
    <t>20230621_100738-SQJ351!49</t>
  </si>
  <si>
    <t>TUV_PM_20230319-(AEV_Labo)!000049</t>
  </si>
  <si>
    <t>2023/03/13 23:59</t>
  </si>
  <si>
    <t>20230621_100738-SQJ351!50</t>
  </si>
  <si>
    <t>TUV_PM_20230319-(AEV_Labo)!000050</t>
  </si>
  <si>
    <t>20230621_100738-SQJ351!51</t>
  </si>
  <si>
    <t>TUV_PM_20230319-(AEV_Labo)!000051</t>
  </si>
  <si>
    <t>20230621_100738-SQJ351!52</t>
  </si>
  <si>
    <t>TUV_PM_20230319-(AEV_Labo)!000052</t>
  </si>
  <si>
    <t>20230621_100738-SQJ351!53</t>
  </si>
  <si>
    <t>TUV_PM_20230319-(AEV_Labo)!000053</t>
  </si>
  <si>
    <t>2023/03/14 00:01</t>
  </si>
  <si>
    <t>2023/03/14 23:59</t>
  </si>
  <si>
    <t>20230621_100738-SQJ351!54</t>
  </si>
  <si>
    <t>TUV_PM_20230319-(AEV_Labo)!000054</t>
  </si>
  <si>
    <t>20230621_100738-SQJ351!55</t>
  </si>
  <si>
    <t>TUV_PM_20230319-(AEV_Labo)!000055</t>
  </si>
  <si>
    <t>20230621_100738-SQJ351!56</t>
  </si>
  <si>
    <t>TUV_PM_20230319-(AEV_Labo)!000056</t>
  </si>
  <si>
    <t>20230621_100738-SQJ351!57</t>
  </si>
  <si>
    <t>TUV_PM_20230319-(AEV_Labo)!000057</t>
  </si>
  <si>
    <t>2023/03/15 00:01</t>
  </si>
  <si>
    <t>2023/03/15 23:59</t>
  </si>
  <si>
    <t>20230621_100738-SQJ351!58</t>
  </si>
  <si>
    <t>TUV_PM_20230319-(AEV_Labo)!000058</t>
  </si>
  <si>
    <t>20230621_100738-SQJ351!59</t>
  </si>
  <si>
    <t>TUV_PM_20230319-(AEV_Labo)!000059</t>
  </si>
  <si>
    <t>20230621_100738-SQJ351!60</t>
  </si>
  <si>
    <t>TUV_PM_20230319-(AEV_Labo)!000060</t>
  </si>
  <si>
    <t>20230621_100738-SQJ351!61</t>
  </si>
  <si>
    <t>TUV_PM_20230319-(AEV_Labo)!000061</t>
  </si>
  <si>
    <t>2023/03/16 00:01</t>
  </si>
  <si>
    <t>2023/03/16 23:59</t>
  </si>
  <si>
    <t>20230621_100738-SQJ351!62</t>
  </si>
  <si>
    <t>TUV_PM_20230319-(AEV_Labo)!000062</t>
  </si>
  <si>
    <t>20230621_100738-SQJ351!63</t>
  </si>
  <si>
    <t>TUV_PM_20230319-(AEV_Labo)!000063</t>
  </si>
  <si>
    <t>20230621_100738-SQJ351!64</t>
  </si>
  <si>
    <t>TUV_PM_20230319-(AEV_Labo)!000064</t>
  </si>
  <si>
    <t>20230621_100738-SQJ351!65</t>
  </si>
  <si>
    <t>TUV_PM_20230319-(AEV_Labo)!000065</t>
  </si>
  <si>
    <t>2023/03/17 00:01</t>
  </si>
  <si>
    <t>2023/03/17 23:59</t>
  </si>
  <si>
    <t>20230621_100738-SQJ351!66</t>
  </si>
  <si>
    <t>TUV_PM_20230319-(AEV_Labo)!000066</t>
  </si>
  <si>
    <t>20230621_100738-SQJ351!67</t>
  </si>
  <si>
    <t>TUV_PM_20230319-(AEV_Labo)!000067</t>
  </si>
  <si>
    <t>20230621_100738-SQJ351!68</t>
  </si>
  <si>
    <t>TUV_PM_20230319-(AEV_Labo)!000068</t>
  </si>
  <si>
    <t>20230621_100738-SQJ351!69</t>
  </si>
  <si>
    <t>TUV_PM_20230319-(AEV_Labo)!000069</t>
  </si>
  <si>
    <t>2023/03/18 00:01</t>
  </si>
  <si>
    <t>2023/03/18 23:59</t>
  </si>
  <si>
    <t>20230621_100738-SQJ351!70</t>
  </si>
  <si>
    <t>TUV_PM_20230319-(AEV_Labo)!000070</t>
  </si>
  <si>
    <t>20230621_100738-SQJ351!71</t>
  </si>
  <si>
    <t>TUV_PM_20230319-(AEV_Labo)!000071</t>
  </si>
  <si>
    <t>20230621_100738-SQJ351!72</t>
  </si>
  <si>
    <t>TUV_PM_20230319-(AEV_Labo)!000072</t>
  </si>
  <si>
    <t>20230621_100738-SQJ351!73</t>
  </si>
  <si>
    <t>TUV_PM_20230319-(AEV_Labo)!000073</t>
  </si>
  <si>
    <t>2023/03/19 00:01</t>
  </si>
  <si>
    <t>20230621_100738-SQJ351!74</t>
  </si>
  <si>
    <t>TUV_PM_20230319-(AEV_Labo)!000074</t>
  </si>
  <si>
    <t>20230621_100738-SQJ351!75</t>
  </si>
  <si>
    <t>TUV_PM_20230319-(AEV_Labo)!000075</t>
  </si>
  <si>
    <t>20230621_100738-SQJ351!76</t>
  </si>
  <si>
    <t>TUV_PM_20230319-(AEV_Labo)!000076</t>
  </si>
  <si>
    <t>20230816_091051-SQJ351!1</t>
  </si>
  <si>
    <t>TUV_PMEC_20230430-(AEV_Labo)</t>
  </si>
  <si>
    <t>TUV_PMEC_20230430-(AEV_Labo)!000001</t>
  </si>
  <si>
    <t>2023/03/20 00:01</t>
  </si>
  <si>
    <t>2023/03/26 23:59</t>
  </si>
  <si>
    <t>2023/07/11</t>
  </si>
  <si>
    <t>Import-AEV : 2023/08/16</t>
  </si>
  <si>
    <t>20230816_091051-SQJ351!2</t>
  </si>
  <si>
    <t>TUV_PMEC_20230430-(AEV_Labo)!000002</t>
  </si>
  <si>
    <t>20230816_091051-SQJ351!3</t>
  </si>
  <si>
    <t>TUV_PMEC_20230430-(AEV_Labo)!000003</t>
  </si>
  <si>
    <t>20230816_091051-SQJ351!4</t>
  </si>
  <si>
    <t>TUV_PMEC_20230430-(AEV_Labo)!000004</t>
  </si>
  <si>
    <t>20230816_091051-SQJ351!5</t>
  </si>
  <si>
    <t>TUV_PMEC_20230430-(AEV_Labo)!000005</t>
  </si>
  <si>
    <t>20230816_091051-SQJ351!6</t>
  </si>
  <si>
    <t>TUV_PMEC_20230430-(AEV_Labo)!000006</t>
  </si>
  <si>
    <t>20230816_091051-SQJ351!7</t>
  </si>
  <si>
    <t>TUV_PMEC_20230430-(AEV_Labo)!000007</t>
  </si>
  <si>
    <t>20230816_091051-SQJ351!8</t>
  </si>
  <si>
    <t>TUV_PMEC_20230430-(AEV_Labo)!000008</t>
  </si>
  <si>
    <t>20230816_091051-SQJ351!9</t>
  </si>
  <si>
    <t>TUV_PMEC_20230430-(AEV_Labo)!000009</t>
  </si>
  <si>
    <t>20230816_091051-SQJ351!10</t>
  </si>
  <si>
    <t>TUV_PMEC_20230430-(AEV_Labo)!000010</t>
  </si>
  <si>
    <t>20230621_100903-SQJ351!1</t>
  </si>
  <si>
    <t>TUV_PM_20230402-(AEV_Labo)!000001</t>
  </si>
  <si>
    <t>20230621_100903-SQJ351!2</t>
  </si>
  <si>
    <t>TUV_PM_20230402-(AEV_Labo)!000002</t>
  </si>
  <si>
    <t>20230621_100903-SQJ351!3</t>
  </si>
  <si>
    <t>TUV_PM_20230402-(AEV_Labo)!000003</t>
  </si>
  <si>
    <t>20230621_100903-SQJ351!4</t>
  </si>
  <si>
    <t>TUV_PM_20230402-(AEV_Labo)!000004</t>
  </si>
  <si>
    <t>20230621_100903-SQJ351!5</t>
  </si>
  <si>
    <t>TUV_PM_20230402-(AEV_Labo)!000005</t>
  </si>
  <si>
    <t>2023/03/21 00:01</t>
  </si>
  <si>
    <t>2023/03/21 23:59</t>
  </si>
  <si>
    <t>20230621_100903-SQJ351!6</t>
  </si>
  <si>
    <t>TUV_PM_20230402-(AEV_Labo)!000006</t>
  </si>
  <si>
    <t>20230621_100903-SQJ351!7</t>
  </si>
  <si>
    <t>TUV_PM_20230402-(AEV_Labo)!000007</t>
  </si>
  <si>
    <t>20230621_100903-SQJ351!8</t>
  </si>
  <si>
    <t>TUV_PM_20230402-(AEV_Labo)!000008</t>
  </si>
  <si>
    <t>20230621_100903-SQJ351!9</t>
  </si>
  <si>
    <t>TUV_PM_20230402-(AEV_Labo)!000009</t>
  </si>
  <si>
    <t>2023/03/22 00:01</t>
  </si>
  <si>
    <t>2023/03/22 23:59</t>
  </si>
  <si>
    <t>20230621_100903-SQJ351!10</t>
  </si>
  <si>
    <t>TUV_PM_20230402-(AEV_Labo)!000010</t>
  </si>
  <si>
    <t>20230621_100903-SQJ351!11</t>
  </si>
  <si>
    <t>TUV_PM_20230402-(AEV_Labo)!000011</t>
  </si>
  <si>
    <t>20230621_100903-SQJ351!12</t>
  </si>
  <si>
    <t>TUV_PM_20230402-(AEV_Labo)!000012</t>
  </si>
  <si>
    <t>20230621_100903-SQJ351!13</t>
  </si>
  <si>
    <t>TUV_PM_20230402-(AEV_Labo)!000013</t>
  </si>
  <si>
    <t>2023/03/23 00:01</t>
  </si>
  <si>
    <t>2023/03/23 23:59</t>
  </si>
  <si>
    <t>20230621_100903-SQJ351!14</t>
  </si>
  <si>
    <t>TUV_PM_20230402-(AEV_Labo)!000014</t>
  </si>
  <si>
    <t>20230621_100903-SQJ351!15</t>
  </si>
  <si>
    <t>TUV_PM_20230402-(AEV_Labo)!000015</t>
  </si>
  <si>
    <t>20230621_100903-SQJ351!16</t>
  </si>
  <si>
    <t>TUV_PM_20230402-(AEV_Labo)!000016</t>
  </si>
  <si>
    <t>20230621_100903-SQJ351!17</t>
  </si>
  <si>
    <t>TUV_PM_20230402-(AEV_Labo)!000017</t>
  </si>
  <si>
    <t>2023/03/24 00:01</t>
  </si>
  <si>
    <t>2023/03/24 23:59</t>
  </si>
  <si>
    <t>20230621_100903-SQJ351!18</t>
  </si>
  <si>
    <t>TUV_PM_20230402-(AEV_Labo)!000018</t>
  </si>
  <si>
    <t>20230621_100903-SQJ351!19</t>
  </si>
  <si>
    <t>TUV_PM_20230402-(AEV_Labo)!000019</t>
  </si>
  <si>
    <t>20230621_100903-SQJ351!20</t>
  </si>
  <si>
    <t>TUV_PM_20230402-(AEV_Labo)!000020</t>
  </si>
  <si>
    <t>20230621_100903-SQJ351!21</t>
  </si>
  <si>
    <t>TUV_PM_20230402-(AEV_Labo)!000021</t>
  </si>
  <si>
    <t>2023/03/25 00:01</t>
  </si>
  <si>
    <t>2023/03/25 23:59</t>
  </si>
  <si>
    <t>20230621_100903-SQJ351!22</t>
  </si>
  <si>
    <t>TUV_PM_20230402-(AEV_Labo)!000022</t>
  </si>
  <si>
    <t>20230621_100903-SQJ351!23</t>
  </si>
  <si>
    <t>TUV_PM_20230402-(AEV_Labo)!000023</t>
  </si>
  <si>
    <t>20230621_100903-SQJ351!24</t>
  </si>
  <si>
    <t>TUV_PM_20230402-(AEV_Labo)!000024</t>
  </si>
  <si>
    <t>20230621_100903-SQJ351!25</t>
  </si>
  <si>
    <t>TUV_PM_20230402-(AEV_Labo)!000025</t>
  </si>
  <si>
    <t>2023/03/26 00:01</t>
  </si>
  <si>
    <t>20230621_100903-SQJ351!26</t>
  </si>
  <si>
    <t>TUV_PM_20230402-(AEV_Labo)!000026</t>
  </si>
  <si>
    <t>20230621_100903-SQJ351!27</t>
  </si>
  <si>
    <t>TUV_PM_20230402-(AEV_Labo)!000027</t>
  </si>
  <si>
    <t>20230621_100903-SQJ351!28</t>
  </si>
  <si>
    <t>TUV_PM_20230402-(AEV_Labo)!000028</t>
  </si>
  <si>
    <t>20230816_091051-SQJ351!11</t>
  </si>
  <si>
    <t>TUV_PMEC_20230430-(AEV_Labo)!000011</t>
  </si>
  <si>
    <t>2023/03/27 00:01</t>
  </si>
  <si>
    <t>2023/04/02 23:59</t>
  </si>
  <si>
    <t>20230816_091051-SQJ351!12</t>
  </si>
  <si>
    <t>TUV_PMEC_20230430-(AEV_Labo)!000012</t>
  </si>
  <si>
    <t>20230816_091051-SQJ351!13</t>
  </si>
  <si>
    <t>TUV_PMEC_20230430-(AEV_Labo)!000013</t>
  </si>
  <si>
    <t>20230816_091051-SQJ351!14</t>
  </si>
  <si>
    <t>TUV_PMEC_20230430-(AEV_Labo)!000014</t>
  </si>
  <si>
    <t>20230816_091051-SQJ351!15</t>
  </si>
  <si>
    <t>TUV_PMEC_20230430-(AEV_Labo)!000015</t>
  </si>
  <si>
    <t>20230816_091051-SQJ351!16</t>
  </si>
  <si>
    <t>TUV_PMEC_20230430-(AEV_Labo)!000016</t>
  </si>
  <si>
    <t>20230816_091051-SQJ351!17</t>
  </si>
  <si>
    <t>TUV_PMEC_20230430-(AEV_Labo)!000017</t>
  </si>
  <si>
    <t>20230816_091051-SQJ351!18</t>
  </si>
  <si>
    <t>TUV_PMEC_20230430-(AEV_Labo)!000018</t>
  </si>
  <si>
    <t>20230816_091051-SQJ351!19</t>
  </si>
  <si>
    <t>TUV_PMEC_20230430-(AEV_Labo)!000019</t>
  </si>
  <si>
    <t>20230816_091051-SQJ351!20</t>
  </si>
  <si>
    <t>TUV_PMEC_20230430-(AEV_Labo)!000020</t>
  </si>
  <si>
    <t>20230621_100903-SQJ351!29</t>
  </si>
  <si>
    <t>TUV_PM_20230402-(AEV_Labo)!000029</t>
  </si>
  <si>
    <t>2023/03/27 23:59</t>
  </si>
  <si>
    <t>20230621_100903-SQJ351!30</t>
  </si>
  <si>
    <t>TUV_PM_20230402-(AEV_Labo)!000030</t>
  </si>
  <si>
    <t>20230621_100903-SQJ351!31</t>
  </si>
  <si>
    <t>TUV_PM_20230402-(AEV_Labo)!000031</t>
  </si>
  <si>
    <t>20230621_100903-SQJ351!32</t>
  </si>
  <si>
    <t>TUV_PM_20230402-(AEV_Labo)!000032</t>
  </si>
  <si>
    <t>20230621_100903-SQJ351!33</t>
  </si>
  <si>
    <t>TUV_PM_20230402-(AEV_Labo)!000033</t>
  </si>
  <si>
    <t>2023/03/28 00:01</t>
  </si>
  <si>
    <t>2023/03/28 23:59</t>
  </si>
  <si>
    <t>20230621_100903-SQJ351!34</t>
  </si>
  <si>
    <t>TUV_PM_20230402-(AEV_Labo)!000034</t>
  </si>
  <si>
    <t>20230621_100903-SQJ351!35</t>
  </si>
  <si>
    <t>TUV_PM_20230402-(AEV_Labo)!000035</t>
  </si>
  <si>
    <t>20230621_100903-SQJ351!36</t>
  </si>
  <si>
    <t>TUV_PM_20230402-(AEV_Labo)!000036</t>
  </si>
  <si>
    <t>20230621_100903-SQJ351!37</t>
  </si>
  <si>
    <t>TUV_PM_20230402-(AEV_Labo)!000037</t>
  </si>
  <si>
    <t>2023/03/29 00:01</t>
  </si>
  <si>
    <t>2023/03/29 23:59</t>
  </si>
  <si>
    <t>20230621_100903-SQJ351!38</t>
  </si>
  <si>
    <t>TUV_PM_20230402-(AEV_Labo)!000038</t>
  </si>
  <si>
    <t>20230621_100903-SQJ351!39</t>
  </si>
  <si>
    <t>TUV_PM_20230402-(AEV_Labo)!000039</t>
  </si>
  <si>
    <t>20230621_100903-SQJ351!40</t>
  </si>
  <si>
    <t>TUV_PM_20230402-(AEV_Labo)!000040</t>
  </si>
  <si>
    <t>20230621_100903-SQJ351!41</t>
  </si>
  <si>
    <t>TUV_PM_20230402-(AEV_Labo)!000041</t>
  </si>
  <si>
    <t>2023/03/30 00:01</t>
  </si>
  <si>
    <t>2023/03/30 23:59</t>
  </si>
  <si>
    <t>3,0</t>
  </si>
  <si>
    <t>2023/06/21 09:57:Stützsieb verunreinigt, Filter von Unterseite beschädigt</t>
  </si>
  <si>
    <t>20230621_100903-SQJ351!42</t>
  </si>
  <si>
    <t>TUV_PM_20230402-(AEV_Labo)!000042</t>
  </si>
  <si>
    <t>0,167128</t>
  </si>
  <si>
    <t>20230621_100903-SQJ351!43</t>
  </si>
  <si>
    <t>TUV_PM_20230402-(AEV_Labo)!000043</t>
  </si>
  <si>
    <t>0,1669</t>
  </si>
  <si>
    <t>20230621_100903-SQJ351!44</t>
  </si>
  <si>
    <t>TUV_PM_20230402-(AEV_Labo)!000044</t>
  </si>
  <si>
    <t>-0,22800000000000598</t>
  </si>
  <si>
    <t>20230621_100903-SQJ351!45</t>
  </si>
  <si>
    <t>TUV_PM_20230402-(AEV_Labo)!000045</t>
  </si>
  <si>
    <t>2023/03/31 00:01</t>
  </si>
  <si>
    <t>2023/03/31 23:59</t>
  </si>
  <si>
    <t>20230621_100903-SQJ351!46</t>
  </si>
  <si>
    <t>TUV_PM_20230402-(AEV_Labo)!000046</t>
  </si>
  <si>
    <t>20230621_100903-SQJ351!47</t>
  </si>
  <si>
    <t>TUV_PM_20230402-(AEV_Labo)!000047</t>
  </si>
  <si>
    <t>20230621_100903-SQJ351!48</t>
  </si>
  <si>
    <t>TUV_PM_20230402-(AEV_Labo)!000048</t>
  </si>
  <si>
    <t>20230621_100903-SQJ351!49</t>
  </si>
  <si>
    <t>TUV_PM_20230402-(AEV_Labo)!000049</t>
  </si>
  <si>
    <t>2023/04/01 00:01</t>
  </si>
  <si>
    <t>2023/04/01 23:59</t>
  </si>
  <si>
    <t>20230621_100903-SQJ351!50</t>
  </si>
  <si>
    <t>TUV_PM_20230402-(AEV_Labo)!000050</t>
  </si>
  <si>
    <t>20230621_100903-SQJ351!51</t>
  </si>
  <si>
    <t>TUV_PM_20230402-(AEV_Labo)!000051</t>
  </si>
  <si>
    <t>20230621_100903-SQJ351!52</t>
  </si>
  <si>
    <t>TUV_PM_20230402-(AEV_Labo)!000052</t>
  </si>
  <si>
    <t>20230621_100903-SQJ351!53</t>
  </si>
  <si>
    <t>TUV_PM_20230402-(AEV_Labo)!000053</t>
  </si>
  <si>
    <t>2023/04/02 00:01</t>
  </si>
  <si>
    <t>20230621_100903-SQJ351!54</t>
  </si>
  <si>
    <t>TUV_PM_20230402-(AEV_Labo)!000054</t>
  </si>
  <si>
    <t>20230621_100903-SQJ351!55</t>
  </si>
  <si>
    <t>TUV_PM_20230402-(AEV_Labo)!000055</t>
  </si>
  <si>
    <t>20230621_100903-SQJ351!56</t>
  </si>
  <si>
    <t>TUV_PM_20230402-(AEV_Labo)!000056</t>
  </si>
  <si>
    <t>20230816_091051-SQJ351!21</t>
  </si>
  <si>
    <t>TUV_PMEC_20230430-(AEV_Labo)!000021</t>
  </si>
  <si>
    <t>2023/04/03 00:01</t>
  </si>
  <si>
    <t>2023/04/09 23:59</t>
  </si>
  <si>
    <t>20230816_091051-SQJ351!22</t>
  </si>
  <si>
    <t>TUV_PMEC_20230430-(AEV_Labo)!000022</t>
  </si>
  <si>
    <t>20230816_091051-SQJ351!23</t>
  </si>
  <si>
    <t>TUV_PMEC_20230430-(AEV_Labo)!000023</t>
  </si>
  <si>
    <t>20230816_091051-SQJ351!24</t>
  </si>
  <si>
    <t>TUV_PMEC_20230430-(AEV_Labo)!000024</t>
  </si>
  <si>
    <t>20230816_091051-SQJ351!25</t>
  </si>
  <si>
    <t>TUV_PMEC_20230430-(AEV_Labo)!000025</t>
  </si>
  <si>
    <t>20230816_091051-SQJ351!26</t>
  </si>
  <si>
    <t>TUV_PMEC_20230430-(AEV_Labo)!000026</t>
  </si>
  <si>
    <t>20230816_091051-SQJ351!27</t>
  </si>
  <si>
    <t>TUV_PMEC_20230430-(AEV_Labo)!000027</t>
  </si>
  <si>
    <t>20230816_091051-SQJ351!28</t>
  </si>
  <si>
    <t>TUV_PMEC_20230430-(AEV_Labo)!000028</t>
  </si>
  <si>
    <t>20230816_091051-SQJ351!29</t>
  </si>
  <si>
    <t>TUV_PMEC_20230430-(AEV_Labo)!000029</t>
  </si>
  <si>
    <t>20230816_091051-SQJ351!30</t>
  </si>
  <si>
    <t>TUV_PMEC_20230430-(AEV_Labo)!000030</t>
  </si>
  <si>
    <t>20230622_133331-SQJ351!1</t>
  </si>
  <si>
    <t>TUV_PM_20230403-(AEV_Labo)</t>
  </si>
  <si>
    <t>TUV_PM_20230403-(AEV_Labo)!000001</t>
  </si>
  <si>
    <t>2023/04/03 23:59</t>
  </si>
  <si>
    <t>2023/04/25</t>
  </si>
  <si>
    <t>Import-AEV : 2023/06/22</t>
  </si>
  <si>
    <t>20230622_133331-SQJ351!2</t>
  </si>
  <si>
    <t>TUV_PM_20230403-(AEV_Labo)!000002</t>
  </si>
  <si>
    <t>20230622_133331-SQJ351!3</t>
  </si>
  <si>
    <t>TUV_PM_20230403-(AEV_Labo)!000003</t>
  </si>
  <si>
    <t>20230622_133331-SQJ351!4</t>
  </si>
  <si>
    <t>TUV_PM_20230403-(AEV_Labo)!000004</t>
  </si>
  <si>
    <t>20230621_101006-SQJ351!1</t>
  </si>
  <si>
    <t>TUV_PM_20230417-(AEV_Labo)</t>
  </si>
  <si>
    <t>TUV_PM_20230417-(AEV_Labo)!000001</t>
  </si>
  <si>
    <t>2023/04/04 00:01</t>
  </si>
  <si>
    <t>2023/04/04 23:59</t>
  </si>
  <si>
    <t>2023/05/09</t>
  </si>
  <si>
    <t>20230621_101006-SQJ351!2</t>
  </si>
  <si>
    <t>TUV_PM_20230417-(AEV_Labo)!000002</t>
  </si>
  <si>
    <t>20230621_101006-SQJ351!3</t>
  </si>
  <si>
    <t>TUV_PM_20230417-(AEV_Labo)!000003</t>
  </si>
  <si>
    <t>20230621_101006-SQJ351!4</t>
  </si>
  <si>
    <t>TUV_PM_20230417-(AEV_Labo)!000004</t>
  </si>
  <si>
    <t>20230621_101006-SQJ351!449</t>
  </si>
  <si>
    <t>TUV_PM_20230417-(AEV_Labo)!000449</t>
  </si>
  <si>
    <t>2023/04/17 23:59</t>
  </si>
  <si>
    <t>20230621_101006-SQJ351!450</t>
  </si>
  <si>
    <t>TUV_PM_20230417-(AEV_Labo)!000450</t>
  </si>
  <si>
    <t>20230621_101006-SQJ351!451</t>
  </si>
  <si>
    <t>TUV_PM_20230417-(AEV_Labo)!000451</t>
  </si>
  <si>
    <t>20230621_101006-SQJ351!452</t>
  </si>
  <si>
    <t>TUV_PM_20230417-(AEV_Labo)!000452</t>
  </si>
  <si>
    <t>20230621_101006-SQJ351!5</t>
  </si>
  <si>
    <t>TUV_PM_20230417-(AEV_Labo)!000005</t>
  </si>
  <si>
    <t>2023/04/05 00:01</t>
  </si>
  <si>
    <t>2023/04/05 23:59</t>
  </si>
  <si>
    <t>20230621_101006-SQJ351!6</t>
  </si>
  <si>
    <t>TUV_PM_20230417-(AEV_Labo)!000006</t>
  </si>
  <si>
    <t>20230621_101006-SQJ351!7</t>
  </si>
  <si>
    <t>TUV_PM_20230417-(AEV_Labo)!000007</t>
  </si>
  <si>
    <t>20230621_101006-SQJ351!8</t>
  </si>
  <si>
    <t>TUV_PM_20230417-(AEV_Labo)!000008</t>
  </si>
  <si>
    <t>20230621_101006-SQJ351!9</t>
  </si>
  <si>
    <t>TUV_PM_20230417-(AEV_Labo)!000009</t>
  </si>
  <si>
    <t>2023/04/06 00:01</t>
  </si>
  <si>
    <t>2023/04/06 23:59</t>
  </si>
  <si>
    <t>20230621_101006-SQJ351!10</t>
  </si>
  <si>
    <t>TUV_PM_20230417-(AEV_Labo)!000010</t>
  </si>
  <si>
    <t>20230621_101006-SQJ351!11</t>
  </si>
  <si>
    <t>TUV_PM_20230417-(AEV_Labo)!000011</t>
  </si>
  <si>
    <t>20230621_101006-SQJ351!12</t>
  </si>
  <si>
    <t>TUV_PM_20230417-(AEV_Labo)!000012</t>
  </si>
  <si>
    <t>20230621_101006-SQJ351!13</t>
  </si>
  <si>
    <t>TUV_PM_20230417-(AEV_Labo)!000013</t>
  </si>
  <si>
    <t>2023/04/07 00:01</t>
  </si>
  <si>
    <t>2023/04/07 23:59</t>
  </si>
  <si>
    <t>20230621_101006-SQJ351!14</t>
  </si>
  <si>
    <t>TUV_PM_20230417-(AEV_Labo)!000014</t>
  </si>
  <si>
    <t>20230621_101006-SQJ351!15</t>
  </si>
  <si>
    <t>TUV_PM_20230417-(AEV_Labo)!000015</t>
  </si>
  <si>
    <t>20230621_101006-SQJ351!16</t>
  </si>
  <si>
    <t>TUV_PM_20230417-(AEV_Labo)!000016</t>
  </si>
  <si>
    <t>20230621_101006-SQJ351!17</t>
  </si>
  <si>
    <t>TUV_PM_20230417-(AEV_Labo)!000017</t>
  </si>
  <si>
    <t>2023/04/08 00:01</t>
  </si>
  <si>
    <t>2023/04/08 23:59</t>
  </si>
  <si>
    <t>20230621_101006-SQJ351!18</t>
  </si>
  <si>
    <t>TUV_PM_20230417-(AEV_Labo)!000018</t>
  </si>
  <si>
    <t>20230621_101006-SQJ351!19</t>
  </si>
  <si>
    <t>TUV_PM_20230417-(AEV_Labo)!000019</t>
  </si>
  <si>
    <t>20230621_101006-SQJ351!20</t>
  </si>
  <si>
    <t>TUV_PM_20230417-(AEV_Labo)!000020</t>
  </si>
  <si>
    <t>20230621_101006-SQJ351!21</t>
  </si>
  <si>
    <t>TUV_PM_20230417-(AEV_Labo)!000021</t>
  </si>
  <si>
    <t>2023/04/09 00:01</t>
  </si>
  <si>
    <t>20230621_101006-SQJ351!22</t>
  </si>
  <si>
    <t>TUV_PM_20230417-(AEV_Labo)!000022</t>
  </si>
  <si>
    <t>20230621_101006-SQJ351!23</t>
  </si>
  <si>
    <t>TUV_PM_20230417-(AEV_Labo)!000023</t>
  </si>
  <si>
    <t>20230621_101006-SQJ351!24</t>
  </si>
  <si>
    <t>TUV_PM_20230417-(AEV_Labo)!000024</t>
  </si>
  <si>
    <t>20230816_091051-SQJ351!31</t>
  </si>
  <si>
    <t>TUV_PMEC_20230430-(AEV_Labo)!000031</t>
  </si>
  <si>
    <t>2023/04/10 00:01</t>
  </si>
  <si>
    <t>2023/04/16 23:59</t>
  </si>
  <si>
    <t>20230816_091051-SQJ351!32</t>
  </si>
  <si>
    <t>TUV_PMEC_20230430-(AEV_Labo)!000032</t>
  </si>
  <si>
    <t>20230816_091051-SQJ351!33</t>
  </si>
  <si>
    <t>TUV_PMEC_20230430-(AEV_Labo)!000033</t>
  </si>
  <si>
    <t>20230816_091051-SQJ351!34</t>
  </si>
  <si>
    <t>TUV_PMEC_20230430-(AEV_Labo)!000034</t>
  </si>
  <si>
    <t>20230816_091051-SQJ351!35</t>
  </si>
  <si>
    <t>TUV_PMEC_20230430-(AEV_Labo)!000035</t>
  </si>
  <si>
    <t>20230816_091051-SQJ351!36</t>
  </si>
  <si>
    <t>TUV_PMEC_20230430-(AEV_Labo)!000036</t>
  </si>
  <si>
    <t>20230816_091051-SQJ351!37</t>
  </si>
  <si>
    <t>TUV_PMEC_20230430-(AEV_Labo)!000037</t>
  </si>
  <si>
    <t>20230816_091051-SQJ351!38</t>
  </si>
  <si>
    <t>TUV_PMEC_20230430-(AEV_Labo)!000038</t>
  </si>
  <si>
    <t>20230816_091051-SQJ351!39</t>
  </si>
  <si>
    <t>TUV_PMEC_20230430-(AEV_Labo)!000039</t>
  </si>
  <si>
    <t>20230816_091051-SQJ351!40</t>
  </si>
  <si>
    <t>TUV_PMEC_20230430-(AEV_Labo)!000040</t>
  </si>
  <si>
    <t>20230621_101006-SQJ351!25</t>
  </si>
  <si>
    <t>TUV_PM_20230417-(AEV_Labo)!000025</t>
  </si>
  <si>
    <t>2023/04/10 23:59</t>
  </si>
  <si>
    <t>20230621_101006-SQJ351!26</t>
  </si>
  <si>
    <t>TUV_PM_20230417-(AEV_Labo)!000026</t>
  </si>
  <si>
    <t>20230621_101006-SQJ351!27</t>
  </si>
  <si>
    <t>TUV_PM_20230417-(AEV_Labo)!000027</t>
  </si>
  <si>
    <t>20230621_101006-SQJ351!28</t>
  </si>
  <si>
    <t>TUV_PM_20230417-(AEV_Labo)!000028</t>
  </si>
  <si>
    <t>20230621_101006-SQJ351!29</t>
  </si>
  <si>
    <t>TUV_PM_20230417-(AEV_Labo)!000029</t>
  </si>
  <si>
    <t>2023/04/11 00:01</t>
  </si>
  <si>
    <t>2023/04/11 23:59</t>
  </si>
  <si>
    <t>20230621_101006-SQJ351!30</t>
  </si>
  <si>
    <t>TUV_PM_20230417-(AEV_Labo)!000030</t>
  </si>
  <si>
    <t>20230621_101006-SQJ351!31</t>
  </si>
  <si>
    <t>TUV_PM_20230417-(AEV_Labo)!000031</t>
  </si>
  <si>
    <t>20230621_101006-SQJ351!32</t>
  </si>
  <si>
    <t>TUV_PM_20230417-(AEV_Labo)!000032</t>
  </si>
  <si>
    <t>20230621_101006-SQJ351!33</t>
  </si>
  <si>
    <t>TUV_PM_20230417-(AEV_Labo)!000033</t>
  </si>
  <si>
    <t>2023/04/12 00:01</t>
  </si>
  <si>
    <t>2023/04/12 23:59</t>
  </si>
  <si>
    <t>20230621_101006-SQJ351!34</t>
  </si>
  <si>
    <t>TUV_PM_20230417-(AEV_Labo)!000034</t>
  </si>
  <si>
    <t>20230621_101006-SQJ351!35</t>
  </si>
  <si>
    <t>TUV_PM_20230417-(AEV_Labo)!000035</t>
  </si>
  <si>
    <t>20230621_101006-SQJ351!36</t>
  </si>
  <si>
    <t>TUV_PM_20230417-(AEV_Labo)!000036</t>
  </si>
  <si>
    <t>20230621_101006-SQJ351!37</t>
  </si>
  <si>
    <t>TUV_PM_20230417-(AEV_Labo)!000037</t>
  </si>
  <si>
    <t>2023/04/13 00:01</t>
  </si>
  <si>
    <t>2023/04/13 23:59</t>
  </si>
  <si>
    <t>20230621_101006-SQJ351!38</t>
  </si>
  <si>
    <t>TUV_PM_20230417-(AEV_Labo)!000038</t>
  </si>
  <si>
    <t>20230621_101006-SQJ351!39</t>
  </si>
  <si>
    <t>TUV_PM_20230417-(AEV_Labo)!000039</t>
  </si>
  <si>
    <t>20230621_101006-SQJ351!40</t>
  </si>
  <si>
    <t>TUV_PM_20230417-(AEV_Labo)!000040</t>
  </si>
  <si>
    <t>20230621_101006-SQJ351!41</t>
  </si>
  <si>
    <t>TUV_PM_20230417-(AEV_Labo)!000041</t>
  </si>
  <si>
    <t>2023/04/14 00:01</t>
  </si>
  <si>
    <t>2023/04/14 23:59</t>
  </si>
  <si>
    <t>20230621_101006-SQJ351!42</t>
  </si>
  <si>
    <t>TUV_PM_20230417-(AEV_Labo)!000042</t>
  </si>
  <si>
    <t>20230621_101006-SQJ351!43</t>
  </si>
  <si>
    <t>TUV_PM_20230417-(AEV_Labo)!000043</t>
  </si>
  <si>
    <t>20230621_101006-SQJ351!44</t>
  </si>
  <si>
    <t>TUV_PM_20230417-(AEV_Labo)!000044</t>
  </si>
  <si>
    <t>20230621_101006-SQJ351!45</t>
  </si>
  <si>
    <t>TUV_PM_20230417-(AEV_Labo)!000045</t>
  </si>
  <si>
    <t>2023/04/15 00:01</t>
  </si>
  <si>
    <t>2023/04/15 23:59</t>
  </si>
  <si>
    <t>20230621_101006-SQJ351!46</t>
  </si>
  <si>
    <t>TUV_PM_20230417-(AEV_Labo)!000046</t>
  </si>
  <si>
    <t>20230621_101006-SQJ351!47</t>
  </si>
  <si>
    <t>TUV_PM_20230417-(AEV_Labo)!000047</t>
  </si>
  <si>
    <t>20230621_101006-SQJ351!48</t>
  </si>
  <si>
    <t>TUV_PM_20230417-(AEV_Labo)!000048</t>
  </si>
  <si>
    <t>20230621_101006-SQJ351!49</t>
  </si>
  <si>
    <t>TUV_PM_20230417-(AEV_Labo)!000049</t>
  </si>
  <si>
    <t>2023/04/16 00:01</t>
  </si>
  <si>
    <t>20230621_101006-SQJ351!50</t>
  </si>
  <si>
    <t>TUV_PM_20230417-(AEV_Labo)!000050</t>
  </si>
  <si>
    <t>20230621_101006-SQJ351!51</t>
  </si>
  <si>
    <t>TUV_PM_20230417-(AEV_Labo)!000051</t>
  </si>
  <si>
    <t>20230621_101006-SQJ351!52</t>
  </si>
  <si>
    <t>TUV_PM_20230417-(AEV_Labo)!000052</t>
  </si>
  <si>
    <t>20230816_091051-SQJ351!41</t>
  </si>
  <si>
    <t>TUV_PMEC_20230430-(AEV_Labo)!000041</t>
  </si>
  <si>
    <t>2023/04/17 00:01</t>
  </si>
  <si>
    <t>2023/04/23 23:59</t>
  </si>
  <si>
    <t>20230816_091051-SQJ351!42</t>
  </si>
  <si>
    <t>TUV_PMEC_20230430-(AEV_Labo)!000042</t>
  </si>
  <si>
    <t>20230816_091051-SQJ351!43</t>
  </si>
  <si>
    <t>TUV_PMEC_20230430-(AEV_Labo)!000043</t>
  </si>
  <si>
    <t>20230816_091051-SQJ351!44</t>
  </si>
  <si>
    <t>TUV_PMEC_20230430-(AEV_Labo)!000044</t>
  </si>
  <si>
    <t>20230816_091051-SQJ351!45</t>
  </si>
  <si>
    <t>TUV_PMEC_20230430-(AEV_Labo)!000045</t>
  </si>
  <si>
    <t>20230816_091051-SQJ351!46</t>
  </si>
  <si>
    <t>TUV_PMEC_20230430-(AEV_Labo)!000046</t>
  </si>
  <si>
    <t>20230816_091051-SQJ351!47</t>
  </si>
  <si>
    <t>TUV_PMEC_20230430-(AEV_Labo)!000047</t>
  </si>
  <si>
    <t>20230816_091051-SQJ351!48</t>
  </si>
  <si>
    <t>TUV_PMEC_20230430-(AEV_Labo)!000048</t>
  </si>
  <si>
    <t>20230816_091051-SQJ351!49</t>
  </si>
  <si>
    <t>TUV_PMEC_20230430-(AEV_Labo)!000049</t>
  </si>
  <si>
    <t>20230816_091051-SQJ351!50</t>
  </si>
  <si>
    <t>TUV_PMEC_20230430-(AEV_Labo)!000050</t>
  </si>
  <si>
    <t>20230621_101006-SQJ351!53</t>
  </si>
  <si>
    <t>TUV_PM_20230417-(AEV_Labo)!000053</t>
  </si>
  <si>
    <t>20230621_101006-SQJ351!54</t>
  </si>
  <si>
    <t>TUV_PM_20230417-(AEV_Labo)!000054</t>
  </si>
  <si>
    <t>20230621_101006-SQJ351!55</t>
  </si>
  <si>
    <t>TUV_PM_20230417-(AEV_Labo)!000055</t>
  </si>
  <si>
    <t>20230621_101006-SQJ351!56</t>
  </si>
  <si>
    <t>TUV_PM_20230417-(AEV_Labo)!000056</t>
  </si>
  <si>
    <t>20230621_101059-SQJ351!1</t>
  </si>
  <si>
    <t>TUV_PM_20230501-(AEV_Labo)</t>
  </si>
  <si>
    <t>TUV_PM_20230501-(AEV_Labo)!000001</t>
  </si>
  <si>
    <t>2023/04/18 00:01</t>
  </si>
  <si>
    <t>2023/04/18 23:59</t>
  </si>
  <si>
    <t>2023/05/22</t>
  </si>
  <si>
    <t>20230621_101059-SQJ351!2</t>
  </si>
  <si>
    <t>TUV_PM_20230501-(AEV_Labo)!000002</t>
  </si>
  <si>
    <t>20230621_101059-SQJ351!3</t>
  </si>
  <si>
    <t>TUV_PM_20230501-(AEV_Labo)!000003</t>
  </si>
  <si>
    <t>20230621_101059-SQJ351!4</t>
  </si>
  <si>
    <t>TUV_PM_20230501-(AEV_Labo)!000004</t>
  </si>
  <si>
    <t>20230621_101059-SQJ351!449</t>
  </si>
  <si>
    <t>TUV_PM_20230501-(AEV_Labo)!000449</t>
  </si>
  <si>
    <t>2023/05/01 23:59</t>
  </si>
  <si>
    <t>20230621_101059-SQJ351!450</t>
  </si>
  <si>
    <t>TUV_PM_20230501-(AEV_Labo)!000450</t>
  </si>
  <si>
    <t>20230621_101059-SQJ351!451</t>
  </si>
  <si>
    <t>TUV_PM_20230501-(AEV_Labo)!000451</t>
  </si>
  <si>
    <t>20230621_101059-SQJ351!452</t>
  </si>
  <si>
    <t>TUV_PM_20230501-(AEV_Labo)!000452</t>
  </si>
  <si>
    <t>20230621_101059-SQJ351!5</t>
  </si>
  <si>
    <t>TUV_PM_20230501-(AEV_Labo)!000005</t>
  </si>
  <si>
    <t>2023/04/19 00:01</t>
  </si>
  <si>
    <t>2023/04/19 23:59</t>
  </si>
  <si>
    <t>20230621_101059-SQJ351!6</t>
  </si>
  <si>
    <t>TUV_PM_20230501-(AEV_Labo)!000006</t>
  </si>
  <si>
    <t>20230621_101059-SQJ351!7</t>
  </si>
  <si>
    <t>TUV_PM_20230501-(AEV_Labo)!000007</t>
  </si>
  <si>
    <t>20230621_101059-SQJ351!8</t>
  </si>
  <si>
    <t>TUV_PM_20230501-(AEV_Labo)!000008</t>
  </si>
  <si>
    <t>20230621_101059-SQJ351!9</t>
  </si>
  <si>
    <t>TUV_PM_20230501-(AEV_Labo)!000009</t>
  </si>
  <si>
    <t>2023/04/20 00:01</t>
  </si>
  <si>
    <t>2023/04/20 23:59</t>
  </si>
  <si>
    <t>20230621_101059-SQJ351!10</t>
  </si>
  <si>
    <t>TUV_PM_20230501-(AEV_Labo)!000010</t>
  </si>
  <si>
    <t>20230621_101059-SQJ351!11</t>
  </si>
  <si>
    <t>TUV_PM_20230501-(AEV_Labo)!000011</t>
  </si>
  <si>
    <t>20230621_101059-SQJ351!12</t>
  </si>
  <si>
    <t>TUV_PM_20230501-(AEV_Labo)!000012</t>
  </si>
  <si>
    <t>20230621_101059-SQJ351!13</t>
  </si>
  <si>
    <t>TUV_PM_20230501-(AEV_Labo)!000013</t>
  </si>
  <si>
    <t>2023/04/21 00:01</t>
  </si>
  <si>
    <t>2023/04/21 23:59</t>
  </si>
  <si>
    <t>20230621_101059-SQJ351!14</t>
  </si>
  <si>
    <t>TUV_PM_20230501-(AEV_Labo)!000014</t>
  </si>
  <si>
    <t>20230621_101059-SQJ351!15</t>
  </si>
  <si>
    <t>TUV_PM_20230501-(AEV_Labo)!000015</t>
  </si>
  <si>
    <t>20230621_101059-SQJ351!16</t>
  </si>
  <si>
    <t>TUV_PM_20230501-(AEV_Labo)!000016</t>
  </si>
  <si>
    <t>20230621_101059-SQJ351!17</t>
  </si>
  <si>
    <t>TUV_PM_20230501-(AEV_Labo)!000017</t>
  </si>
  <si>
    <t>2023/04/22 00:01</t>
  </si>
  <si>
    <t>2023/04/22 23:59</t>
  </si>
  <si>
    <t>20230621_101059-SQJ351!18</t>
  </si>
  <si>
    <t>TUV_PM_20230501-(AEV_Labo)!000018</t>
  </si>
  <si>
    <t>20230621_101059-SQJ351!19</t>
  </si>
  <si>
    <t>TUV_PM_20230501-(AEV_Labo)!000019</t>
  </si>
  <si>
    <t>20230621_101059-SQJ351!20</t>
  </si>
  <si>
    <t>TUV_PM_20230501-(AEV_Labo)!000020</t>
  </si>
  <si>
    <t>20230621_101059-SQJ351!21</t>
  </si>
  <si>
    <t>TUV_PM_20230501-(AEV_Labo)!000021</t>
  </si>
  <si>
    <t>2023/04/23 00:01</t>
  </si>
  <si>
    <t>20230621_101059-SQJ351!22</t>
  </si>
  <si>
    <t>TUV_PM_20230501-(AEV_Labo)!000022</t>
  </si>
  <si>
    <t>20230621_101059-SQJ351!23</t>
  </si>
  <si>
    <t>TUV_PM_20230501-(AEV_Labo)!000023</t>
  </si>
  <si>
    <t>20230621_101059-SQJ351!24</t>
  </si>
  <si>
    <t>TUV_PM_20230501-(AEV_Labo)!000024</t>
  </si>
  <si>
    <t>20230816_091051-SQJ351!51</t>
  </si>
  <si>
    <t>TUV_PMEC_20230430-(AEV_Labo)!000051</t>
  </si>
  <si>
    <t>2023/04/24 00:01</t>
  </si>
  <si>
    <t>2023/04/30 23:59</t>
  </si>
  <si>
    <t>20230816_091051-SQJ351!52</t>
  </si>
  <si>
    <t>TUV_PMEC_20230430-(AEV_Labo)!000052</t>
  </si>
  <si>
    <t>20230816_091051-SQJ351!53</t>
  </si>
  <si>
    <t>TUV_PMEC_20230430-(AEV_Labo)!000053</t>
  </si>
  <si>
    <t>20230816_091051-SQJ351!54</t>
  </si>
  <si>
    <t>TUV_PMEC_20230430-(AEV_Labo)!000054</t>
  </si>
  <si>
    <t>20230816_091051-SQJ351!55</t>
  </si>
  <si>
    <t>TUV_PMEC_20230430-(AEV_Labo)!000055</t>
  </si>
  <si>
    <t>20230816_091051-SQJ351!56</t>
  </si>
  <si>
    <t>TUV_PMEC_20230430-(AEV_Labo)!000056</t>
  </si>
  <si>
    <t>20230816_091051-SQJ351!57</t>
  </si>
  <si>
    <t>TUV_PMEC_20230430-(AEV_Labo)!000057</t>
  </si>
  <si>
    <t>20230816_091051-SQJ351!58</t>
  </si>
  <si>
    <t>TUV_PMEC_20230430-(AEV_Labo)!000058</t>
  </si>
  <si>
    <t>20230816_091051-SQJ351!59</t>
  </si>
  <si>
    <t>TUV_PMEC_20230430-(AEV_Labo)!000059</t>
  </si>
  <si>
    <t>20230816_091051-SQJ351!60</t>
  </si>
  <si>
    <t>TUV_PMEC_20230430-(AEV_Labo)!000060</t>
  </si>
  <si>
    <t>20230621_101059-SQJ351!25</t>
  </si>
  <si>
    <t>TUV_PM_20230501-(AEV_Labo)!000025</t>
  </si>
  <si>
    <t>2023/04/24 23:59</t>
  </si>
  <si>
    <t>20230621_101059-SQJ351!26</t>
  </si>
  <si>
    <t>TUV_PM_20230501-(AEV_Labo)!000026</t>
  </si>
  <si>
    <t>20230621_101059-SQJ351!27</t>
  </si>
  <si>
    <t>TUV_PM_20230501-(AEV_Labo)!000027</t>
  </si>
  <si>
    <t>20230621_101059-SQJ351!28</t>
  </si>
  <si>
    <t>TUV_PM_20230501-(AEV_Labo)!000028</t>
  </si>
  <si>
    <t>20230621_101059-SQJ351!29</t>
  </si>
  <si>
    <t>TUV_PM_20230501-(AEV_Labo)!000029</t>
  </si>
  <si>
    <t>2023/04/25 00:01</t>
  </si>
  <si>
    <t>2023/04/25 23:59</t>
  </si>
  <si>
    <t>20230621_101059-SQJ351!30</t>
  </si>
  <si>
    <t>TUV_PM_20230501-(AEV_Labo)!000030</t>
  </si>
  <si>
    <t>20230621_101059-SQJ351!31</t>
  </si>
  <si>
    <t>TUV_PM_20230501-(AEV_Labo)!000031</t>
  </si>
  <si>
    <t>20230621_101059-SQJ351!32</t>
  </si>
  <si>
    <t>TUV_PM_20230501-(AEV_Labo)!000032</t>
  </si>
  <si>
    <t>20230621_101059-SQJ351!33</t>
  </si>
  <si>
    <t>TUV_PM_20230501-(AEV_Labo)!000033</t>
  </si>
  <si>
    <t>2023/04/26 00:01</t>
  </si>
  <si>
    <t>2023/04/26 23:59</t>
  </si>
  <si>
    <t>20230621_101059-SQJ351!34</t>
  </si>
  <si>
    <t>TUV_PM_20230501-(AEV_Labo)!000034</t>
  </si>
  <si>
    <t>20230621_101059-SQJ351!35</t>
  </si>
  <si>
    <t>TUV_PM_20230501-(AEV_Labo)!000035</t>
  </si>
  <si>
    <t>20230621_101059-SQJ351!36</t>
  </si>
  <si>
    <t>TUV_PM_20230501-(AEV_Labo)!000036</t>
  </si>
  <si>
    <t>20230621_101059-SQJ351!37</t>
  </si>
  <si>
    <t>TUV_PM_20230501-(AEV_Labo)!000037</t>
  </si>
  <si>
    <t>2023/04/27 00:01</t>
  </si>
  <si>
    <t>2023/04/27 23:59</t>
  </si>
  <si>
    <t>20230621_101059-SQJ351!38</t>
  </si>
  <si>
    <t>TUV_PM_20230501-(AEV_Labo)!000038</t>
  </si>
  <si>
    <t>20230621_101059-SQJ351!39</t>
  </si>
  <si>
    <t>TUV_PM_20230501-(AEV_Labo)!000039</t>
  </si>
  <si>
    <t>20230621_101059-SQJ351!40</t>
  </si>
  <si>
    <t>TUV_PM_20230501-(AEV_Labo)!000040</t>
  </si>
  <si>
    <t>20230621_101059-SQJ351!41</t>
  </si>
  <si>
    <t>TUV_PM_20230501-(AEV_Labo)!000041</t>
  </si>
  <si>
    <t>2023/04/28 00:01</t>
  </si>
  <si>
    <t>2023/04/28 23:59</t>
  </si>
  <si>
    <t>20230621_101059-SQJ351!42</t>
  </si>
  <si>
    <t>TUV_PM_20230501-(AEV_Labo)!000042</t>
  </si>
  <si>
    <t>20230621_101059-SQJ351!43</t>
  </si>
  <si>
    <t>TUV_PM_20230501-(AEV_Labo)!000043</t>
  </si>
  <si>
    <t>20230621_101059-SQJ351!44</t>
  </si>
  <si>
    <t>TUV_PM_20230501-(AEV_Labo)!000044</t>
  </si>
  <si>
    <t>20230621_101059-SQJ351!45</t>
  </si>
  <si>
    <t>TUV_PM_20230501-(AEV_Labo)!000045</t>
  </si>
  <si>
    <t>2023/04/29 00:01</t>
  </si>
  <si>
    <t>2023/04/29 23:59</t>
  </si>
  <si>
    <t>20230621_101059-SQJ351!46</t>
  </si>
  <si>
    <t>TUV_PM_20230501-(AEV_Labo)!000046</t>
  </si>
  <si>
    <t>20230621_101059-SQJ351!47</t>
  </si>
  <si>
    <t>TUV_PM_20230501-(AEV_Labo)!000047</t>
  </si>
  <si>
    <t>20230621_101059-SQJ351!48</t>
  </si>
  <si>
    <t>TUV_PM_20230501-(AEV_Labo)!000048</t>
  </si>
  <si>
    <t>20230621_101059-SQJ351!49</t>
  </si>
  <si>
    <t>TUV_PM_20230501-(AEV_Labo)!000049</t>
  </si>
  <si>
    <t>2023/04/30 00:01</t>
  </si>
  <si>
    <t>20230621_101059-SQJ351!50</t>
  </si>
  <si>
    <t>TUV_PM_20230501-(AEV_Labo)!000050</t>
  </si>
  <si>
    <t>20230621_101059-SQJ351!51</t>
  </si>
  <si>
    <t>TUV_PM_20230501-(AEV_Labo)!000051</t>
  </si>
  <si>
    <t>20230621_101059-SQJ351!52</t>
  </si>
  <si>
    <t>TUV_PM_20230501-(AEV_Labo)!000052</t>
  </si>
  <si>
    <t>20230919_094330-SQJ351!1</t>
  </si>
  <si>
    <t>TUV_PMEC_20230709-(AEV_Labo)</t>
  </si>
  <si>
    <t>TUV_PMEC_20230709-(AEV_Labo)!000001</t>
  </si>
  <si>
    <t>2023/05/01 00:01</t>
  </si>
  <si>
    <t>2023/05/07 23:59</t>
  </si>
  <si>
    <t>2023/08/16</t>
  </si>
  <si>
    <t>Import-AEV : 2023/09/19</t>
  </si>
  <si>
    <t>20230919_094330-SQJ351!2</t>
  </si>
  <si>
    <t>TUV_PMEC_20230709-(AEV_Labo)!000002</t>
  </si>
  <si>
    <t>20230919_094330-SQJ351!3</t>
  </si>
  <si>
    <t>TUV_PMEC_20230709-(AEV_Labo)!000003</t>
  </si>
  <si>
    <t>20230919_094330-SQJ351!4</t>
  </si>
  <si>
    <t>TUV_PMEC_20230709-(AEV_Labo)!000004</t>
  </si>
  <si>
    <t>20230919_094330-SQJ351!5</t>
  </si>
  <si>
    <t>TUV_PMEC_20230709-(AEV_Labo)!000005</t>
  </si>
  <si>
    <t>20230919_094330-SQJ351!6</t>
  </si>
  <si>
    <t>TUV_PMEC_20230709-(AEV_Labo)!000006</t>
  </si>
  <si>
    <t>20230919_094330-SQJ351!7</t>
  </si>
  <si>
    <t>TUV_PMEC_20230709-(AEV_Labo)!000007</t>
  </si>
  <si>
    <t>20230919_094330-SQJ351!8</t>
  </si>
  <si>
    <t>TUV_PMEC_20230709-(AEV_Labo)!000008</t>
  </si>
  <si>
    <t>20230919_094330-SQJ351!9</t>
  </si>
  <si>
    <t>TUV_PMEC_20230709-(AEV_Labo)!000009</t>
  </si>
  <si>
    <t>20230919_094330-SQJ351!10</t>
  </si>
  <si>
    <t>TUV_PMEC_20230709-(AEV_Labo)!000010</t>
  </si>
  <si>
    <t>20230621_101059-SQJ351!53</t>
  </si>
  <si>
    <t>TUV_PM_20230501-(AEV_Labo)!000053</t>
  </si>
  <si>
    <t>20230621_101059-SQJ351!54</t>
  </si>
  <si>
    <t>TUV_PM_20230501-(AEV_Labo)!000054</t>
  </si>
  <si>
    <t>20230621_101059-SQJ351!55</t>
  </si>
  <si>
    <t>TUV_PM_20230501-(AEV_Labo)!000055</t>
  </si>
  <si>
    <t>20230621_101059-SQJ351!56</t>
  </si>
  <si>
    <t>TUV_PM_20230501-(AEV_Labo)!000056</t>
  </si>
  <si>
    <t>20230627_091003-SQJ351!1</t>
  </si>
  <si>
    <t>TUV_PM_20230515-(AEV_Labo)</t>
  </si>
  <si>
    <t>TUV_PM_20230515-(AEV_Labo)!000001</t>
  </si>
  <si>
    <t>2023/05/02 00:01</t>
  </si>
  <si>
    <t>2023/05/02 23:59</t>
  </si>
  <si>
    <t>2023/06/06</t>
  </si>
  <si>
    <t>20230627_091003-SQJ351!2</t>
  </si>
  <si>
    <t>TUV_PM_20230515-(AEV_Labo)!000002</t>
  </si>
  <si>
    <t>20230627_091003-SQJ351!3</t>
  </si>
  <si>
    <t>TUV_PM_20230515-(AEV_Labo)!000003</t>
  </si>
  <si>
    <t>20230627_091003-SQJ351!4</t>
  </si>
  <si>
    <t>TUV_PM_20230515-(AEV_Labo)!000004</t>
  </si>
  <si>
    <t>20230627_091003-SQJ351!449</t>
  </si>
  <si>
    <t>TUV_PM_20230515-(AEV_Labo)!000449</t>
  </si>
  <si>
    <t>2023/05/15 23:59</t>
  </si>
  <si>
    <t>20230627_091003-SQJ351!450</t>
  </si>
  <si>
    <t>TUV_PM_20230515-(AEV_Labo)!000450</t>
  </si>
  <si>
    <t>20230627_091003-SQJ351!451</t>
  </si>
  <si>
    <t>TUV_PM_20230515-(AEV_Labo)!000451</t>
  </si>
  <si>
    <t>20230627_091003-SQJ351!452</t>
  </si>
  <si>
    <t>TUV_PM_20230515-(AEV_Labo)!000452</t>
  </si>
  <si>
    <t>20230627_091003-SQJ351!5</t>
  </si>
  <si>
    <t>TUV_PM_20230515-(AEV_Labo)!000005</t>
  </si>
  <si>
    <t>2023/05/03 00:01</t>
  </si>
  <si>
    <t>2023/05/03 23:59</t>
  </si>
  <si>
    <t>20230627_091003-SQJ351!6</t>
  </si>
  <si>
    <t>TUV_PM_20230515-(AEV_Labo)!000006</t>
  </si>
  <si>
    <t>20230627_091003-SQJ351!7</t>
  </si>
  <si>
    <t>TUV_PM_20230515-(AEV_Labo)!000007</t>
  </si>
  <si>
    <t>20230627_091003-SQJ351!8</t>
  </si>
  <si>
    <t>TUV_PM_20230515-(AEV_Labo)!000008</t>
  </si>
  <si>
    <t>20230627_091003-SQJ351!9</t>
  </si>
  <si>
    <t>TUV_PM_20230515-(AEV_Labo)!000009</t>
  </si>
  <si>
    <t>2023/05/04 00:01</t>
  </si>
  <si>
    <t>2023/05/04 23:59</t>
  </si>
  <si>
    <t>20230627_091003-SQJ351!10</t>
  </si>
  <si>
    <t>TUV_PM_20230515-(AEV_Labo)!000010</t>
  </si>
  <si>
    <t>20230627_091003-SQJ351!11</t>
  </si>
  <si>
    <t>TUV_PM_20230515-(AEV_Labo)!000011</t>
  </si>
  <si>
    <t>20230627_091003-SQJ351!12</t>
  </si>
  <si>
    <t>TUV_PM_20230515-(AEV_Labo)!000012</t>
  </si>
  <si>
    <t>20230627_091003-SQJ351!13</t>
  </si>
  <si>
    <t>TUV_PM_20230515-(AEV_Labo)!000013</t>
  </si>
  <si>
    <t>2023/05/05 00:01</t>
  </si>
  <si>
    <t>2023/05/05 23:59</t>
  </si>
  <si>
    <t>20230627_091003-SQJ351!14</t>
  </si>
  <si>
    <t>TUV_PM_20230515-(AEV_Labo)!000014</t>
  </si>
  <si>
    <t>20230627_091003-SQJ351!15</t>
  </si>
  <si>
    <t>TUV_PM_20230515-(AEV_Labo)!000015</t>
  </si>
  <si>
    <t>20230627_091003-SQJ351!16</t>
  </si>
  <si>
    <t>TUV_PM_20230515-(AEV_Labo)!000016</t>
  </si>
  <si>
    <t>20230627_091003-SQJ351!17</t>
  </si>
  <si>
    <t>TUV_PM_20230515-(AEV_Labo)!000017</t>
  </si>
  <si>
    <t>2023/05/06 00:01</t>
  </si>
  <si>
    <t>2023/05/06 23:59</t>
  </si>
  <si>
    <t>20230627_091003-SQJ351!18</t>
  </si>
  <si>
    <t>TUV_PM_20230515-(AEV_Labo)!000018</t>
  </si>
  <si>
    <t>20230627_091003-SQJ351!19</t>
  </si>
  <si>
    <t>TUV_PM_20230515-(AEV_Labo)!000019</t>
  </si>
  <si>
    <t>20230627_091003-SQJ351!20</t>
  </si>
  <si>
    <t>TUV_PM_20230515-(AEV_Labo)!000020</t>
  </si>
  <si>
    <t>20230627_091003-SQJ351!21</t>
  </si>
  <si>
    <t>TUV_PM_20230515-(AEV_Labo)!000021</t>
  </si>
  <si>
    <t>2023/05/07 00:01</t>
  </si>
  <si>
    <t>20230627_091003-SQJ351!22</t>
  </si>
  <si>
    <t>TUV_PM_20230515-(AEV_Labo)!000022</t>
  </si>
  <si>
    <t>20230627_091003-SQJ351!23</t>
  </si>
  <si>
    <t>TUV_PM_20230515-(AEV_Labo)!000023</t>
  </si>
  <si>
    <t>20230627_091003-SQJ351!24</t>
  </si>
  <si>
    <t>TUV_PM_20230515-(AEV_Labo)!000024</t>
  </si>
  <si>
    <t>20230919_094330-SQJ351!11</t>
  </si>
  <si>
    <t>TUV_PMEC_20230709-(AEV_Labo)!000011</t>
  </si>
  <si>
    <t>2023/05/08 00:01</t>
  </si>
  <si>
    <t>2023/05/14 23:59</t>
  </si>
  <si>
    <t>20230919_094330-SQJ351!12</t>
  </si>
  <si>
    <t>TUV_PMEC_20230709-(AEV_Labo)!000012</t>
  </si>
  <si>
    <t>20230919_094330-SQJ351!13</t>
  </si>
  <si>
    <t>TUV_PMEC_20230709-(AEV_Labo)!000013</t>
  </si>
  <si>
    <t>20230919_094330-SQJ351!14</t>
  </si>
  <si>
    <t>TUV_PMEC_20230709-(AEV_Labo)!000014</t>
  </si>
  <si>
    <t>20230919_094330-SQJ351!15</t>
  </si>
  <si>
    <t>TUV_PMEC_20230709-(AEV_Labo)!000015</t>
  </si>
  <si>
    <t>20230919_094330-SQJ351!16</t>
  </si>
  <si>
    <t>TUV_PMEC_20230709-(AEV_Labo)!000016</t>
  </si>
  <si>
    <t>20230919_094330-SQJ351!17</t>
  </si>
  <si>
    <t>TUV_PMEC_20230709-(AEV_Labo)!000017</t>
  </si>
  <si>
    <t>20230919_094330-SQJ351!18</t>
  </si>
  <si>
    <t>TUV_PMEC_20230709-(AEV_Labo)!000018</t>
  </si>
  <si>
    <t>20230919_094330-SQJ351!19</t>
  </si>
  <si>
    <t>TUV_PMEC_20230709-(AEV_Labo)!000019</t>
  </si>
  <si>
    <t>20230919_094330-SQJ351!20</t>
  </si>
  <si>
    <t>TUV_PMEC_20230709-(AEV_Labo)!000020</t>
  </si>
  <si>
    <t>20230627_091003-SQJ351!25</t>
  </si>
  <si>
    <t>TUV_PM_20230515-(AEV_Labo)!000025</t>
  </si>
  <si>
    <t>2023/05/08 23:59</t>
  </si>
  <si>
    <t>20230627_091003-SQJ351!26</t>
  </si>
  <si>
    <t>TUV_PM_20230515-(AEV_Labo)!000026</t>
  </si>
  <si>
    <t>20230627_091003-SQJ351!27</t>
  </si>
  <si>
    <t>TUV_PM_20230515-(AEV_Labo)!000027</t>
  </si>
  <si>
    <t>20230627_091003-SQJ351!28</t>
  </si>
  <si>
    <t>TUV_PM_20230515-(AEV_Labo)!000028</t>
  </si>
  <si>
    <t>20230627_091003-SQJ351!29</t>
  </si>
  <si>
    <t>TUV_PM_20230515-(AEV_Labo)!000029</t>
  </si>
  <si>
    <t>2023/05/09 00:01</t>
  </si>
  <si>
    <t>2023/05/09 23:59</t>
  </si>
  <si>
    <t>20230627_091003-SQJ351!30</t>
  </si>
  <si>
    <t>TUV_PM_20230515-(AEV_Labo)!000030</t>
  </si>
  <si>
    <t>20230627_091003-SQJ351!31</t>
  </si>
  <si>
    <t>TUV_PM_20230515-(AEV_Labo)!000031</t>
  </si>
  <si>
    <t>20230627_091003-SQJ351!32</t>
  </si>
  <si>
    <t>TUV_PM_20230515-(AEV_Labo)!000032</t>
  </si>
  <si>
    <t>20230627_091003-SQJ351!33</t>
  </si>
  <si>
    <t>TUV_PM_20230515-(AEV_Labo)!000033</t>
  </si>
  <si>
    <t>2023/05/10 00:01</t>
  </si>
  <si>
    <t>2023/05/10 23:59</t>
  </si>
  <si>
    <t>20230627_091003-SQJ351!34</t>
  </si>
  <si>
    <t>TUV_PM_20230515-(AEV_Labo)!000034</t>
  </si>
  <si>
    <t>20230627_091003-SQJ351!35</t>
  </si>
  <si>
    <t>TUV_PM_20230515-(AEV_Labo)!000035</t>
  </si>
  <si>
    <t>20230627_091003-SQJ351!36</t>
  </si>
  <si>
    <t>TUV_PM_20230515-(AEV_Labo)!000036</t>
  </si>
  <si>
    <t>20230627_091003-SQJ351!37</t>
  </si>
  <si>
    <t>TUV_PM_20230515-(AEV_Labo)!000037</t>
  </si>
  <si>
    <t>2023/05/11 00:01</t>
  </si>
  <si>
    <t>2023/05/11 23:59</t>
  </si>
  <si>
    <t>20230627_091003-SQJ351!38</t>
  </si>
  <si>
    <t>TUV_PM_20230515-(AEV_Labo)!000038</t>
  </si>
  <si>
    <t>20230627_091003-SQJ351!39</t>
  </si>
  <si>
    <t>TUV_PM_20230515-(AEV_Labo)!000039</t>
  </si>
  <si>
    <t>20230627_091003-SQJ351!40</t>
  </si>
  <si>
    <t>TUV_PM_20230515-(AEV_Labo)!000040</t>
  </si>
  <si>
    <t>20230627_091003-SQJ351!41</t>
  </si>
  <si>
    <t>TUV_PM_20230515-(AEV_Labo)!000041</t>
  </si>
  <si>
    <t>2023/05/12 00:01</t>
  </si>
  <si>
    <t>2023/05/12 23:59</t>
  </si>
  <si>
    <t>20230627_091003-SQJ351!42</t>
  </si>
  <si>
    <t>TUV_PM_20230515-(AEV_Labo)!000042</t>
  </si>
  <si>
    <t>20230627_091003-SQJ351!43</t>
  </si>
  <si>
    <t>TUV_PM_20230515-(AEV_Labo)!000043</t>
  </si>
  <si>
    <t>20230627_091003-SQJ351!44</t>
  </si>
  <si>
    <t>TUV_PM_20230515-(AEV_Labo)!000044</t>
  </si>
  <si>
    <t>20230627_091003-SQJ351!45</t>
  </si>
  <si>
    <t>TUV_PM_20230515-(AEV_Labo)!000045</t>
  </si>
  <si>
    <t>2023/05/13 00:01</t>
  </si>
  <si>
    <t>2023/05/13 23:59</t>
  </si>
  <si>
    <t>20230627_091003-SQJ351!46</t>
  </si>
  <si>
    <t>TUV_PM_20230515-(AEV_Labo)!000046</t>
  </si>
  <si>
    <t>20230627_091003-SQJ351!47</t>
  </si>
  <si>
    <t>TUV_PM_20230515-(AEV_Labo)!000047</t>
  </si>
  <si>
    <t>20230627_091003-SQJ351!48</t>
  </si>
  <si>
    <t>TUV_PM_20230515-(AEV_Labo)!000048</t>
  </si>
  <si>
    <t>20230627_091003-SQJ351!49</t>
  </si>
  <si>
    <t>TUV_PM_20230515-(AEV_Labo)!000049</t>
  </si>
  <si>
    <t>2023/05/14 00:01</t>
  </si>
  <si>
    <t>20230627_091003-SQJ351!50</t>
  </si>
  <si>
    <t>TUV_PM_20230515-(AEV_Labo)!000050</t>
  </si>
  <si>
    <t>20230627_091003-SQJ351!51</t>
  </si>
  <si>
    <t>TUV_PM_20230515-(AEV_Labo)!000051</t>
  </si>
  <si>
    <t>20230627_091003-SQJ351!52</t>
  </si>
  <si>
    <t>TUV_PM_20230515-(AEV_Labo)!000052</t>
  </si>
  <si>
    <t>20230919_094330-SQJ351!21</t>
  </si>
  <si>
    <t>TUV_PMEC_20230709-(AEV_Labo)!000021</t>
  </si>
  <si>
    <t>2023/05/15 00:01</t>
  </si>
  <si>
    <t>2023/05/21 23:59</t>
  </si>
  <si>
    <t>20230919_094330-SQJ351!22</t>
  </si>
  <si>
    <t>TUV_PMEC_20230709-(AEV_Labo)!000022</t>
  </si>
  <si>
    <t>20230919_094330-SQJ351!23</t>
  </si>
  <si>
    <t>TUV_PMEC_20230709-(AEV_Labo)!000023</t>
  </si>
  <si>
    <t>20230919_094330-SQJ351!24</t>
  </si>
  <si>
    <t>TUV_PMEC_20230709-(AEV_Labo)!000024</t>
  </si>
  <si>
    <t>20230919_094330-SQJ351!25</t>
  </si>
  <si>
    <t>TUV_PMEC_20230709-(AEV_Labo)!000025</t>
  </si>
  <si>
    <t>20230919_094330-SQJ351!26</t>
  </si>
  <si>
    <t>TUV_PMEC_20230709-(AEV_Labo)!000026</t>
  </si>
  <si>
    <t>20230919_094330-SQJ351!27</t>
  </si>
  <si>
    <t>TUV_PMEC_20230709-(AEV_Labo)!000027</t>
  </si>
  <si>
    <t>20230919_094330-SQJ351!28</t>
  </si>
  <si>
    <t>TUV_PMEC_20230709-(AEV_Labo)!000028</t>
  </si>
  <si>
    <t>20230919_094330-SQJ351!29</t>
  </si>
  <si>
    <t>TUV_PMEC_20230709-(AEV_Labo)!000029</t>
  </si>
  <si>
    <t>20230919_094330-SQJ351!30</t>
  </si>
  <si>
    <t>TUV_PMEC_20230709-(AEV_Labo)!000030</t>
  </si>
  <si>
    <t>20230627_091003-SQJ351!53</t>
  </si>
  <si>
    <t>TUV_PM_20230515-(AEV_Labo)!000053</t>
  </si>
  <si>
    <t>20230627_091003-SQJ351!54</t>
  </si>
  <si>
    <t>TUV_PM_20230515-(AEV_Labo)!000054</t>
  </si>
  <si>
    <t>20230627_091003-SQJ351!55</t>
  </si>
  <si>
    <t>TUV_PM_20230515-(AEV_Labo)!000055</t>
  </si>
  <si>
    <t>20230627_091003-SQJ351!56</t>
  </si>
  <si>
    <t>TUV_PM_20230515-(AEV_Labo)!000056</t>
  </si>
  <si>
    <t>20230710_085036-SQJ351!1</t>
  </si>
  <si>
    <t>TUV_PM_20230529-(AEV_Labo)</t>
  </si>
  <si>
    <t>TUV_PM_20230529-(AEV_Labo)!000001</t>
  </si>
  <si>
    <t>2023/05/16 00:01</t>
  </si>
  <si>
    <t>2023/05/16 23:59</t>
  </si>
  <si>
    <t>2023/06/16</t>
  </si>
  <si>
    <t>Import-AEV : 2023/07/10</t>
  </si>
  <si>
    <t>20230710_085036-SQJ351!2</t>
  </si>
  <si>
    <t>TUV_PM_20230529-(AEV_Labo)!000002</t>
  </si>
  <si>
    <t>20230710_085036-SQJ351!3</t>
  </si>
  <si>
    <t>TUV_PM_20230529-(AEV_Labo)!000003</t>
  </si>
  <si>
    <t>20230710_085036-SQJ351!4</t>
  </si>
  <si>
    <t>TUV_PM_20230529-(AEV_Labo)!000004</t>
  </si>
  <si>
    <t>20230710_085036-SQJ351!449</t>
  </si>
  <si>
    <t>TUV_PM_20230529-(AEV_Labo)!000449</t>
  </si>
  <si>
    <t>2023/05/29 23:59</t>
  </si>
  <si>
    <t>20230710_085036-SQJ351!450</t>
  </si>
  <si>
    <t>TUV_PM_20230529-(AEV_Labo)!000450</t>
  </si>
  <si>
    <t>20230710_085036-SQJ351!451</t>
  </si>
  <si>
    <t>TUV_PM_20230529-(AEV_Labo)!000451</t>
  </si>
  <si>
    <t>20230710_085036-SQJ351!452</t>
  </si>
  <si>
    <t>TUV_PM_20230529-(AEV_Labo)!000452</t>
  </si>
  <si>
    <t>20230710_085036-SQJ351!5</t>
  </si>
  <si>
    <t>TUV_PM_20230529-(AEV_Labo)!000005</t>
  </si>
  <si>
    <t>2023/05/17 00:01</t>
  </si>
  <si>
    <t>2023/05/17 23:59</t>
  </si>
  <si>
    <t>20230710_085036-SQJ351!6</t>
  </si>
  <si>
    <t>TUV_PM_20230529-(AEV_Labo)!000006</t>
  </si>
  <si>
    <t>20230710_085036-SQJ351!7</t>
  </si>
  <si>
    <t>TUV_PM_20230529-(AEV_Labo)!000007</t>
  </si>
  <si>
    <t>20230710_085036-SQJ351!8</t>
  </si>
  <si>
    <t>TUV_PM_20230529-(AEV_Labo)!000008</t>
  </si>
  <si>
    <t>20230710_085036-SQJ351!9</t>
  </si>
  <si>
    <t>TUV_PM_20230529-(AEV_Labo)!000009</t>
  </si>
  <si>
    <t>2023/05/18 00:01</t>
  </si>
  <si>
    <t>2023/05/18 23:59</t>
  </si>
  <si>
    <t>20230710_085036-SQJ351!10</t>
  </si>
  <si>
    <t>TUV_PM_20230529-(AEV_Labo)!000010</t>
  </si>
  <si>
    <t>20230710_085036-SQJ351!11</t>
  </si>
  <si>
    <t>TUV_PM_20230529-(AEV_Labo)!000011</t>
  </si>
  <si>
    <t>20230710_085036-SQJ351!12</t>
  </si>
  <si>
    <t>TUV_PM_20230529-(AEV_Labo)!000012</t>
  </si>
  <si>
    <t>20230710_085036-SQJ351!13</t>
  </si>
  <si>
    <t>TUV_PM_20230529-(AEV_Labo)!000013</t>
  </si>
  <si>
    <t>2023/05/19 00:01</t>
  </si>
  <si>
    <t>2023/05/19 23:59</t>
  </si>
  <si>
    <t>20230710_085036-SQJ351!14</t>
  </si>
  <si>
    <t>TUV_PM_20230529-(AEV_Labo)!000014</t>
  </si>
  <si>
    <t>20230710_085036-SQJ351!15</t>
  </si>
  <si>
    <t>TUV_PM_20230529-(AEV_Labo)!000015</t>
  </si>
  <si>
    <t>20230710_085036-SQJ351!16</t>
  </si>
  <si>
    <t>TUV_PM_20230529-(AEV_Labo)!000016</t>
  </si>
  <si>
    <t>20230710_085036-SQJ351!17</t>
  </si>
  <si>
    <t>TUV_PM_20230529-(AEV_Labo)!000017</t>
  </si>
  <si>
    <t>2023/05/20 00:01</t>
  </si>
  <si>
    <t>2023/05/20 23:59</t>
  </si>
  <si>
    <t>20230710_085036-SQJ351!18</t>
  </si>
  <si>
    <t>TUV_PM_20230529-(AEV_Labo)!000018</t>
  </si>
  <si>
    <t>20230710_085036-SQJ351!19</t>
  </si>
  <si>
    <t>TUV_PM_20230529-(AEV_Labo)!000019</t>
  </si>
  <si>
    <t>20230710_085036-SQJ351!20</t>
  </si>
  <si>
    <t>TUV_PM_20230529-(AEV_Labo)!000020</t>
  </si>
  <si>
    <t>20230710_085036-SQJ351!21</t>
  </si>
  <si>
    <t>TUV_PM_20230529-(AEV_Labo)!000021</t>
  </si>
  <si>
    <t>2023/05/21 00:01</t>
  </si>
  <si>
    <t>20230710_085036-SQJ351!22</t>
  </si>
  <si>
    <t>TUV_PM_20230529-(AEV_Labo)!000022</t>
  </si>
  <si>
    <t>20230710_085036-SQJ351!23</t>
  </si>
  <si>
    <t>TUV_PM_20230529-(AEV_Labo)!000023</t>
  </si>
  <si>
    <t>20230710_085036-SQJ351!24</t>
  </si>
  <si>
    <t>TUV_PM_20230529-(AEV_Labo)!000024</t>
  </si>
  <si>
    <t>20230919_094330-SQJ351!31</t>
  </si>
  <si>
    <t>TUV_PMEC_20230709-(AEV_Labo)!000031</t>
  </si>
  <si>
    <t>2023/05/22 00:01</t>
  </si>
  <si>
    <t>2023/05/28 23:59</t>
  </si>
  <si>
    <t>20230919_094330-SQJ351!32</t>
  </si>
  <si>
    <t>TUV_PMEC_20230709-(AEV_Labo)!000032</t>
  </si>
  <si>
    <t>20230919_094330-SQJ351!33</t>
  </si>
  <si>
    <t>TUV_PMEC_20230709-(AEV_Labo)!000033</t>
  </si>
  <si>
    <t>20230919_094330-SQJ351!34</t>
  </si>
  <si>
    <t>TUV_PMEC_20230709-(AEV_Labo)!000034</t>
  </si>
  <si>
    <t>20230919_094330-SQJ351!35</t>
  </si>
  <si>
    <t>TUV_PMEC_20230709-(AEV_Labo)!000035</t>
  </si>
  <si>
    <t>20230919_094330-SQJ351!36</t>
  </si>
  <si>
    <t>TUV_PMEC_20230709-(AEV_Labo)!000036</t>
  </si>
  <si>
    <t>20230919_094330-SQJ351!37</t>
  </si>
  <si>
    <t>TUV_PMEC_20230709-(AEV_Labo)!000037</t>
  </si>
  <si>
    <t>20230919_094330-SQJ351!38</t>
  </si>
  <si>
    <t>TUV_PMEC_20230709-(AEV_Labo)!000038</t>
  </si>
  <si>
    <t>20230919_094330-SQJ351!39</t>
  </si>
  <si>
    <t>TUV_PMEC_20230709-(AEV_Labo)!000039</t>
  </si>
  <si>
    <t>20230919_094330-SQJ351!40</t>
  </si>
  <si>
    <t>TUV_PMEC_20230709-(AEV_Labo)!000040</t>
  </si>
  <si>
    <t>20230710_085036-SQJ351!25</t>
  </si>
  <si>
    <t>TUV_PM_20230529-(AEV_Labo)!000025</t>
  </si>
  <si>
    <t>2023/05/22 23:59</t>
  </si>
  <si>
    <t>20230710_085036-SQJ351!26</t>
  </si>
  <si>
    <t>TUV_PM_20230529-(AEV_Labo)!000026</t>
  </si>
  <si>
    <t>20230710_085036-SQJ351!27</t>
  </si>
  <si>
    <t>TUV_PM_20230529-(AEV_Labo)!000027</t>
  </si>
  <si>
    <t>20230710_085036-SQJ351!28</t>
  </si>
  <si>
    <t>TUV_PM_20230529-(AEV_Labo)!000028</t>
  </si>
  <si>
    <t>20230710_085036-SQJ351!29</t>
  </si>
  <si>
    <t>TUV_PM_20230529-(AEV_Labo)!000029</t>
  </si>
  <si>
    <t>2023/05/23 00:01</t>
  </si>
  <si>
    <t>2023/05/23 23:59</t>
  </si>
  <si>
    <t>20230710_085036-SQJ351!30</t>
  </si>
  <si>
    <t>TUV_PM_20230529-(AEV_Labo)!000030</t>
  </si>
  <si>
    <t>20230710_085036-SQJ351!31</t>
  </si>
  <si>
    <t>TUV_PM_20230529-(AEV_Labo)!000031</t>
  </si>
  <si>
    <t>20230710_085036-SQJ351!32</t>
  </si>
  <si>
    <t>TUV_PM_20230529-(AEV_Labo)!000032</t>
  </si>
  <si>
    <t>20230710_085036-SQJ351!33</t>
  </si>
  <si>
    <t>TUV_PM_20230529-(AEV_Labo)!000033</t>
  </si>
  <si>
    <t>2023/05/24 00:01</t>
  </si>
  <si>
    <t>2023/05/24 23:59</t>
  </si>
  <si>
    <t>20230710_085036-SQJ351!34</t>
  </si>
  <si>
    <t>TUV_PM_20230529-(AEV_Labo)!000034</t>
  </si>
  <si>
    <t>20230710_085036-SQJ351!35</t>
  </si>
  <si>
    <t>TUV_PM_20230529-(AEV_Labo)!000035</t>
  </si>
  <si>
    <t>20230710_085036-SQJ351!36</t>
  </si>
  <si>
    <t>TUV_PM_20230529-(AEV_Labo)!000036</t>
  </si>
  <si>
    <t>20230710_085036-SQJ351!37</t>
  </si>
  <si>
    <t>TUV_PM_20230529-(AEV_Labo)!000037</t>
  </si>
  <si>
    <t>2023/05/25 00:01</t>
  </si>
  <si>
    <t>2023/05/25 23:59</t>
  </si>
  <si>
    <t>20230710_085036-SQJ351!38</t>
  </si>
  <si>
    <t>TUV_PM_20230529-(AEV_Labo)!000038</t>
  </si>
  <si>
    <t>20230710_085036-SQJ351!39</t>
  </si>
  <si>
    <t>TUV_PM_20230529-(AEV_Labo)!000039</t>
  </si>
  <si>
    <t>20230710_085036-SQJ351!40</t>
  </si>
  <si>
    <t>TUV_PM_20230529-(AEV_Labo)!000040</t>
  </si>
  <si>
    <t>20230710_085036-SQJ351!41</t>
  </si>
  <si>
    <t>TUV_PM_20230529-(AEV_Labo)!000041</t>
  </si>
  <si>
    <t>2023/05/26 00:01</t>
  </si>
  <si>
    <t>2023/05/26 23:59</t>
  </si>
  <si>
    <t>20230710_085036-SQJ351!42</t>
  </si>
  <si>
    <t>TUV_PM_20230529-(AEV_Labo)!000042</t>
  </si>
  <si>
    <t>20230710_085036-SQJ351!43</t>
  </si>
  <si>
    <t>TUV_PM_20230529-(AEV_Labo)!000043</t>
  </si>
  <si>
    <t>20230710_085036-SQJ351!44</t>
  </si>
  <si>
    <t>TUV_PM_20230529-(AEV_Labo)!000044</t>
  </si>
  <si>
    <t>20230710_085036-SQJ351!45</t>
  </si>
  <si>
    <t>TUV_PM_20230529-(AEV_Labo)!000045</t>
  </si>
  <si>
    <t>2023/05/27 00:01</t>
  </si>
  <si>
    <t>2023/05/27 23:59</t>
  </si>
  <si>
    <t>20230710_085036-SQJ351!46</t>
  </si>
  <si>
    <t>TUV_PM_20230529-(AEV_Labo)!000046</t>
  </si>
  <si>
    <t>20230710_085036-SQJ351!47</t>
  </si>
  <si>
    <t>TUV_PM_20230529-(AEV_Labo)!000047</t>
  </si>
  <si>
    <t>20230710_085036-SQJ351!48</t>
  </si>
  <si>
    <t>TUV_PM_20230529-(AEV_Labo)!000048</t>
  </si>
  <si>
    <t>20230710_085036-SQJ351!49</t>
  </si>
  <si>
    <t>TUV_PM_20230529-(AEV_Labo)!000049</t>
  </si>
  <si>
    <t>2023/05/28 00:01</t>
  </si>
  <si>
    <t>20230710_085036-SQJ351!50</t>
  </si>
  <si>
    <t>TUV_PM_20230529-(AEV_Labo)!000050</t>
  </si>
  <si>
    <t>20230710_085036-SQJ351!51</t>
  </si>
  <si>
    <t>TUV_PM_20230529-(AEV_Labo)!000051</t>
  </si>
  <si>
    <t>20230710_085036-SQJ351!52</t>
  </si>
  <si>
    <t>TUV_PM_20230529-(AEV_Labo)!000052</t>
  </si>
  <si>
    <t>20230919_094330-SQJ351!41</t>
  </si>
  <si>
    <t>TUV_PMEC_20230709-(AEV_Labo)!000041</t>
  </si>
  <si>
    <t>2023/05/29 00:01</t>
  </si>
  <si>
    <t>2023/06/04 23:59</t>
  </si>
  <si>
    <t>20230919_094330-SQJ351!42</t>
  </si>
  <si>
    <t>TUV_PMEC_20230709-(AEV_Labo)!000042</t>
  </si>
  <si>
    <t>20230919_094330-SQJ351!43</t>
  </si>
  <si>
    <t>TUV_PMEC_20230709-(AEV_Labo)!000043</t>
  </si>
  <si>
    <t>20230919_094330-SQJ351!44</t>
  </si>
  <si>
    <t>TUV_PMEC_20230709-(AEV_Labo)!000044</t>
  </si>
  <si>
    <t>20230919_094330-SQJ351!45</t>
  </si>
  <si>
    <t>TUV_PMEC_20230709-(AEV_Labo)!000045</t>
  </si>
  <si>
    <t>20230919_094330-SQJ351!46</t>
  </si>
  <si>
    <t>TUV_PMEC_20230709-(AEV_Labo)!000046</t>
  </si>
  <si>
    <t>20230919_094330-SQJ351!47</t>
  </si>
  <si>
    <t>TUV_PMEC_20230709-(AEV_Labo)!000047</t>
  </si>
  <si>
    <t>20230919_094330-SQJ351!48</t>
  </si>
  <si>
    <t>TUV_PMEC_20230709-(AEV_Labo)!000048</t>
  </si>
  <si>
    <t>20230919_094330-SQJ351!49</t>
  </si>
  <si>
    <t>TUV_PMEC_20230709-(AEV_Labo)!000049</t>
  </si>
  <si>
    <t>20230919_094330-SQJ351!50</t>
  </si>
  <si>
    <t>TUV_PMEC_20230709-(AEV_Labo)!000050</t>
  </si>
  <si>
    <t>20230710_085036-SQJ351!53</t>
  </si>
  <si>
    <t>TUV_PM_20230529-(AEV_Labo)!000053</t>
  </si>
  <si>
    <t>20230710_085036-SQJ351!54</t>
  </si>
  <si>
    <t>TUV_PM_20230529-(AEV_Labo)!000054</t>
  </si>
  <si>
    <t>20230710_085036-SQJ351!55</t>
  </si>
  <si>
    <t>TUV_PM_20230529-(AEV_Labo)!000055</t>
  </si>
  <si>
    <t>20230710_085036-SQJ351!56</t>
  </si>
  <si>
    <t>TUV_PM_20230529-(AEV_Labo)!000056</t>
  </si>
  <si>
    <t>20230711_081438-SQJ351!1</t>
  </si>
  <si>
    <t>TUV_PM_20230612-(AEV_Labo)</t>
  </si>
  <si>
    <t>TUV_PM_20230612-(AEV_Labo)!000001</t>
  </si>
  <si>
    <t>2023/05/30 00:01</t>
  </si>
  <si>
    <t>2023/05/30 23:59</t>
  </si>
  <si>
    <t>2023/06/28</t>
  </si>
  <si>
    <t>Import-AEV : 2023/07/11</t>
  </si>
  <si>
    <t>20230711_081438-SQJ351!2</t>
  </si>
  <si>
    <t>TUV_PM_20230612-(AEV_Labo)!000002</t>
  </si>
  <si>
    <t>20230711_081438-SQJ351!3</t>
  </si>
  <si>
    <t>TUV_PM_20230612-(AEV_Labo)!000003</t>
  </si>
  <si>
    <t>20230711_081438-SQJ351!4</t>
  </si>
  <si>
    <t>TUV_PM_20230612-(AEV_Labo)!000004</t>
  </si>
  <si>
    <t>20230711_081438-SQJ351!449</t>
  </si>
  <si>
    <t>TUV_PM_20230612-(AEV_Labo)!000449</t>
  </si>
  <si>
    <t>2023/06/12 23:59</t>
  </si>
  <si>
    <t>20230711_081438-SQJ351!450</t>
  </si>
  <si>
    <t>TUV_PM_20230612-(AEV_Labo)!000450</t>
  </si>
  <si>
    <t>20230711_081438-SQJ351!451</t>
  </si>
  <si>
    <t>TUV_PM_20230612-(AEV_Labo)!000451</t>
  </si>
  <si>
    <t>20230711_081438-SQJ351!452</t>
  </si>
  <si>
    <t>TUV_PM_20230612-(AEV_Labo)!000452</t>
  </si>
  <si>
    <t>20230711_081438-SQJ351!5</t>
  </si>
  <si>
    <t>TUV_PM_20230612-(AEV_Labo)!000005</t>
  </si>
  <si>
    <t>2023/05/31 00:01</t>
  </si>
  <si>
    <t>2023/05/31 23:59</t>
  </si>
  <si>
    <t>2023/07/10</t>
  </si>
  <si>
    <t>20230711_081438-SQJ351!6</t>
  </si>
  <si>
    <t>TUV_PM_20230612-(AEV_Labo)!000006</t>
  </si>
  <si>
    <t>20230711_081438-SQJ351!7</t>
  </si>
  <si>
    <t>TUV_PM_20230612-(AEV_Labo)!000007</t>
  </si>
  <si>
    <t>20230711_081438-SQJ351!8</t>
  </si>
  <si>
    <t>TUV_PM_20230612-(AEV_Labo)!000008</t>
  </si>
  <si>
    <t>20230711_081438-SQJ351!9</t>
  </si>
  <si>
    <t>TUV_PM_20230612-(AEV_Labo)!000009</t>
  </si>
  <si>
    <t>2023/06/01 00:01</t>
  </si>
  <si>
    <t>2023/06/01 23:59</t>
  </si>
  <si>
    <t>20230711_081438-SQJ351!10</t>
  </si>
  <si>
    <t>TUV_PM_20230612-(AEV_Labo)!000010</t>
  </si>
  <si>
    <t>20230711_081438-SQJ351!11</t>
  </si>
  <si>
    <t>TUV_PM_20230612-(AEV_Labo)!000011</t>
  </si>
  <si>
    <t>20230711_081438-SQJ351!12</t>
  </si>
  <si>
    <t>TUV_PM_20230612-(AEV_Labo)!000012</t>
  </si>
  <si>
    <t>20230711_081438-SQJ351!13</t>
  </si>
  <si>
    <t>TUV_PM_20230612-(AEV_Labo)!000013</t>
  </si>
  <si>
    <t>2023/06/02 00:01</t>
  </si>
  <si>
    <t>2023/06/02 23:59</t>
  </si>
  <si>
    <t>20230711_081438-SQJ351!14</t>
  </si>
  <si>
    <t>TUV_PM_20230612-(AEV_Labo)!000014</t>
  </si>
  <si>
    <t>20230711_081438-SQJ351!15</t>
  </si>
  <si>
    <t>TUV_PM_20230612-(AEV_Labo)!000015</t>
  </si>
  <si>
    <t>20230711_081438-SQJ351!16</t>
  </si>
  <si>
    <t>TUV_PM_20230612-(AEV_Labo)!000016</t>
  </si>
  <si>
    <t>20230711_081438-SQJ351!17</t>
  </si>
  <si>
    <t>TUV_PM_20230612-(AEV_Labo)!000017</t>
  </si>
  <si>
    <t>2023/06/03 00:01</t>
  </si>
  <si>
    <t>2023/06/03 23:59</t>
  </si>
  <si>
    <t>20230711_081438-SQJ351!18</t>
  </si>
  <si>
    <t>TUV_PM_20230612-(AEV_Labo)!000018</t>
  </si>
  <si>
    <t>20230711_081438-SQJ351!19</t>
  </si>
  <si>
    <t>TUV_PM_20230612-(AEV_Labo)!000019</t>
  </si>
  <si>
    <t>20230711_081438-SQJ351!20</t>
  </si>
  <si>
    <t>TUV_PM_20230612-(AEV_Labo)!000020</t>
  </si>
  <si>
    <t>20230711_081438-SQJ351!21</t>
  </si>
  <si>
    <t>TUV_PM_20230612-(AEV_Labo)!000021</t>
  </si>
  <si>
    <t>2023/06/04 00:01</t>
  </si>
  <si>
    <t>20230711_081438-SQJ351!22</t>
  </si>
  <si>
    <t>TUV_PM_20230612-(AEV_Labo)!000022</t>
  </si>
  <si>
    <t>20230711_081438-SQJ351!23</t>
  </si>
  <si>
    <t>TUV_PM_20230612-(AEV_Labo)!000023</t>
  </si>
  <si>
    <t>20230711_081438-SQJ351!24</t>
  </si>
  <si>
    <t>TUV_PM_20230612-(AEV_Labo)!000024</t>
  </si>
  <si>
    <t>20230919_094330-SQJ351!51</t>
  </si>
  <si>
    <t>TUV_PMEC_20230709-(AEV_Labo)!000051</t>
  </si>
  <si>
    <t>2023/06/05 00:01</t>
  </si>
  <si>
    <t>2023/06/11 23:59</t>
  </si>
  <si>
    <t>20230919_094330-SQJ351!52</t>
  </si>
  <si>
    <t>TUV_PMEC_20230709-(AEV_Labo)!000052</t>
  </si>
  <si>
    <t>20230919_094330-SQJ351!53</t>
  </si>
  <si>
    <t>TUV_PMEC_20230709-(AEV_Labo)!000053</t>
  </si>
  <si>
    <t>20230919_094330-SQJ351!54</t>
  </si>
  <si>
    <t>TUV_PMEC_20230709-(AEV_Labo)!000054</t>
  </si>
  <si>
    <t>20230919_094330-SQJ351!55</t>
  </si>
  <si>
    <t>TUV_PMEC_20230709-(AEV_Labo)!000055</t>
  </si>
  <si>
    <t>20230919_094330-SQJ351!56</t>
  </si>
  <si>
    <t>TUV_PMEC_20230709-(AEV_Labo)!000056</t>
  </si>
  <si>
    <t>20230919_094330-SQJ351!57</t>
  </si>
  <si>
    <t>TUV_PMEC_20230709-(AEV_Labo)!000057</t>
  </si>
  <si>
    <t>20230919_094330-SQJ351!58</t>
  </si>
  <si>
    <t>TUV_PMEC_20230709-(AEV_Labo)!000058</t>
  </si>
  <si>
    <t>20230919_094330-SQJ351!59</t>
  </si>
  <si>
    <t>TUV_PMEC_20230709-(AEV_Labo)!000059</t>
  </si>
  <si>
    <t>20230919_094330-SQJ351!60</t>
  </si>
  <si>
    <t>TUV_PMEC_20230709-(AEV_Labo)!000060</t>
  </si>
  <si>
    <t>20230711_081438-SQJ351!25</t>
  </si>
  <si>
    <t>TUV_PM_20230612-(AEV_Labo)!000025</t>
  </si>
  <si>
    <t>2023/06/05 11:47</t>
  </si>
  <si>
    <t>12,1</t>
  </si>
  <si>
    <t>I</t>
  </si>
  <si>
    <t>2023/07/11 08:06:Beprobungszeit unter 23 Stunden</t>
  </si>
  <si>
    <t>20230711_081438-SQJ351!26</t>
  </si>
  <si>
    <t>TUV_PM_20230612-(AEV_Labo)!000026</t>
  </si>
  <si>
    <t>0,1576</t>
  </si>
  <si>
    <t>20230711_081438-SQJ351!27</t>
  </si>
  <si>
    <t>TUV_PM_20230612-(AEV_Labo)!000027</t>
  </si>
  <si>
    <t>0,157927</t>
  </si>
  <si>
    <t>20230711_081438-SQJ351!28</t>
  </si>
  <si>
    <t>TUV_PM_20230612-(AEV_Labo)!000028</t>
  </si>
  <si>
    <t>0,3270000000000217</t>
  </si>
  <si>
    <t>20230711_081438-SQJ351!29</t>
  </si>
  <si>
    <t>TUV_PM_20230612-(AEV_Labo)!000029</t>
  </si>
  <si>
    <t>2023/06/06 00:01</t>
  </si>
  <si>
    <t>2023/06/06 23:59</t>
  </si>
  <si>
    <t>20230711_081438-SQJ351!30</t>
  </si>
  <si>
    <t>TUV_PM_20230612-(AEV_Labo)!000030</t>
  </si>
  <si>
    <t>20230711_081438-SQJ351!31</t>
  </si>
  <si>
    <t>TUV_PM_20230612-(AEV_Labo)!000031</t>
  </si>
  <si>
    <t>20230711_081438-SQJ351!32</t>
  </si>
  <si>
    <t>TUV_PM_20230612-(AEV_Labo)!000032</t>
  </si>
  <si>
    <t>20230711_081438-SQJ351!33</t>
  </si>
  <si>
    <t>TUV_PM_20230612-(AEV_Labo)!000033</t>
  </si>
  <si>
    <t>2023/06/07 00:01</t>
  </si>
  <si>
    <t>2023/06/07 23:59</t>
  </si>
  <si>
    <t>20230711_081438-SQJ351!34</t>
  </si>
  <si>
    <t>TUV_PM_20230612-(AEV_Labo)!000034</t>
  </si>
  <si>
    <t>20230711_081438-SQJ351!35</t>
  </si>
  <si>
    <t>TUV_PM_20230612-(AEV_Labo)!000035</t>
  </si>
  <si>
    <t>20230711_081438-SQJ351!36</t>
  </si>
  <si>
    <t>TUV_PM_20230612-(AEV_Labo)!000036</t>
  </si>
  <si>
    <t>20230711_081438-SQJ351!37</t>
  </si>
  <si>
    <t>TUV_PM_20230612-(AEV_Labo)!000037</t>
  </si>
  <si>
    <t>2023/06/08 00:01</t>
  </si>
  <si>
    <t>2023/06/08 23:59</t>
  </si>
  <si>
    <t>20230711_081438-SQJ351!38</t>
  </si>
  <si>
    <t>TUV_PM_20230612-(AEV_Labo)!000038</t>
  </si>
  <si>
    <t>20230711_081438-SQJ351!39</t>
  </si>
  <si>
    <t>TUV_PM_20230612-(AEV_Labo)!000039</t>
  </si>
  <si>
    <t>20230711_081438-SQJ351!40</t>
  </si>
  <si>
    <t>TUV_PM_20230612-(AEV_Labo)!000040</t>
  </si>
  <si>
    <t>20230711_081438-SQJ351!41</t>
  </si>
  <si>
    <t>TUV_PM_20230612-(AEV_Labo)!000041</t>
  </si>
  <si>
    <t>2023/06/09 00:01</t>
  </si>
  <si>
    <t>2023/06/09 23:59</t>
  </si>
  <si>
    <t>20230711_081438-SQJ351!42</t>
  </si>
  <si>
    <t>TUV_PM_20230612-(AEV_Labo)!000042</t>
  </si>
  <si>
    <t>20230711_081438-SQJ351!43</t>
  </si>
  <si>
    <t>TUV_PM_20230612-(AEV_Labo)!000043</t>
  </si>
  <si>
    <t>20230711_081438-SQJ351!44</t>
  </si>
  <si>
    <t>TUV_PM_20230612-(AEV_Labo)!000044</t>
  </si>
  <si>
    <t>20230711_081438-SQJ351!45</t>
  </si>
  <si>
    <t>TUV_PM_20230612-(AEV_Labo)!000045</t>
  </si>
  <si>
    <t>2023/06/10 00:01</t>
  </si>
  <si>
    <t>2023/06/10 23:59</t>
  </si>
  <si>
    <t>20230711_081438-SQJ351!46</t>
  </si>
  <si>
    <t>TUV_PM_20230612-(AEV_Labo)!000046</t>
  </si>
  <si>
    <t>20230711_081438-SQJ351!47</t>
  </si>
  <si>
    <t>TUV_PM_20230612-(AEV_Labo)!000047</t>
  </si>
  <si>
    <t>20230711_081438-SQJ351!48</t>
  </si>
  <si>
    <t>TUV_PM_20230612-(AEV_Labo)!000048</t>
  </si>
  <si>
    <t>20230711_081438-SQJ351!49</t>
  </si>
  <si>
    <t>TUV_PM_20230612-(AEV_Labo)!000049</t>
  </si>
  <si>
    <t>2023/06/11 00:01</t>
  </si>
  <si>
    <t>20230711_081438-SQJ351!50</t>
  </si>
  <si>
    <t>TUV_PM_20230612-(AEV_Labo)!000050</t>
  </si>
  <si>
    <t>20230711_081438-SQJ351!51</t>
  </si>
  <si>
    <t>TUV_PM_20230612-(AEV_Labo)!000051</t>
  </si>
  <si>
    <t>20230711_081438-SQJ351!52</t>
  </si>
  <si>
    <t>TUV_PM_20230612-(AEV_Labo)!000052</t>
  </si>
  <si>
    <t>20230919_094330-SQJ351!61</t>
  </si>
  <si>
    <t>TUV_PMEC_20230709-(AEV_Labo)!000061</t>
  </si>
  <si>
    <t>2023/06/12 00:01</t>
  </si>
  <si>
    <t>2023/06/13 23:59</t>
  </si>
  <si>
    <t>20230919_094330-SQJ351!62</t>
  </si>
  <si>
    <t>TUV_PMEC_20230709-(AEV_Labo)!000062</t>
  </si>
  <si>
    <t>20230919_094330-SQJ351!63</t>
  </si>
  <si>
    <t>TUV_PMEC_20230709-(AEV_Labo)!000063</t>
  </si>
  <si>
    <t>20230919_094330-SQJ351!64</t>
  </si>
  <si>
    <t>TUV_PMEC_20230709-(AEV_Labo)!000064</t>
  </si>
  <si>
    <t>20230919_094330-SQJ351!65</t>
  </si>
  <si>
    <t>TUV_PMEC_20230709-(AEV_Labo)!000065</t>
  </si>
  <si>
    <t>20230919_094330-SQJ351!66</t>
  </si>
  <si>
    <t>TUV_PMEC_20230709-(AEV_Labo)!000066</t>
  </si>
  <si>
    <t>20230919_094330-SQJ351!67</t>
  </si>
  <si>
    <t>TUV_PMEC_20230709-(AEV_Labo)!000067</t>
  </si>
  <si>
    <t>20230919_094330-SQJ351!68</t>
  </si>
  <si>
    <t>TUV_PMEC_20230709-(AEV_Labo)!000068</t>
  </si>
  <si>
    <t>20230919_094330-SQJ351!69</t>
  </si>
  <si>
    <t>TUV_PMEC_20230709-(AEV_Labo)!000069</t>
  </si>
  <si>
    <t>20230919_094330-SQJ351!70</t>
  </si>
  <si>
    <t>TUV_PMEC_20230709-(AEV_Labo)!000070</t>
  </si>
  <si>
    <t>20230711_081438-SQJ351!53</t>
  </si>
  <si>
    <t>TUV_PM_20230612-(AEV_Labo)!000053</t>
  </si>
  <si>
    <t>20230711_081438-SQJ351!54</t>
  </si>
  <si>
    <t>TUV_PM_20230612-(AEV_Labo)!000054</t>
  </si>
  <si>
    <t>20230711_081438-SQJ351!55</t>
  </si>
  <si>
    <t>TUV_PM_20230612-(AEV_Labo)!000055</t>
  </si>
  <si>
    <t>20230711_081438-SQJ351!56</t>
  </si>
  <si>
    <t>TUV_PM_20230612-(AEV_Labo)!000056</t>
  </si>
  <si>
    <t>20230808_094008-SQJ351!1</t>
  </si>
  <si>
    <t>TUV_PM_20230626-(AEV_Labo)</t>
  </si>
  <si>
    <t>TUV_PM_20230626-(AEV_Labo)!000001</t>
  </si>
  <si>
    <t>2023/06/13 00:01</t>
  </si>
  <si>
    <t>2023/07/21</t>
  </si>
  <si>
    <t>Import-AEV : 2023/08/08</t>
  </si>
  <si>
    <t>20230808_094008-SQJ351!2</t>
  </si>
  <si>
    <t>TUV_PM_20230626-(AEV_Labo)!000002</t>
  </si>
  <si>
    <t>20230808_094008-SQJ351!3</t>
  </si>
  <si>
    <t>TUV_PM_20230626-(AEV_Labo)!000003</t>
  </si>
  <si>
    <t>20230808_094008-SQJ351!4</t>
  </si>
  <si>
    <t>TUV_PM_20230626-(AEV_Labo)!000004</t>
  </si>
  <si>
    <t>20230808_094008-SQJ351!397</t>
  </si>
  <si>
    <t>TUV_PM_20230626-(AEV_Labo)!000397</t>
  </si>
  <si>
    <t>20230808_094008-SQJ351!398</t>
  </si>
  <si>
    <t>TUV_PM_20230626-(AEV_Labo)!000398</t>
  </si>
  <si>
    <t>20230808_094008-SQJ351!399</t>
  </si>
  <si>
    <t>TUV_PM_20230626-(AEV_Labo)!000399</t>
  </si>
  <si>
    <t>20230808_094008-SQJ351!400</t>
  </si>
  <si>
    <t>TUV_PM_20230626-(AEV_Labo)!000400</t>
  </si>
  <si>
    <t>20230919_094330-SQJ351!71</t>
  </si>
  <si>
    <t>TUV_PMEC_20230709-(AEV_Labo)!000071</t>
  </si>
  <si>
    <t>2023/06/28 00:01</t>
  </si>
  <si>
    <t>2023/07/02 23:59</t>
  </si>
  <si>
    <t>20230919_094330-SQJ351!72</t>
  </si>
  <si>
    <t>TUV_PMEC_20230709-(AEV_Labo)!000072</t>
  </si>
  <si>
    <t>20230919_094330-SQJ351!73</t>
  </si>
  <si>
    <t>TUV_PMEC_20230709-(AEV_Labo)!000073</t>
  </si>
  <si>
    <t>20230919_094330-SQJ351!74</t>
  </si>
  <si>
    <t>TUV_PMEC_20230709-(AEV_Labo)!000074</t>
  </si>
  <si>
    <t>20230919_094330-SQJ351!75</t>
  </si>
  <si>
    <t>TUV_PMEC_20230709-(AEV_Labo)!000075</t>
  </si>
  <si>
    <t>20230919_094330-SQJ351!76</t>
  </si>
  <si>
    <t>TUV_PMEC_20230709-(AEV_Labo)!000076</t>
  </si>
  <si>
    <t>20230919_094330-SQJ351!77</t>
  </si>
  <si>
    <t>TUV_PMEC_20230709-(AEV_Labo)!000077</t>
  </si>
  <si>
    <t>20230919_094330-SQJ351!78</t>
  </si>
  <si>
    <t>TUV_PMEC_20230709-(AEV_Labo)!000078</t>
  </si>
  <si>
    <t>20230919_094330-SQJ351!79</t>
  </si>
  <si>
    <t>TUV_PMEC_20230709-(AEV_Labo)!000079</t>
  </si>
  <si>
    <t>20230919_094330-SQJ351!80</t>
  </si>
  <si>
    <t>TUV_PMEC_20230709-(AEV_Labo)!000080</t>
  </si>
  <si>
    <t>20230808_094104-SQJ351!1</t>
  </si>
  <si>
    <t>TUV_PM_20230710-(AEV_Labo)</t>
  </si>
  <si>
    <t>TUV_PM_20230710-(AEV_Labo)!000001</t>
  </si>
  <si>
    <t>2023/06/28 23:59</t>
  </si>
  <si>
    <t>2023/07/24</t>
  </si>
  <si>
    <t>20230808_094104-SQJ351!2</t>
  </si>
  <si>
    <t>TUV_PM_20230710-(AEV_Labo)!000002</t>
  </si>
  <si>
    <t>20230808_094104-SQJ351!3</t>
  </si>
  <si>
    <t>TUV_PM_20230710-(AEV_Labo)!000003</t>
  </si>
  <si>
    <t>20230808_094104-SQJ351!4</t>
  </si>
  <si>
    <t>TUV_PM_20230710-(AEV_Labo)!000004</t>
  </si>
  <si>
    <t>20230808_094104-SQJ351!445</t>
  </si>
  <si>
    <t>TUV_PM_20230710-(AEV_Labo)!000445</t>
  </si>
  <si>
    <t>2023/07/10 23:59</t>
  </si>
  <si>
    <t>20230808_094104-SQJ351!446</t>
  </si>
  <si>
    <t>TUV_PM_20230710-(AEV_Labo)!000446</t>
  </si>
  <si>
    <t>20230808_094104-SQJ351!447</t>
  </si>
  <si>
    <t>TUV_PM_20230710-(AEV_Labo)!000447</t>
  </si>
  <si>
    <t>20230808_094104-SQJ351!448</t>
  </si>
  <si>
    <t>TUV_PM_20230710-(AEV_Labo)!000448</t>
  </si>
  <si>
    <t>20230808_094104-SQJ351!5</t>
  </si>
  <si>
    <t>TUV_PM_20230710-(AEV_Labo)!000005</t>
  </si>
  <si>
    <t>2023/06/29 00:01</t>
  </si>
  <si>
    <t>2023/06/29 23:59</t>
  </si>
  <si>
    <t>20230808_094104-SQJ351!6</t>
  </si>
  <si>
    <t>TUV_PM_20230710-(AEV_Labo)!000006</t>
  </si>
  <si>
    <t>20230808_094104-SQJ351!7</t>
  </si>
  <si>
    <t>TUV_PM_20230710-(AEV_Labo)!000007</t>
  </si>
  <si>
    <t>20230808_094104-SQJ351!8</t>
  </si>
  <si>
    <t>TUV_PM_20230710-(AEV_Labo)!000008</t>
  </si>
  <si>
    <t>20230808_094104-SQJ351!9</t>
  </si>
  <si>
    <t>TUV_PM_20230710-(AEV_Labo)!000009</t>
  </si>
  <si>
    <t>2023/06/30 00:01</t>
  </si>
  <si>
    <t>2023/06/30 23:59</t>
  </si>
  <si>
    <t>20230808_094104-SQJ351!10</t>
  </si>
  <si>
    <t>TUV_PM_20230710-(AEV_Labo)!000010</t>
  </si>
  <si>
    <t>20230808_094104-SQJ351!11</t>
  </si>
  <si>
    <t>TUV_PM_20230710-(AEV_Labo)!000011</t>
  </si>
  <si>
    <t>20230808_094104-SQJ351!12</t>
  </si>
  <si>
    <t>TUV_PM_20230710-(AEV_Labo)!000012</t>
  </si>
  <si>
    <t>20230808_094104-SQJ351!13</t>
  </si>
  <si>
    <t>TUV_PM_20230710-(AEV_Labo)!000013</t>
  </si>
  <si>
    <t>2023/07/01 00:01</t>
  </si>
  <si>
    <t>2023/07/01 23:59</t>
  </si>
  <si>
    <t>20230808_094104-SQJ351!14</t>
  </si>
  <si>
    <t>TUV_PM_20230710-(AEV_Labo)!000014</t>
  </si>
  <si>
    <t>20230808_094104-SQJ351!15</t>
  </si>
  <si>
    <t>TUV_PM_20230710-(AEV_Labo)!000015</t>
  </si>
  <si>
    <t>20230808_094104-SQJ351!16</t>
  </si>
  <si>
    <t>TUV_PM_20230710-(AEV_Labo)!000016</t>
  </si>
  <si>
    <t>20230808_094104-SQJ351!17</t>
  </si>
  <si>
    <t>TUV_PM_20230710-(AEV_Labo)!000017</t>
  </si>
  <si>
    <t>2023/07/02 00:01</t>
  </si>
  <si>
    <t>20230808_094104-SQJ351!18</t>
  </si>
  <si>
    <t>TUV_PM_20230710-(AEV_Labo)!000018</t>
  </si>
  <si>
    <t>20230808_094104-SQJ351!19</t>
  </si>
  <si>
    <t>TUV_PM_20230710-(AEV_Labo)!000019</t>
  </si>
  <si>
    <t>20230808_094104-SQJ351!20</t>
  </si>
  <si>
    <t>TUV_PM_20230710-(AEV_Labo)!000020</t>
  </si>
  <si>
    <t>20230919_094330-SQJ351!81</t>
  </si>
  <si>
    <t>TUV_PMEC_20230709-(AEV_Labo)!000081</t>
  </si>
  <si>
    <t>2023/07/03 00:01</t>
  </si>
  <si>
    <t>2023/07/09 23:59</t>
  </si>
  <si>
    <t>20230919_094330-SQJ351!82</t>
  </si>
  <si>
    <t>TUV_PMEC_20230709-(AEV_Labo)!000082</t>
  </si>
  <si>
    <t>20230919_094330-SQJ351!83</t>
  </si>
  <si>
    <t>TUV_PMEC_20230709-(AEV_Labo)!000083</t>
  </si>
  <si>
    <t>20230919_094330-SQJ351!84</t>
  </si>
  <si>
    <t>TUV_PMEC_20230709-(AEV_Labo)!000084</t>
  </si>
  <si>
    <t>20230919_094330-SQJ351!85</t>
  </si>
  <si>
    <t>TUV_PMEC_20230709-(AEV_Labo)!000085</t>
  </si>
  <si>
    <t>20230919_094330-SQJ351!86</t>
  </si>
  <si>
    <t>TUV_PMEC_20230709-(AEV_Labo)!000086</t>
  </si>
  <si>
    <t>20230919_094330-SQJ351!87</t>
  </si>
  <si>
    <t>TUV_PMEC_20230709-(AEV_Labo)!000087</t>
  </si>
  <si>
    <t>20230919_094330-SQJ351!88</t>
  </si>
  <si>
    <t>TUV_PMEC_20230709-(AEV_Labo)!000088</t>
  </si>
  <si>
    <t>20230919_094330-SQJ351!89</t>
  </si>
  <si>
    <t>TUV_PMEC_20230709-(AEV_Labo)!000089</t>
  </si>
  <si>
    <t>20230919_094330-SQJ351!90</t>
  </si>
  <si>
    <t>TUV_PMEC_20230709-(AEV_Labo)!000090</t>
  </si>
  <si>
    <t>20230808_094104-SQJ351!21</t>
  </si>
  <si>
    <t>TUV_PM_20230710-(AEV_Labo)!000021</t>
  </si>
  <si>
    <t>2023/07/03 23:59</t>
  </si>
  <si>
    <t>20230808_094104-SQJ351!22</t>
  </si>
  <si>
    <t>TUV_PM_20230710-(AEV_Labo)!000022</t>
  </si>
  <si>
    <t>20230808_094104-SQJ351!23</t>
  </si>
  <si>
    <t>TUV_PM_20230710-(AEV_Labo)!000023</t>
  </si>
  <si>
    <t>20230808_094104-SQJ351!24</t>
  </si>
  <si>
    <t>TUV_PM_20230710-(AEV_Labo)!000024</t>
  </si>
  <si>
    <t>20230808_094104-SQJ351!25</t>
  </si>
  <si>
    <t>TUV_PM_20230710-(AEV_Labo)!000025</t>
  </si>
  <si>
    <t>2023/07/04 00:01</t>
  </si>
  <si>
    <t>2023/07/04 23:59</t>
  </si>
  <si>
    <t>20230808_094104-SQJ351!26</t>
  </si>
  <si>
    <t>TUV_PM_20230710-(AEV_Labo)!000026</t>
  </si>
  <si>
    <t>20230808_094104-SQJ351!27</t>
  </si>
  <si>
    <t>TUV_PM_20230710-(AEV_Labo)!000027</t>
  </si>
  <si>
    <t>20230808_094104-SQJ351!28</t>
  </si>
  <si>
    <t>TUV_PM_20230710-(AEV_Labo)!000028</t>
  </si>
  <si>
    <t>20230808_094104-SQJ351!29</t>
  </si>
  <si>
    <t>TUV_PM_20230710-(AEV_Labo)!000029</t>
  </si>
  <si>
    <t>2023/07/05 00:01</t>
  </si>
  <si>
    <t>2023/07/05 23:59</t>
  </si>
  <si>
    <t>20230808_094104-SQJ351!30</t>
  </si>
  <si>
    <t>TUV_PM_20230710-(AEV_Labo)!000030</t>
  </si>
  <si>
    <t>20230808_094104-SQJ351!31</t>
  </si>
  <si>
    <t>TUV_PM_20230710-(AEV_Labo)!000031</t>
  </si>
  <si>
    <t>20230808_094104-SQJ351!32</t>
  </si>
  <si>
    <t>TUV_PM_20230710-(AEV_Labo)!000032</t>
  </si>
  <si>
    <t>20230808_094104-SQJ351!33</t>
  </si>
  <si>
    <t>TUV_PM_20230710-(AEV_Labo)!000033</t>
  </si>
  <si>
    <t>2023/07/06 00:01</t>
  </si>
  <si>
    <t>2023/07/06 23:59</t>
  </si>
  <si>
    <t>20230808_094104-SQJ351!34</t>
  </si>
  <si>
    <t>TUV_PM_20230710-(AEV_Labo)!000034</t>
  </si>
  <si>
    <t>20230808_094104-SQJ351!35</t>
  </si>
  <si>
    <t>TUV_PM_20230710-(AEV_Labo)!000035</t>
  </si>
  <si>
    <t>20230808_094104-SQJ351!36</t>
  </si>
  <si>
    <t>TUV_PM_20230710-(AEV_Labo)!000036</t>
  </si>
  <si>
    <t>20230808_094104-SQJ351!37</t>
  </si>
  <si>
    <t>TUV_PM_20230710-(AEV_Labo)!000037</t>
  </si>
  <si>
    <t>2023/07/07 00:01</t>
  </si>
  <si>
    <t>2023/07/07 23:59</t>
  </si>
  <si>
    <t>20230808_094104-SQJ351!38</t>
  </si>
  <si>
    <t>TUV_PM_20230710-(AEV_Labo)!000038</t>
  </si>
  <si>
    <t>20230808_094104-SQJ351!39</t>
  </si>
  <si>
    <t>TUV_PM_20230710-(AEV_Labo)!000039</t>
  </si>
  <si>
    <t>20230808_094104-SQJ351!40</t>
  </si>
  <si>
    <t>TUV_PM_20230710-(AEV_Labo)!000040</t>
  </si>
  <si>
    <t>20230808_094104-SQJ351!41</t>
  </si>
  <si>
    <t>TUV_PM_20230710-(AEV_Labo)!000041</t>
  </si>
  <si>
    <t>2023/07/08 00:01</t>
  </si>
  <si>
    <t>2023/07/08 23:59</t>
  </si>
  <si>
    <t>20230808_094104-SQJ351!42</t>
  </si>
  <si>
    <t>TUV_PM_20230710-(AEV_Labo)!000042</t>
  </si>
  <si>
    <t>20230808_094104-SQJ351!43</t>
  </si>
  <si>
    <t>TUV_PM_20230710-(AEV_Labo)!000043</t>
  </si>
  <si>
    <t>20230808_094104-SQJ351!44</t>
  </si>
  <si>
    <t>TUV_PM_20230710-(AEV_Labo)!000044</t>
  </si>
  <si>
    <t>20230808_094104-SQJ351!45</t>
  </si>
  <si>
    <t>TUV_PM_20230710-(AEV_Labo)!000045</t>
  </si>
  <si>
    <t>2023/07/09 00:01</t>
  </si>
  <si>
    <t>20230808_094104-SQJ351!46</t>
  </si>
  <si>
    <t>TUV_PM_20230710-(AEV_Labo)!000046</t>
  </si>
  <si>
    <t>20230808_094104-SQJ351!47</t>
  </si>
  <si>
    <t>TUV_PM_20230710-(AEV_Labo)!000047</t>
  </si>
  <si>
    <t>20230808_094104-SQJ351!48</t>
  </si>
  <si>
    <t>TUV_PM_20230710-(AEV_Labo)!000048</t>
  </si>
  <si>
    <t>20230808_094104-SQJ351!49</t>
  </si>
  <si>
    <t>TUV_PM_20230710-(AEV_Labo)!000049</t>
  </si>
  <si>
    <t>2023/07/10 00:01</t>
  </si>
  <si>
    <t>20230808_094104-SQJ351!50</t>
  </si>
  <si>
    <t>TUV_PM_20230710-(AEV_Labo)!000050</t>
  </si>
  <si>
    <t>20230808_094104-SQJ351!51</t>
  </si>
  <si>
    <t>TUV_PM_20230710-(AEV_Labo)!000051</t>
  </si>
  <si>
    <t>20230808_094104-SQJ351!52</t>
  </si>
  <si>
    <t>TUV_PM_20230710-(AEV_Labo)!000052</t>
  </si>
  <si>
    <t>20230824_092133-SQJ351!1</t>
  </si>
  <si>
    <t>TUV_PM_20230724-(AEV_Labo)</t>
  </si>
  <si>
    <t>TUV_PM_20230724-(AEV_Labo)!000001</t>
  </si>
  <si>
    <t>2023/07/11 00:01</t>
  </si>
  <si>
    <t>2023/07/11 23:59</t>
  </si>
  <si>
    <t>2023/08/07</t>
  </si>
  <si>
    <t>Import-AEV : 2023/08/24</t>
  </si>
  <si>
    <t>20230824_092133-SQJ351!2</t>
  </si>
  <si>
    <t>TUV_PM_20230724-(AEV_Labo)!000002</t>
  </si>
  <si>
    <t>20230824_092133-SQJ351!3</t>
  </si>
  <si>
    <t>TUV_PM_20230724-(AEV_Labo)!000003</t>
  </si>
  <si>
    <t>20230824_092133-SQJ351!4</t>
  </si>
  <si>
    <t>TUV_PM_20230724-(AEV_Labo)!000004</t>
  </si>
  <si>
    <t>20230824_092133-SQJ351!449</t>
  </si>
  <si>
    <t>TUV_PM_20230724-(AEV_Labo)!000449</t>
  </si>
  <si>
    <t>2023/07/24 23:59</t>
  </si>
  <si>
    <t>20230824_092133-SQJ351!450</t>
  </si>
  <si>
    <t>TUV_PM_20230724-(AEV_Labo)!000450</t>
  </si>
  <si>
    <t>20230824_092133-SQJ351!451</t>
  </si>
  <si>
    <t>TUV_PM_20230724-(AEV_Labo)!000451</t>
  </si>
  <si>
    <t>20230824_092133-SQJ351!452</t>
  </si>
  <si>
    <t>TUV_PM_20230724-(AEV_Labo)!000452</t>
  </si>
  <si>
    <t>20230824_092133-SQJ351!5</t>
  </si>
  <si>
    <t>TUV_PM_20230724-(AEV_Labo)!000005</t>
  </si>
  <si>
    <t>2023/07/12 00:01</t>
  </si>
  <si>
    <t>2023/07/12 23:59</t>
  </si>
  <si>
    <t>20230824_092133-SQJ351!6</t>
  </si>
  <si>
    <t>TUV_PM_20230724-(AEV_Labo)!000006</t>
  </si>
  <si>
    <t>20230824_092133-SQJ351!7</t>
  </si>
  <si>
    <t>TUV_PM_20230724-(AEV_Labo)!000007</t>
  </si>
  <si>
    <t>20230824_092133-SQJ351!8</t>
  </si>
  <si>
    <t>TUV_PM_20230724-(AEV_Labo)!000008</t>
  </si>
  <si>
    <t>20230824_092133-SQJ351!9</t>
  </si>
  <si>
    <t>TUV_PM_20230724-(AEV_Labo)!000009</t>
  </si>
  <si>
    <t>2023/07/13 00:01</t>
  </si>
  <si>
    <t>2023/07/13 23:59</t>
  </si>
  <si>
    <t>20230824_092133-SQJ351!10</t>
  </si>
  <si>
    <t>TUV_PM_20230724-(AEV_Labo)!000010</t>
  </si>
  <si>
    <t>20230824_092133-SQJ351!11</t>
  </si>
  <si>
    <t>TUV_PM_20230724-(AEV_Labo)!000011</t>
  </si>
  <si>
    <t>20230824_092133-SQJ351!12</t>
  </si>
  <si>
    <t>TUV_PM_20230724-(AEV_Labo)!000012</t>
  </si>
  <si>
    <t>20230824_092133-SQJ351!13</t>
  </si>
  <si>
    <t>TUV_PM_20230724-(AEV_Labo)!000013</t>
  </si>
  <si>
    <t>2023/07/14 00:01</t>
  </si>
  <si>
    <t>2023/07/14 23:59</t>
  </si>
  <si>
    <t>20230824_092133-SQJ351!14</t>
  </si>
  <si>
    <t>TUV_PM_20230724-(AEV_Labo)!000014</t>
  </si>
  <si>
    <t>20230824_092133-SQJ351!15</t>
  </si>
  <si>
    <t>TUV_PM_20230724-(AEV_Labo)!000015</t>
  </si>
  <si>
    <t>20230824_092133-SQJ351!16</t>
  </si>
  <si>
    <t>TUV_PM_20230724-(AEV_Labo)!000016</t>
  </si>
  <si>
    <t>20230824_092133-SQJ351!17</t>
  </si>
  <si>
    <t>TUV_PM_20230724-(AEV_Labo)!000017</t>
  </si>
  <si>
    <t>2023/07/15 00:01</t>
  </si>
  <si>
    <t>2023/07/15 23:59</t>
  </si>
  <si>
    <t>20230824_092133-SQJ351!18</t>
  </si>
  <si>
    <t>TUV_PM_20230724-(AEV_Labo)!000018</t>
  </si>
  <si>
    <t>20230824_092133-SQJ351!19</t>
  </si>
  <si>
    <t>TUV_PM_20230724-(AEV_Labo)!000019</t>
  </si>
  <si>
    <t>20230824_092133-SQJ351!20</t>
  </si>
  <si>
    <t>TUV_PM_20230724-(AEV_Labo)!000020</t>
  </si>
  <si>
    <t>20230824_092133-SQJ351!21</t>
  </si>
  <si>
    <t>TUV_PM_20230724-(AEV_Labo)!000021</t>
  </si>
  <si>
    <t>2023/07/16 00:01</t>
  </si>
  <si>
    <t>2023/07/16 23:59</t>
  </si>
  <si>
    <t>20230824_092133-SQJ351!22</t>
  </si>
  <si>
    <t>TUV_PM_20230724-(AEV_Labo)!000022</t>
  </si>
  <si>
    <t>20230824_092133-SQJ351!23</t>
  </si>
  <si>
    <t>TUV_PM_20230724-(AEV_Labo)!000023</t>
  </si>
  <si>
    <t>20230824_092133-SQJ351!24</t>
  </si>
  <si>
    <t>TUV_PM_20230724-(AEV_Labo)!000024</t>
  </si>
  <si>
    <t>20230824_092133-SQJ351!25</t>
  </si>
  <si>
    <t>TUV_PM_20230724-(AEV_Labo)!000025</t>
  </si>
  <si>
    <t>2023/07/17 00:01</t>
  </si>
  <si>
    <t>2023/07/17 23:59</t>
  </si>
  <si>
    <t>20230824_092133-SQJ351!26</t>
  </si>
  <si>
    <t>TUV_PM_20230724-(AEV_Labo)!000026</t>
  </si>
  <si>
    <t>20230824_092133-SQJ351!27</t>
  </si>
  <si>
    <t>TUV_PM_20230724-(AEV_Labo)!000027</t>
  </si>
  <si>
    <t>20230824_092133-SQJ351!28</t>
  </si>
  <si>
    <t>TUV_PM_20230724-(AEV_Labo)!000028</t>
  </si>
  <si>
    <t>20230824_092133-SQJ351!29</t>
  </si>
  <si>
    <t>TUV_PM_20230724-(AEV_Labo)!000029</t>
  </si>
  <si>
    <t>2023/07/18 00:01</t>
  </si>
  <si>
    <t>2023/07/18 23:59</t>
  </si>
  <si>
    <t>20230824_092133-SQJ351!30</t>
  </si>
  <si>
    <t>TUV_PM_20230724-(AEV_Labo)!000030</t>
  </si>
  <si>
    <t>20230824_092133-SQJ351!31</t>
  </si>
  <si>
    <t>TUV_PM_20230724-(AEV_Labo)!000031</t>
  </si>
  <si>
    <t>20230824_092133-SQJ351!32</t>
  </si>
  <si>
    <t>TUV_PM_20230724-(AEV_Labo)!000032</t>
  </si>
  <si>
    <t>20230824_092133-SQJ351!33</t>
  </si>
  <si>
    <t>TUV_PM_20230724-(AEV_Labo)!000033</t>
  </si>
  <si>
    <t>2023/07/19 00:01</t>
  </si>
  <si>
    <t>2023/07/19 23:59</t>
  </si>
  <si>
    <t>20230824_092133-SQJ351!34</t>
  </si>
  <si>
    <t>TUV_PM_20230724-(AEV_Labo)!000034</t>
  </si>
  <si>
    <t>20230824_092133-SQJ351!35</t>
  </si>
  <si>
    <t>TUV_PM_20230724-(AEV_Labo)!000035</t>
  </si>
  <si>
    <t>20230824_092133-SQJ351!36</t>
  </si>
  <si>
    <t>TUV_PM_20230724-(AEV_Labo)!000036</t>
  </si>
  <si>
    <t>20230824_092133-SQJ351!37</t>
  </si>
  <si>
    <t>TUV_PM_20230724-(AEV_Labo)!000037</t>
  </si>
  <si>
    <t>2023/07/20 00:01</t>
  </si>
  <si>
    <t>2023/07/20 23:59</t>
  </si>
  <si>
    <t>20230824_092133-SQJ351!38</t>
  </si>
  <si>
    <t>TUV_PM_20230724-(AEV_Labo)!000038</t>
  </si>
  <si>
    <t>20230824_092133-SQJ351!39</t>
  </si>
  <si>
    <t>TUV_PM_20230724-(AEV_Labo)!000039</t>
  </si>
  <si>
    <t>20230824_092133-SQJ351!40</t>
  </si>
  <si>
    <t>TUV_PM_20230724-(AEV_Labo)!000040</t>
  </si>
  <si>
    <t>20230824_092133-SQJ351!41</t>
  </si>
  <si>
    <t>TUV_PM_20230724-(AEV_Labo)!000041</t>
  </si>
  <si>
    <t>2023/07/21 00:01</t>
  </si>
  <si>
    <t>2023/07/21 23:59</t>
  </si>
  <si>
    <t>20230824_092133-SQJ351!42</t>
  </si>
  <si>
    <t>TUV_PM_20230724-(AEV_Labo)!000042</t>
  </si>
  <si>
    <t>20230824_092133-SQJ351!43</t>
  </si>
  <si>
    <t>TUV_PM_20230724-(AEV_Labo)!000043</t>
  </si>
  <si>
    <t>20230824_092133-SQJ351!44</t>
  </si>
  <si>
    <t>TUV_PM_20230724-(AEV_Labo)!000044</t>
  </si>
  <si>
    <t>20230824_092133-SQJ351!45</t>
  </si>
  <si>
    <t>TUV_PM_20230724-(AEV_Labo)!000045</t>
  </si>
  <si>
    <t>2023/07/22 00:01</t>
  </si>
  <si>
    <t>2023/07/22 23:59</t>
  </si>
  <si>
    <t>20230824_092133-SQJ351!46</t>
  </si>
  <si>
    <t>TUV_PM_20230724-(AEV_Labo)!000046</t>
  </si>
  <si>
    <t>20230824_092133-SQJ351!47</t>
  </si>
  <si>
    <t>TUV_PM_20230724-(AEV_Labo)!000047</t>
  </si>
  <si>
    <t>20230824_092133-SQJ351!48</t>
  </si>
  <si>
    <t>TUV_PM_20230724-(AEV_Labo)!000048</t>
  </si>
  <si>
    <t>20230824_092133-SQJ351!49</t>
  </si>
  <si>
    <t>TUV_PM_20230724-(AEV_Labo)!000049</t>
  </si>
  <si>
    <t>2023/07/23 00:01</t>
  </si>
  <si>
    <t>2023/07/23 23:59</t>
  </si>
  <si>
    <t>20230824_092133-SQJ351!50</t>
  </si>
  <si>
    <t>TUV_PM_20230724-(AEV_Labo)!000050</t>
  </si>
  <si>
    <t>20230824_092133-SQJ351!51</t>
  </si>
  <si>
    <t>TUV_PM_20230724-(AEV_Labo)!000051</t>
  </si>
  <si>
    <t>20230824_092133-SQJ351!52</t>
  </si>
  <si>
    <t>TUV_PM_20230724-(AEV_Labo)!000052</t>
  </si>
  <si>
    <t>20230824_092133-SQJ351!53</t>
  </si>
  <si>
    <t>TUV_PM_20230724-(AEV_Labo)!000053</t>
  </si>
  <si>
    <t>2023/07/24 00:01</t>
  </si>
  <si>
    <t>20230824_092133-SQJ351!54</t>
  </si>
  <si>
    <t>TUV_PM_20230724-(AEV_Labo)!000054</t>
  </si>
  <si>
    <t>20230824_092133-SQJ351!55</t>
  </si>
  <si>
    <t>TUV_PM_20230724-(AEV_Labo)!000055</t>
  </si>
  <si>
    <t>20230824_092133-SQJ351!56</t>
  </si>
  <si>
    <t>TUV_PM_20230724-(AEV_Labo)!000056</t>
  </si>
  <si>
    <t>20230824_092330-SQJ351!1</t>
  </si>
  <si>
    <t>TUV_PM_20230807-(AEV_Labo)</t>
  </si>
  <si>
    <t>TUV_PM_20230807-(AEV_Labo)!000001</t>
  </si>
  <si>
    <t>2023/07/25 00:01</t>
  </si>
  <si>
    <t>2023/07/25 23:59</t>
  </si>
  <si>
    <t>2023/08/22</t>
  </si>
  <si>
    <t>20230824_092330-SQJ351!2</t>
  </si>
  <si>
    <t>TUV_PM_20230807-(AEV_Labo)!000002</t>
  </si>
  <si>
    <t>20230824_092330-SQJ351!3</t>
  </si>
  <si>
    <t>TUV_PM_20230807-(AEV_Labo)!000003</t>
  </si>
  <si>
    <t>20230824_092330-SQJ351!4</t>
  </si>
  <si>
    <t>TUV_PM_20230807-(AEV_Labo)!000004</t>
  </si>
  <si>
    <t>20230824_092330-SQJ351!449</t>
  </si>
  <si>
    <t>TUV_PM_20230807-(AEV_Labo)!000449</t>
  </si>
  <si>
    <t>2023/08/07 23:59</t>
  </si>
  <si>
    <t>20230824_092330-SQJ351!450</t>
  </si>
  <si>
    <t>TUV_PM_20230807-(AEV_Labo)!000450</t>
  </si>
  <si>
    <t>20230824_092330-SQJ351!451</t>
  </si>
  <si>
    <t>TUV_PM_20230807-(AEV_Labo)!000451</t>
  </si>
  <si>
    <t>20230824_092330-SQJ351!452</t>
  </si>
  <si>
    <t>TUV_PM_20230807-(AEV_Labo)!000452</t>
  </si>
  <si>
    <t>20230824_092330-SQJ351!5</t>
  </si>
  <si>
    <t>TUV_PM_20230807-(AEV_Labo)!000005</t>
  </si>
  <si>
    <t>2023/07/26 00:01</t>
  </si>
  <si>
    <t>2023/07/26 23:59</t>
  </si>
  <si>
    <t>20230824_092330-SQJ351!6</t>
  </si>
  <si>
    <t>TUV_PM_20230807-(AEV_Labo)!000006</t>
  </si>
  <si>
    <t>20230824_092330-SQJ351!7</t>
  </si>
  <si>
    <t>TUV_PM_20230807-(AEV_Labo)!000007</t>
  </si>
  <si>
    <t>20230824_092330-SQJ351!8</t>
  </si>
  <si>
    <t>TUV_PM_20230807-(AEV_Labo)!000008</t>
  </si>
  <si>
    <t>20230824_092330-SQJ351!9</t>
  </si>
  <si>
    <t>TUV_PM_20230807-(AEV_Labo)!000009</t>
  </si>
  <si>
    <t>2023/07/27 00:01</t>
  </si>
  <si>
    <t>2023/07/27 23:59</t>
  </si>
  <si>
    <t>20230824_092330-SQJ351!10</t>
  </si>
  <si>
    <t>TUV_PM_20230807-(AEV_Labo)!000010</t>
  </si>
  <si>
    <t>20230824_092330-SQJ351!11</t>
  </si>
  <si>
    <t>TUV_PM_20230807-(AEV_Labo)!000011</t>
  </si>
  <si>
    <t>20230824_092330-SQJ351!12</t>
  </si>
  <si>
    <t>TUV_PM_20230807-(AEV_Labo)!000012</t>
  </si>
  <si>
    <t>20230824_092330-SQJ351!13</t>
  </si>
  <si>
    <t>TUV_PM_20230807-(AEV_Labo)!000013</t>
  </si>
  <si>
    <t>2023/07/28 00:01</t>
  </si>
  <si>
    <t>2023/07/28 23:59</t>
  </si>
  <si>
    <t>20230824_092330-SQJ351!14</t>
  </si>
  <si>
    <t>TUV_PM_20230807-(AEV_Labo)!000014</t>
  </si>
  <si>
    <t>20230824_092330-SQJ351!15</t>
  </si>
  <si>
    <t>TUV_PM_20230807-(AEV_Labo)!000015</t>
  </si>
  <si>
    <t>20230824_092330-SQJ351!16</t>
  </si>
  <si>
    <t>TUV_PM_20230807-(AEV_Labo)!000016</t>
  </si>
  <si>
    <t>20230824_092330-SQJ351!17</t>
  </si>
  <si>
    <t>TUV_PM_20230807-(AEV_Labo)!000017</t>
  </si>
  <si>
    <t>2023/07/29 00:01</t>
  </si>
  <si>
    <t>2023/07/29 23:59</t>
  </si>
  <si>
    <t>20230824_092330-SQJ351!18</t>
  </si>
  <si>
    <t>TUV_PM_20230807-(AEV_Labo)!000018</t>
  </si>
  <si>
    <t>20230824_092330-SQJ351!19</t>
  </si>
  <si>
    <t>TUV_PM_20230807-(AEV_Labo)!000019</t>
  </si>
  <si>
    <t>20230824_092330-SQJ351!20</t>
  </si>
  <si>
    <t>TUV_PM_20230807-(AEV_Labo)!000020</t>
  </si>
  <si>
    <t>20230824_092330-SQJ351!21</t>
  </si>
  <si>
    <t>TUV_PM_20230807-(AEV_Labo)!000021</t>
  </si>
  <si>
    <t>2023/07/30 00:01</t>
  </si>
  <si>
    <t>2023/07/30 23:59</t>
  </si>
  <si>
    <t>20230824_092330-SQJ351!22</t>
  </si>
  <si>
    <t>TUV_PM_20230807-(AEV_Labo)!000022</t>
  </si>
  <si>
    <t>20230824_092330-SQJ351!23</t>
  </si>
  <si>
    <t>TUV_PM_20230807-(AEV_Labo)!000023</t>
  </si>
  <si>
    <t>20230824_092330-SQJ351!24</t>
  </si>
  <si>
    <t>TUV_PM_20230807-(AEV_Labo)!000024</t>
  </si>
  <si>
    <t>20230824_092330-SQJ351!25</t>
  </si>
  <si>
    <t>TUV_PM_20230807-(AEV_Labo)!000025</t>
  </si>
  <si>
    <t>2023/07/31 00:01</t>
  </si>
  <si>
    <t>2023/07/31 23:59</t>
  </si>
  <si>
    <t>20230824_092330-SQJ351!26</t>
  </si>
  <si>
    <t>TUV_PM_20230807-(AEV_Labo)!000026</t>
  </si>
  <si>
    <t>20230824_092330-SQJ351!27</t>
  </si>
  <si>
    <t>TUV_PM_20230807-(AEV_Labo)!000027</t>
  </si>
  <si>
    <t>20230824_092330-SQJ351!28</t>
  </si>
  <si>
    <t>TUV_PM_20230807-(AEV_Labo)!000028</t>
  </si>
  <si>
    <t>20230824_092330-SQJ351!29</t>
  </si>
  <si>
    <t>TUV_PM_20230807-(AEV_Labo)!000029</t>
  </si>
  <si>
    <t>2023/08/01 00:01</t>
  </si>
  <si>
    <t>2023/08/01 23:59</t>
  </si>
  <si>
    <t>20230824_092330-SQJ351!30</t>
  </si>
  <si>
    <t>TUV_PM_20230807-(AEV_Labo)!000030</t>
  </si>
  <si>
    <t>20230824_092330-SQJ351!31</t>
  </si>
  <si>
    <t>TUV_PM_20230807-(AEV_Labo)!000031</t>
  </si>
  <si>
    <t>20230824_092330-SQJ351!32</t>
  </si>
  <si>
    <t>TUV_PM_20230807-(AEV_Labo)!000032</t>
  </si>
  <si>
    <t>20230824_092330-SQJ351!33</t>
  </si>
  <si>
    <t>TUV_PM_20230807-(AEV_Labo)!000033</t>
  </si>
  <si>
    <t>2023/08/02 00:01</t>
  </si>
  <si>
    <t>2023/08/02 23:59</t>
  </si>
  <si>
    <t>20230824_092330-SQJ351!34</t>
  </si>
  <si>
    <t>TUV_PM_20230807-(AEV_Labo)!000034</t>
  </si>
  <si>
    <t>20230824_092330-SQJ351!35</t>
  </si>
  <si>
    <t>TUV_PM_20230807-(AEV_Labo)!000035</t>
  </si>
  <si>
    <t>20230824_092330-SQJ351!36</t>
  </si>
  <si>
    <t>TUV_PM_20230807-(AEV_Labo)!000036</t>
  </si>
  <si>
    <t>20230824_092330-SQJ351!37</t>
  </si>
  <si>
    <t>TUV_PM_20230807-(AEV_Labo)!000037</t>
  </si>
  <si>
    <t>2023/08/03 00:01</t>
  </si>
  <si>
    <t>2023/08/03 23:59</t>
  </si>
  <si>
    <t>20230824_092330-SQJ351!38</t>
  </si>
  <si>
    <t>TUV_PM_20230807-(AEV_Labo)!000038</t>
  </si>
  <si>
    <t>20230824_092330-SQJ351!39</t>
  </si>
  <si>
    <t>TUV_PM_20230807-(AEV_Labo)!000039</t>
  </si>
  <si>
    <t>20230824_092330-SQJ351!40</t>
  </si>
  <si>
    <t>TUV_PM_20230807-(AEV_Labo)!000040</t>
  </si>
  <si>
    <t>20230824_092330-SQJ351!41</t>
  </si>
  <si>
    <t>TUV_PM_20230807-(AEV_Labo)!000041</t>
  </si>
  <si>
    <t>2023/08/04 00:01</t>
  </si>
  <si>
    <t>2023/08/04 23:59</t>
  </si>
  <si>
    <t>20230824_092330-SQJ351!42</t>
  </si>
  <si>
    <t>TUV_PM_20230807-(AEV_Labo)!000042</t>
  </si>
  <si>
    <t>20230824_092330-SQJ351!43</t>
  </si>
  <si>
    <t>TUV_PM_20230807-(AEV_Labo)!000043</t>
  </si>
  <si>
    <t>20230824_092330-SQJ351!44</t>
  </si>
  <si>
    <t>TUV_PM_20230807-(AEV_Labo)!000044</t>
  </si>
  <si>
    <t>20230824_092330-SQJ351!45</t>
  </si>
  <si>
    <t>TUV_PM_20230807-(AEV_Labo)!000045</t>
  </si>
  <si>
    <t>2023/08/05 00:01</t>
  </si>
  <si>
    <t>2023/08/05 23:59</t>
  </si>
  <si>
    <t>20230824_092330-SQJ351!46</t>
  </si>
  <si>
    <t>TUV_PM_20230807-(AEV_Labo)!000046</t>
  </si>
  <si>
    <t>20230824_092330-SQJ351!47</t>
  </si>
  <si>
    <t>TUV_PM_20230807-(AEV_Labo)!000047</t>
  </si>
  <si>
    <t>20230824_092330-SQJ351!48</t>
  </si>
  <si>
    <t>TUV_PM_20230807-(AEV_Labo)!000048</t>
  </si>
  <si>
    <t>20230824_092330-SQJ351!49</t>
  </si>
  <si>
    <t>TUV_PM_20230807-(AEV_Labo)!000049</t>
  </si>
  <si>
    <t>2023/08/06 00:01</t>
  </si>
  <si>
    <t>2023/08/06 23:59</t>
  </si>
  <si>
    <t>20230824_092330-SQJ351!50</t>
  </si>
  <si>
    <t>TUV_PM_20230807-(AEV_Labo)!000050</t>
  </si>
  <si>
    <t>20230824_092330-SQJ351!51</t>
  </si>
  <si>
    <t>TUV_PM_20230807-(AEV_Labo)!000051</t>
  </si>
  <si>
    <t>20230824_092330-SQJ351!52</t>
  </si>
  <si>
    <t>TUV_PM_20230807-(AEV_Labo)!000052</t>
  </si>
  <si>
    <t>20230824_092330-SQJ351!53</t>
  </si>
  <si>
    <t>TUV_PM_20230807-(AEV_Labo)!000053</t>
  </si>
  <si>
    <t>2023/08/07 00:01</t>
  </si>
  <si>
    <t>20230824_092330-SQJ351!54</t>
  </si>
  <si>
    <t>TUV_PM_20230807-(AEV_Labo)!000054</t>
  </si>
  <si>
    <t>20230824_092330-SQJ351!55</t>
  </si>
  <si>
    <t>TUV_PM_20230807-(AEV_Labo)!000055</t>
  </si>
  <si>
    <t>20230824_092330-SQJ351!56</t>
  </si>
  <si>
    <t>TUV_PM_20230807-(AEV_Labo)!000056</t>
  </si>
  <si>
    <t>20230914_073422-SQJ351!1</t>
  </si>
  <si>
    <t>TUV_PM_20230821-(AEV_Labo)</t>
  </si>
  <si>
    <t>TUV_PM_20230821-(AEV_Labo)!000001</t>
  </si>
  <si>
    <t>2023/08/08 00:01</t>
  </si>
  <si>
    <t>2023/08/08 23:59</t>
  </si>
  <si>
    <t>2023/09/08</t>
  </si>
  <si>
    <t>Import-AEV : 2023/09/14</t>
  </si>
  <si>
    <t>20230914_073422-SQJ351!2</t>
  </si>
  <si>
    <t>TUV_PM_20230821-(AEV_Labo)!000002</t>
  </si>
  <si>
    <t>20230914_073422-SQJ351!3</t>
  </si>
  <si>
    <t>TUV_PM_20230821-(AEV_Labo)!000003</t>
  </si>
  <si>
    <t>20230914_073422-SQJ351!4</t>
  </si>
  <si>
    <t>TUV_PM_20230821-(AEV_Labo)!000004</t>
  </si>
  <si>
    <t>20230914_073422-SQJ351!449</t>
  </si>
  <si>
    <t>TUV_PM_20230821-(AEV_Labo)!000449</t>
  </si>
  <si>
    <t>2023/08/21 23:59</t>
  </si>
  <si>
    <t>20230914_073422-SQJ351!450</t>
  </si>
  <si>
    <t>TUV_PM_20230821-(AEV_Labo)!000450</t>
  </si>
  <si>
    <t>20230914_073422-SQJ351!451</t>
  </si>
  <si>
    <t>TUV_PM_20230821-(AEV_Labo)!000451</t>
  </si>
  <si>
    <t>20230914_073422-SQJ351!452</t>
  </si>
  <si>
    <t>TUV_PM_20230821-(AEV_Labo)!000452</t>
  </si>
  <si>
    <t>20230914_073422-SQJ351!5</t>
  </si>
  <si>
    <t>TUV_PM_20230821-(AEV_Labo)!000005</t>
  </si>
  <si>
    <t>2023/08/09 00:01</t>
  </si>
  <si>
    <t>2023/08/09 23:59</t>
  </si>
  <si>
    <t>20230914_073422-SQJ351!6</t>
  </si>
  <si>
    <t>TUV_PM_20230821-(AEV_Labo)!000006</t>
  </si>
  <si>
    <t>20230914_073422-SQJ351!7</t>
  </si>
  <si>
    <t>TUV_PM_20230821-(AEV_Labo)!000007</t>
  </si>
  <si>
    <t>20230914_073422-SQJ351!8</t>
  </si>
  <si>
    <t>TUV_PM_20230821-(AEV_Labo)!000008</t>
  </si>
  <si>
    <t>20230914_073422-SQJ351!9</t>
  </si>
  <si>
    <t>TUV_PM_20230821-(AEV_Labo)!000009</t>
  </si>
  <si>
    <t>2023/08/10 00:01</t>
  </si>
  <si>
    <t>2023/08/10 23:59</t>
  </si>
  <si>
    <t>20230914_073422-SQJ351!10</t>
  </si>
  <si>
    <t>TUV_PM_20230821-(AEV_Labo)!000010</t>
  </si>
  <si>
    <t>20230914_073422-SQJ351!11</t>
  </si>
  <si>
    <t>TUV_PM_20230821-(AEV_Labo)!000011</t>
  </si>
  <si>
    <t>20230914_073422-SQJ351!12</t>
  </si>
  <si>
    <t>TUV_PM_20230821-(AEV_Labo)!000012</t>
  </si>
  <si>
    <t>20230914_073422-SQJ351!13</t>
  </si>
  <si>
    <t>TUV_PM_20230821-(AEV_Labo)!000013</t>
  </si>
  <si>
    <t>2023/08/11 00:01</t>
  </si>
  <si>
    <t>2023/08/11 23:59</t>
  </si>
  <si>
    <t>20230914_073422-SQJ351!14</t>
  </si>
  <si>
    <t>TUV_PM_20230821-(AEV_Labo)!000014</t>
  </si>
  <si>
    <t>20230914_073422-SQJ351!15</t>
  </si>
  <si>
    <t>TUV_PM_20230821-(AEV_Labo)!000015</t>
  </si>
  <si>
    <t>20230914_073422-SQJ351!16</t>
  </si>
  <si>
    <t>TUV_PM_20230821-(AEV_Labo)!000016</t>
  </si>
  <si>
    <t>20230914_073422-SQJ351!17</t>
  </si>
  <si>
    <t>TUV_PM_20230821-(AEV_Labo)!000017</t>
  </si>
  <si>
    <t>2023/08/12 00:01</t>
  </si>
  <si>
    <t>2023/08/12 23:59</t>
  </si>
  <si>
    <t>20230914_073422-SQJ351!18</t>
  </si>
  <si>
    <t>TUV_PM_20230821-(AEV_Labo)!000018</t>
  </si>
  <si>
    <t>20230914_073422-SQJ351!19</t>
  </si>
  <si>
    <t>TUV_PM_20230821-(AEV_Labo)!000019</t>
  </si>
  <si>
    <t>20230914_073422-SQJ351!20</t>
  </si>
  <si>
    <t>TUV_PM_20230821-(AEV_Labo)!000020</t>
  </si>
  <si>
    <t>20230914_073422-SQJ351!21</t>
  </si>
  <si>
    <t>TUV_PM_20230821-(AEV_Labo)!000021</t>
  </si>
  <si>
    <t>2023/08/13 00:01</t>
  </si>
  <si>
    <t>2023/08/13 23:59</t>
  </si>
  <si>
    <t>20230914_073422-SQJ351!22</t>
  </si>
  <si>
    <t>TUV_PM_20230821-(AEV_Labo)!000022</t>
  </si>
  <si>
    <t>20230914_073422-SQJ351!23</t>
  </si>
  <si>
    <t>TUV_PM_20230821-(AEV_Labo)!000023</t>
  </si>
  <si>
    <t>20230914_073422-SQJ351!24</t>
  </si>
  <si>
    <t>TUV_PM_20230821-(AEV_Labo)!000024</t>
  </si>
  <si>
    <t>20230914_073422-SQJ351!25</t>
  </si>
  <si>
    <t>TUV_PM_20230821-(AEV_Labo)!000025</t>
  </si>
  <si>
    <t>2023/08/14 00:01</t>
  </si>
  <si>
    <t>2023/08/14 23:59</t>
  </si>
  <si>
    <t>20230914_073422-SQJ351!26</t>
  </si>
  <si>
    <t>TUV_PM_20230821-(AEV_Labo)!000026</t>
  </si>
  <si>
    <t>20230914_073422-SQJ351!27</t>
  </si>
  <si>
    <t>TUV_PM_20230821-(AEV_Labo)!000027</t>
  </si>
  <si>
    <t>20230914_073422-SQJ351!28</t>
  </si>
  <si>
    <t>TUV_PM_20230821-(AEV_Labo)!000028</t>
  </si>
  <si>
    <t>20230914_073422-SQJ351!29</t>
  </si>
  <si>
    <t>TUV_PM_20230821-(AEV_Labo)!000029</t>
  </si>
  <si>
    <t>2023/08/15 00:01</t>
  </si>
  <si>
    <t>2023/08/15 23:59</t>
  </si>
  <si>
    <t>20230914_073422-SQJ351!30</t>
  </si>
  <si>
    <t>TUV_PM_20230821-(AEV_Labo)!000030</t>
  </si>
  <si>
    <t>20230914_073422-SQJ351!31</t>
  </si>
  <si>
    <t>TUV_PM_20230821-(AEV_Labo)!000031</t>
  </si>
  <si>
    <t>20230914_073422-SQJ351!32</t>
  </si>
  <si>
    <t>TUV_PM_20230821-(AEV_Labo)!000032</t>
  </si>
  <si>
    <t>20230914_073422-SQJ351!33</t>
  </si>
  <si>
    <t>TUV_PM_20230821-(AEV_Labo)!000033</t>
  </si>
  <si>
    <t>2023/08/16 00:01</t>
  </si>
  <si>
    <t>2023/08/16 23:59</t>
  </si>
  <si>
    <t>20230914_073422-SQJ351!34</t>
  </si>
  <si>
    <t>TUV_PM_20230821-(AEV_Labo)!000034</t>
  </si>
  <si>
    <t>20230914_073422-SQJ351!35</t>
  </si>
  <si>
    <t>TUV_PM_20230821-(AEV_Labo)!000035</t>
  </si>
  <si>
    <t>20230914_073422-SQJ351!36</t>
  </si>
  <si>
    <t>TUV_PM_20230821-(AEV_Labo)!000036</t>
  </si>
  <si>
    <t>20230914_073422-SQJ351!37</t>
  </si>
  <si>
    <t>TUV_PM_20230821-(AEV_Labo)!000037</t>
  </si>
  <si>
    <t>2023/08/17 00:01</t>
  </si>
  <si>
    <t>2023/08/17 23:59</t>
  </si>
  <si>
    <t>20230914_073422-SQJ351!38</t>
  </si>
  <si>
    <t>TUV_PM_20230821-(AEV_Labo)!000038</t>
  </si>
  <si>
    <t>20230914_073422-SQJ351!39</t>
  </si>
  <si>
    <t>TUV_PM_20230821-(AEV_Labo)!000039</t>
  </si>
  <si>
    <t>20230914_073422-SQJ351!40</t>
  </si>
  <si>
    <t>TUV_PM_20230821-(AEV_Labo)!000040</t>
  </si>
  <si>
    <t>20230914_073422-SQJ351!41</t>
  </si>
  <si>
    <t>TUV_PM_20230821-(AEV_Labo)!000041</t>
  </si>
  <si>
    <t>2023/08/18 00:01</t>
  </si>
  <si>
    <t>2023/08/18 23:59</t>
  </si>
  <si>
    <t>20230914_073422-SQJ351!42</t>
  </si>
  <si>
    <t>TUV_PM_20230821-(AEV_Labo)!000042</t>
  </si>
  <si>
    <t>20230914_073422-SQJ351!43</t>
  </si>
  <si>
    <t>TUV_PM_20230821-(AEV_Labo)!000043</t>
  </si>
  <si>
    <t>20230914_073422-SQJ351!44</t>
  </si>
  <si>
    <t>TUV_PM_20230821-(AEV_Labo)!000044</t>
  </si>
  <si>
    <t>20230914_073422-SQJ351!45</t>
  </si>
  <si>
    <t>TUV_PM_20230821-(AEV_Labo)!000045</t>
  </si>
  <si>
    <t>2023/08/19 00:01</t>
  </si>
  <si>
    <t>2023/08/19 23:59</t>
  </si>
  <si>
    <t>20230914_073422-SQJ351!46</t>
  </si>
  <si>
    <t>TUV_PM_20230821-(AEV_Labo)!000046</t>
  </si>
  <si>
    <t>20230914_073422-SQJ351!47</t>
  </si>
  <si>
    <t>TUV_PM_20230821-(AEV_Labo)!000047</t>
  </si>
  <si>
    <t>20230914_073422-SQJ351!48</t>
  </si>
  <si>
    <t>TUV_PM_20230821-(AEV_Labo)!000048</t>
  </si>
  <si>
    <t>20230914_073422-SQJ351!49</t>
  </si>
  <si>
    <t>TUV_PM_20230821-(AEV_Labo)!000049</t>
  </si>
  <si>
    <t>2023/08/20 00:01</t>
  </si>
  <si>
    <t>2023/08/20 23:59</t>
  </si>
  <si>
    <t>20230914_073422-SQJ351!50</t>
  </si>
  <si>
    <t>TUV_PM_20230821-(AEV_Labo)!000050</t>
  </si>
  <si>
    <t>20230914_073422-SQJ351!51</t>
  </si>
  <si>
    <t>TUV_PM_20230821-(AEV_Labo)!000051</t>
  </si>
  <si>
    <t>20230914_073422-SQJ351!52</t>
  </si>
  <si>
    <t>TUV_PM_20230821-(AEV_Labo)!000052</t>
  </si>
  <si>
    <t>20230914_073422-SQJ351!53</t>
  </si>
  <si>
    <t>TUV_PM_20230821-(AEV_Labo)!000053</t>
  </si>
  <si>
    <t>2023/08/21 00:01</t>
  </si>
  <si>
    <t>20230914_073422-SQJ351!54</t>
  </si>
  <si>
    <t>TUV_PM_20230821-(AEV_Labo)!000054</t>
  </si>
  <si>
    <t>20230914_073422-SQJ351!55</t>
  </si>
  <si>
    <t>TUV_PM_20230821-(AEV_Labo)!000055</t>
  </si>
  <si>
    <t>20230914_073422-SQJ351!56</t>
  </si>
  <si>
    <t>TUV_PM_20230821-(AEV_Labo)!000056</t>
  </si>
  <si>
    <t>20231009_085815-SQJ351!1</t>
  </si>
  <si>
    <t>TUV_PM_20230904-(AEV_Labo)</t>
  </si>
  <si>
    <t>TUV_PM_20230904-(AEV_Labo)!000001</t>
  </si>
  <si>
    <t>2023/08/22 00:01</t>
  </si>
  <si>
    <t>2023/08/22 23:59</t>
  </si>
  <si>
    <t>2023/09/22</t>
  </si>
  <si>
    <t>Import-AEV : 2023/10/09</t>
  </si>
  <si>
    <t>20231009_085815-SQJ351!2</t>
  </si>
  <si>
    <t>TUV_PM_20230904-(AEV_Labo)!000002</t>
  </si>
  <si>
    <t>20231009_085815-SQJ351!3</t>
  </si>
  <si>
    <t>TUV_PM_20230904-(AEV_Labo)!000003</t>
  </si>
  <si>
    <t>20231009_085815-SQJ351!4</t>
  </si>
  <si>
    <t>TUV_PM_20230904-(AEV_Labo)!000004</t>
  </si>
  <si>
    <t>20231009_085815-SQJ351!449</t>
  </si>
  <si>
    <t>TUV_PM_20230904-(AEV_Labo)!000449</t>
  </si>
  <si>
    <t>2023/09/04 23:59</t>
  </si>
  <si>
    <t>20231009_085815-SQJ351!450</t>
  </si>
  <si>
    <t>TUV_PM_20230904-(AEV_Labo)!000450</t>
  </si>
  <si>
    <t>20231009_085815-SQJ351!451</t>
  </si>
  <si>
    <t>TUV_PM_20230904-(AEV_Labo)!000451</t>
  </si>
  <si>
    <t>20231009_085815-SQJ351!452</t>
  </si>
  <si>
    <t>TUV_PM_20230904-(AEV_Labo)!000452</t>
  </si>
  <si>
    <t>20231009_085815-SQJ351!5</t>
  </si>
  <si>
    <t>TUV_PM_20230904-(AEV_Labo)!000005</t>
  </si>
  <si>
    <t>2023/08/23 00:01</t>
  </si>
  <si>
    <t>2023/08/23 23:59</t>
  </si>
  <si>
    <t>20231009_085815-SQJ351!6</t>
  </si>
  <si>
    <t>TUV_PM_20230904-(AEV_Labo)!000006</t>
  </si>
  <si>
    <t>20231009_085815-SQJ351!7</t>
  </si>
  <si>
    <t>TUV_PM_20230904-(AEV_Labo)!000007</t>
  </si>
  <si>
    <t>20231009_085815-SQJ351!8</t>
  </si>
  <si>
    <t>TUV_PM_20230904-(AEV_Labo)!000008</t>
  </si>
  <si>
    <t>20231009_085815-SQJ351!9</t>
  </si>
  <si>
    <t>TUV_PM_20230904-(AEV_Labo)!000009</t>
  </si>
  <si>
    <t>2023/08/24 00:01</t>
  </si>
  <si>
    <t>2023/08/24 23:59</t>
  </si>
  <si>
    <t>20231009_085815-SQJ351!10</t>
  </si>
  <si>
    <t>TUV_PM_20230904-(AEV_Labo)!000010</t>
  </si>
  <si>
    <t>20231009_085815-SQJ351!11</t>
  </si>
  <si>
    <t>TUV_PM_20230904-(AEV_Labo)!000011</t>
  </si>
  <si>
    <t>20231009_085815-SQJ351!12</t>
  </si>
  <si>
    <t>TUV_PM_20230904-(AEV_Labo)!000012</t>
  </si>
  <si>
    <t>20231009_085815-SQJ351!13</t>
  </si>
  <si>
    <t>TUV_PM_20230904-(AEV_Labo)!000013</t>
  </si>
  <si>
    <t>2023/08/25 00:01</t>
  </si>
  <si>
    <t>2023/08/25 23:59</t>
  </si>
  <si>
    <t>20231009_085815-SQJ351!14</t>
  </si>
  <si>
    <t>TUV_PM_20230904-(AEV_Labo)!000014</t>
  </si>
  <si>
    <t>20231009_085815-SQJ351!15</t>
  </si>
  <si>
    <t>TUV_PM_20230904-(AEV_Labo)!000015</t>
  </si>
  <si>
    <t>20231009_085815-SQJ351!16</t>
  </si>
  <si>
    <t>TUV_PM_20230904-(AEV_Labo)!000016</t>
  </si>
  <si>
    <t>20231009_085815-SQJ351!17</t>
  </si>
  <si>
    <t>TUV_PM_20230904-(AEV_Labo)!000017</t>
  </si>
  <si>
    <t>2023/08/26 00:01</t>
  </si>
  <si>
    <t>2023/08/26 23:59</t>
  </si>
  <si>
    <t>20231009_085815-SQJ351!18</t>
  </si>
  <si>
    <t>TUV_PM_20230904-(AEV_Labo)!000018</t>
  </si>
  <si>
    <t>20231009_085815-SQJ351!19</t>
  </si>
  <si>
    <t>TUV_PM_20230904-(AEV_Labo)!000019</t>
  </si>
  <si>
    <t>20231009_085815-SQJ351!20</t>
  </si>
  <si>
    <t>TUV_PM_20230904-(AEV_Labo)!000020</t>
  </si>
  <si>
    <t>20231009_085815-SQJ351!21</t>
  </si>
  <si>
    <t>TUV_PM_20230904-(AEV_Labo)!000021</t>
  </si>
  <si>
    <t>2023/08/27 00:01</t>
  </si>
  <si>
    <t>2023/08/27 23:59</t>
  </si>
  <si>
    <t>20231009_085815-SQJ351!22</t>
  </si>
  <si>
    <t>TUV_PM_20230904-(AEV_Labo)!000022</t>
  </si>
  <si>
    <t>20231009_085815-SQJ351!23</t>
  </si>
  <si>
    <t>TUV_PM_20230904-(AEV_Labo)!000023</t>
  </si>
  <si>
    <t>20231009_085815-SQJ351!24</t>
  </si>
  <si>
    <t>TUV_PM_20230904-(AEV_Labo)!000024</t>
  </si>
  <si>
    <t>20231009_085815-SQJ351!25</t>
  </si>
  <si>
    <t>TUV_PM_20230904-(AEV_Labo)!000025</t>
  </si>
  <si>
    <t>2023/08/28 00:01</t>
  </si>
  <si>
    <t>2023/08/28 23:59</t>
  </si>
  <si>
    <t>20231009_085815-SQJ351!26</t>
  </si>
  <si>
    <t>TUV_PM_20230904-(AEV_Labo)!000026</t>
  </si>
  <si>
    <t>20231009_085815-SQJ351!27</t>
  </si>
  <si>
    <t>TUV_PM_20230904-(AEV_Labo)!000027</t>
  </si>
  <si>
    <t>20231009_085815-SQJ351!28</t>
  </si>
  <si>
    <t>TUV_PM_20230904-(AEV_Labo)!000028</t>
  </si>
  <si>
    <t>20231009_085815-SQJ351!29</t>
  </si>
  <si>
    <t>TUV_PM_20230904-(AEV_Labo)!000029</t>
  </si>
  <si>
    <t>2023/08/29 00:01</t>
  </si>
  <si>
    <t>2023/08/29 23:59</t>
  </si>
  <si>
    <t>20231009_085815-SQJ351!30</t>
  </si>
  <si>
    <t>TUV_PM_20230904-(AEV_Labo)!000030</t>
  </si>
  <si>
    <t>20231009_085815-SQJ351!31</t>
  </si>
  <si>
    <t>TUV_PM_20230904-(AEV_Labo)!000031</t>
  </si>
  <si>
    <t>20231009_085815-SQJ351!32</t>
  </si>
  <si>
    <t>TUV_PM_20230904-(AEV_Labo)!000032</t>
  </si>
  <si>
    <t>20231009_085815-SQJ351!33</t>
  </si>
  <si>
    <t>TUV_PM_20230904-(AEV_Labo)!000033</t>
  </si>
  <si>
    <t>2023/08/30 00:01</t>
  </si>
  <si>
    <t>2023/08/30 23:59</t>
  </si>
  <si>
    <t>20231009_085815-SQJ351!34</t>
  </si>
  <si>
    <t>TUV_PM_20230904-(AEV_Labo)!000034</t>
  </si>
  <si>
    <t>20231009_085815-SQJ351!35</t>
  </si>
  <si>
    <t>TUV_PM_20230904-(AEV_Labo)!000035</t>
  </si>
  <si>
    <t>20231009_085815-SQJ351!36</t>
  </si>
  <si>
    <t>TUV_PM_20230904-(AEV_Labo)!000036</t>
  </si>
  <si>
    <t>20231009_085815-SQJ351!37</t>
  </si>
  <si>
    <t>TUV_PM_20230904-(AEV_Labo)!000037</t>
  </si>
  <si>
    <t>2023/08/31 00:01</t>
  </si>
  <si>
    <t>2023/08/31 23:59</t>
  </si>
  <si>
    <t>20231009_085815-SQJ351!38</t>
  </si>
  <si>
    <t>TUV_PM_20230904-(AEV_Labo)!000038</t>
  </si>
  <si>
    <t>20231009_085815-SQJ351!39</t>
  </si>
  <si>
    <t>TUV_PM_20230904-(AEV_Labo)!000039</t>
  </si>
  <si>
    <t>20231009_085815-SQJ351!40</t>
  </si>
  <si>
    <t>TUV_PM_20230904-(AEV_Labo)!000040</t>
  </si>
  <si>
    <t>20231009_085815-SQJ351!41</t>
  </si>
  <si>
    <t>TUV_PM_20230904-(AEV_Labo)!000041</t>
  </si>
  <si>
    <t>2023/09/01 00:01</t>
  </si>
  <si>
    <t>2023/09/01 23:59</t>
  </si>
  <si>
    <t>20231009_085815-SQJ351!42</t>
  </si>
  <si>
    <t>TUV_PM_20230904-(AEV_Labo)!000042</t>
  </si>
  <si>
    <t>20231009_085815-SQJ351!43</t>
  </si>
  <si>
    <t>TUV_PM_20230904-(AEV_Labo)!000043</t>
  </si>
  <si>
    <t>20231009_085815-SQJ351!44</t>
  </si>
  <si>
    <t>TUV_PM_20230904-(AEV_Labo)!000044</t>
  </si>
  <si>
    <t>20231009_085815-SQJ351!45</t>
  </si>
  <si>
    <t>TUV_PM_20230904-(AEV_Labo)!000045</t>
  </si>
  <si>
    <t>2023/09/02 00:01</t>
  </si>
  <si>
    <t>2023/09/02 23:59</t>
  </si>
  <si>
    <t>20231009_085815-SQJ351!46</t>
  </si>
  <si>
    <t>TUV_PM_20230904-(AEV_Labo)!000046</t>
  </si>
  <si>
    <t>20231009_085815-SQJ351!47</t>
  </si>
  <si>
    <t>TUV_PM_20230904-(AEV_Labo)!000047</t>
  </si>
  <si>
    <t>20231009_085815-SQJ351!48</t>
  </si>
  <si>
    <t>TUV_PM_20230904-(AEV_Labo)!000048</t>
  </si>
  <si>
    <t>20231009_085815-SQJ351!49</t>
  </si>
  <si>
    <t>TUV_PM_20230904-(AEV_Labo)!000049</t>
  </si>
  <si>
    <t>2023/09/03 00:01</t>
  </si>
  <si>
    <t>2023/09/03 23:59</t>
  </si>
  <si>
    <t>20231009_085815-SQJ351!50</t>
  </si>
  <si>
    <t>TUV_PM_20230904-(AEV_Labo)!000050</t>
  </si>
  <si>
    <t>20231009_085815-SQJ351!51</t>
  </si>
  <si>
    <t>TUV_PM_20230904-(AEV_Labo)!000051</t>
  </si>
  <si>
    <t>20231009_085815-SQJ351!52</t>
  </si>
  <si>
    <t>TUV_PM_20230904-(AEV_Labo)!000052</t>
  </si>
  <si>
    <t>20231009_085815-SQJ351!53</t>
  </si>
  <si>
    <t>TUV_PM_20230904-(AEV_Labo)!000053</t>
  </si>
  <si>
    <t>2023/09/04 00:01</t>
  </si>
  <si>
    <t>20231009_085815-SQJ351!54</t>
  </si>
  <si>
    <t>TUV_PM_20230904-(AEV_Labo)!000054</t>
  </si>
  <si>
    <t>20231009_085815-SQJ351!55</t>
  </si>
  <si>
    <t>TUV_PM_20230904-(AEV_Labo)!000055</t>
  </si>
  <si>
    <t>20231009_085815-SQJ351!56</t>
  </si>
  <si>
    <t>TUV_PM_20230904-(AEV_Labo)!000056</t>
  </si>
  <si>
    <t>20231115_095943-SQJ351!1</t>
  </si>
  <si>
    <t>TUV_PM_20230918-(AEV_Labo)</t>
  </si>
  <si>
    <t>TUV_PM_20230918-(AEV_Labo)!000001</t>
  </si>
  <si>
    <t>2023/09/05 00:01</t>
  </si>
  <si>
    <t>2023/09/05 23:59</t>
  </si>
  <si>
    <t>2023/10/05</t>
  </si>
  <si>
    <t>Import-AEV : 2023/11/15</t>
  </si>
  <si>
    <t>20231115_095943-SQJ351!2</t>
  </si>
  <si>
    <t>TUV_PM_20230918-(AEV_Labo)!000002</t>
  </si>
  <si>
    <t>20231115_095943-SQJ351!3</t>
  </si>
  <si>
    <t>TUV_PM_20230918-(AEV_Labo)!000003</t>
  </si>
  <si>
    <t>20231115_095943-SQJ351!4</t>
  </si>
  <si>
    <t>TUV_PM_20230918-(AEV_Labo)!000004</t>
  </si>
  <si>
    <t>20231115_095943-SQJ351!493</t>
  </si>
  <si>
    <t>TUV_PM_20230918-(AEV_Labo)!000493</t>
  </si>
  <si>
    <t>2023/09/18 23:59</t>
  </si>
  <si>
    <t>20231115_095943-SQJ351!494</t>
  </si>
  <si>
    <t>TUV_PM_20230918-(AEV_Labo)!000494</t>
  </si>
  <si>
    <t>20231115_095943-SQJ351!495</t>
  </si>
  <si>
    <t>TUV_PM_20230918-(AEV_Labo)!000495</t>
  </si>
  <si>
    <t>20231115_095943-SQJ351!496</t>
  </si>
  <si>
    <t>TUV_PM_20230918-(AEV_Labo)!000496</t>
  </si>
  <si>
    <t>20231115_095943-SQJ351!5</t>
  </si>
  <si>
    <t>TUV_PM_20230918-(AEV_Labo)!000005</t>
  </si>
  <si>
    <t>2023/09/06 00:01</t>
  </si>
  <si>
    <t>2023/09/06 23:59</t>
  </si>
  <si>
    <t>20231115_095943-SQJ351!6</t>
  </si>
  <si>
    <t>TUV_PM_20230918-(AEV_Labo)!000006</t>
  </si>
  <si>
    <t>20231115_095943-SQJ351!7</t>
  </si>
  <si>
    <t>TUV_PM_20230918-(AEV_Labo)!000007</t>
  </si>
  <si>
    <t>20231115_095943-SQJ351!8</t>
  </si>
  <si>
    <t>TUV_PM_20230918-(AEV_Labo)!000008</t>
  </si>
  <si>
    <t>20231115_095943-SQJ351!9</t>
  </si>
  <si>
    <t>TUV_PM_20230918-(AEV_Labo)!000009</t>
  </si>
  <si>
    <t>2023/09/07 00:01</t>
  </si>
  <si>
    <t>2023/09/07 23:59</t>
  </si>
  <si>
    <t>20231115_095943-SQJ351!10</t>
  </si>
  <si>
    <t>TUV_PM_20230918-(AEV_Labo)!000010</t>
  </si>
  <si>
    <t>20231115_095943-SQJ351!11</t>
  </si>
  <si>
    <t>TUV_PM_20230918-(AEV_Labo)!000011</t>
  </si>
  <si>
    <t>20231115_095943-SQJ351!12</t>
  </si>
  <si>
    <t>TUV_PM_20230918-(AEV_Labo)!000012</t>
  </si>
  <si>
    <t>20231115_095943-SQJ351!13</t>
  </si>
  <si>
    <t>TUV_PM_20230918-(AEV_Labo)!000013</t>
  </si>
  <si>
    <t>2023/09/08 00:01</t>
  </si>
  <si>
    <t>2023/09/08 23:59</t>
  </si>
  <si>
    <t>20231115_095943-SQJ351!14</t>
  </si>
  <si>
    <t>TUV_PM_20230918-(AEV_Labo)!000014</t>
  </si>
  <si>
    <t>20231115_095943-SQJ351!15</t>
  </si>
  <si>
    <t>TUV_PM_20230918-(AEV_Labo)!000015</t>
  </si>
  <si>
    <t>20231115_095943-SQJ351!16</t>
  </si>
  <si>
    <t>TUV_PM_20230918-(AEV_Labo)!000016</t>
  </si>
  <si>
    <t>20231115_095943-SQJ351!17</t>
  </si>
  <si>
    <t>TUV_PM_20230918-(AEV_Labo)!000017</t>
  </si>
  <si>
    <t>2023/09/09 00:01</t>
  </si>
  <si>
    <t>2023/09/09 23:59</t>
  </si>
  <si>
    <t>20231115_095943-SQJ351!18</t>
  </si>
  <si>
    <t>TUV_PM_20230918-(AEV_Labo)!000018</t>
  </si>
  <si>
    <t>20231115_095943-SQJ351!19</t>
  </si>
  <si>
    <t>TUV_PM_20230918-(AEV_Labo)!000019</t>
  </si>
  <si>
    <t>20231115_095943-SQJ351!20</t>
  </si>
  <si>
    <t>TUV_PM_20230918-(AEV_Labo)!000020</t>
  </si>
  <si>
    <t>20231115_095943-SQJ351!21</t>
  </si>
  <si>
    <t>TUV_PM_20230918-(AEV_Labo)!000021</t>
  </si>
  <si>
    <t>2023/09/10 00:01</t>
  </si>
  <si>
    <t>2023/09/10 23:59</t>
  </si>
  <si>
    <t>20231115_095943-SQJ351!22</t>
  </si>
  <si>
    <t>TUV_PM_20230918-(AEV_Labo)!000022</t>
  </si>
  <si>
    <t>20231115_095943-SQJ351!23</t>
  </si>
  <si>
    <t>TUV_PM_20230918-(AEV_Labo)!000023</t>
  </si>
  <si>
    <t>20231115_095943-SQJ351!24</t>
  </si>
  <si>
    <t>TUV_PM_20230918-(AEV_Labo)!000024</t>
  </si>
  <si>
    <t>20231115_095943-SQJ351!25</t>
  </si>
  <si>
    <t>TUV_PM_20230918-(AEV_Labo)!000025</t>
  </si>
  <si>
    <t>2023/09/11 00:01</t>
  </si>
  <si>
    <t>2023/09/11 23:59</t>
  </si>
  <si>
    <t>20231115_095943-SQJ351!26</t>
  </si>
  <si>
    <t>TUV_PM_20230918-(AEV_Labo)!000026</t>
  </si>
  <si>
    <t>20231115_095943-SQJ351!27</t>
  </si>
  <si>
    <t>TUV_PM_20230918-(AEV_Labo)!000027</t>
  </si>
  <si>
    <t>20231115_095943-SQJ351!28</t>
  </si>
  <si>
    <t>TUV_PM_20230918-(AEV_Labo)!000028</t>
  </si>
  <si>
    <t>20231115_095943-SQJ351!29</t>
  </si>
  <si>
    <t>TUV_PM_20230918-(AEV_Labo)!000029</t>
  </si>
  <si>
    <t>2023/09/12 00:01</t>
  </si>
  <si>
    <t>2023/09/12 23:59</t>
  </si>
  <si>
    <t>20231115_095943-SQJ351!30</t>
  </si>
  <si>
    <t>TUV_PM_20230918-(AEV_Labo)!000030</t>
  </si>
  <si>
    <t>20231115_095943-SQJ351!31</t>
  </si>
  <si>
    <t>TUV_PM_20230918-(AEV_Labo)!000031</t>
  </si>
  <si>
    <t>20231115_095943-SQJ351!32</t>
  </si>
  <si>
    <t>TUV_PM_20230918-(AEV_Labo)!000032</t>
  </si>
  <si>
    <t>20231115_095943-SQJ351!33</t>
  </si>
  <si>
    <t>TUV_PM_20230918-(AEV_Labo)!000033</t>
  </si>
  <si>
    <t>2023/09/13 00:01</t>
  </si>
  <si>
    <t>2023/09/13 23:59</t>
  </si>
  <si>
    <t>20231115_095943-SQJ351!34</t>
  </si>
  <si>
    <t>TUV_PM_20230918-(AEV_Labo)!000034</t>
  </si>
  <si>
    <t>20231115_095943-SQJ351!35</t>
  </si>
  <si>
    <t>TUV_PM_20230918-(AEV_Labo)!000035</t>
  </si>
  <si>
    <t>20231115_095943-SQJ351!36</t>
  </si>
  <si>
    <t>TUV_PM_20230918-(AEV_Labo)!000036</t>
  </si>
  <si>
    <t>20231115_095943-SQJ351!37</t>
  </si>
  <si>
    <t>TUV_PM_20230918-(AEV_Labo)!000037</t>
  </si>
  <si>
    <t>2023/09/14 00:01</t>
  </si>
  <si>
    <t>2023/09/14 23:59</t>
  </si>
  <si>
    <t>20231115_095943-SQJ351!38</t>
  </si>
  <si>
    <t>TUV_PM_20230918-(AEV_Labo)!000038</t>
  </si>
  <si>
    <t>20231115_095943-SQJ351!39</t>
  </si>
  <si>
    <t>TUV_PM_20230918-(AEV_Labo)!000039</t>
  </si>
  <si>
    <t>20231115_095943-SQJ351!40</t>
  </si>
  <si>
    <t>TUV_PM_20230918-(AEV_Labo)!000040</t>
  </si>
  <si>
    <t>20231115_095943-SQJ351!41</t>
  </si>
  <si>
    <t>TUV_PM_20230918-(AEV_Labo)!000041</t>
  </si>
  <si>
    <t>2023/09/15 00:01</t>
  </si>
  <si>
    <t>2023/09/15 23:59</t>
  </si>
  <si>
    <t>20231115_095943-SQJ351!42</t>
  </si>
  <si>
    <t>TUV_PM_20230918-(AEV_Labo)!000042</t>
  </si>
  <si>
    <t>20231115_095943-SQJ351!43</t>
  </si>
  <si>
    <t>TUV_PM_20230918-(AEV_Labo)!000043</t>
  </si>
  <si>
    <t>20231115_095943-SQJ351!44</t>
  </si>
  <si>
    <t>TUV_PM_20230918-(AEV_Labo)!000044</t>
  </si>
  <si>
    <t>20231115_095943-SQJ351!45</t>
  </si>
  <si>
    <t>TUV_PM_20230918-(AEV_Labo)!000045</t>
  </si>
  <si>
    <t>2023/09/16 00:01</t>
  </si>
  <si>
    <t>2023/09/16 23:59</t>
  </si>
  <si>
    <t>20231115_095943-SQJ351!46</t>
  </si>
  <si>
    <t>TUV_PM_20230918-(AEV_Labo)!000046</t>
  </si>
  <si>
    <t>20231115_095943-SQJ351!47</t>
  </si>
  <si>
    <t>TUV_PM_20230918-(AEV_Labo)!000047</t>
  </si>
  <si>
    <t>20231115_095943-SQJ351!48</t>
  </si>
  <si>
    <t>TUV_PM_20230918-(AEV_Labo)!000048</t>
  </si>
  <si>
    <t>20231115_095943-SQJ351!49</t>
  </si>
  <si>
    <t>TUV_PM_20230918-(AEV_Labo)!000049</t>
  </si>
  <si>
    <t>2023/09/17 00:01</t>
  </si>
  <si>
    <t>2023/09/17 23:59</t>
  </si>
  <si>
    <t>20231115_095943-SQJ351!50</t>
  </si>
  <si>
    <t>TUV_PM_20230918-(AEV_Labo)!000050</t>
  </si>
  <si>
    <t>20231115_095943-SQJ351!51</t>
  </si>
  <si>
    <t>TUV_PM_20230918-(AEV_Labo)!000051</t>
  </si>
  <si>
    <t>20231115_095943-SQJ351!52</t>
  </si>
  <si>
    <t>TUV_PM_20230918-(AEV_Labo)!000052</t>
  </si>
  <si>
    <t>20231115_095943-SQJ351!53</t>
  </si>
  <si>
    <t>TUV_PM_20230918-(AEV_Labo)!000053</t>
  </si>
  <si>
    <t>2023/09/18 00:01</t>
  </si>
  <si>
    <t>20231115_095943-SQJ351!54</t>
  </si>
  <si>
    <t>TUV_PM_20230918-(AEV_Labo)!000054</t>
  </si>
  <si>
    <t>20231115_095943-SQJ351!55</t>
  </si>
  <si>
    <t>TUV_PM_20230918-(AEV_Labo)!000055</t>
  </si>
  <si>
    <t>20231115_095943-SQJ351!56</t>
  </si>
  <si>
    <t>TUV_PM_20230918-(AEV_Labo)!000056</t>
  </si>
  <si>
    <t>20231115_105211-SUR842!1</t>
  </si>
  <si>
    <t>TUV_PM_20231002-(AEV_Labo)</t>
  </si>
  <si>
    <t>TUV_PM_20231002-(AEV_Labo)!000001</t>
  </si>
  <si>
    <t>2023/09/19 00:01</t>
  </si>
  <si>
    <t>2023/09/19 23:59</t>
  </si>
  <si>
    <t>2023/11/02</t>
  </si>
  <si>
    <t>20231115_105211-SUR842!2</t>
  </si>
  <si>
    <t>TUV_PM_20231002-(AEV_Labo)!000002</t>
  </si>
  <si>
    <t>20231115_105211-SUR842!3</t>
  </si>
  <si>
    <t>TUV_PM_20231002-(AEV_Labo)!000003</t>
  </si>
  <si>
    <t>20231115_105211-SUR842!4</t>
  </si>
  <si>
    <t>TUV_PM_20231002-(AEV_Labo)!000004</t>
  </si>
  <si>
    <t>20231115_105211-SUR842!469</t>
  </si>
  <si>
    <t>TUV_PM_20231002-(AEV_Labo)!000473</t>
  </si>
  <si>
    <t>2023/10/02 23:59</t>
  </si>
  <si>
    <t>20231115_105211-SUR842!470</t>
  </si>
  <si>
    <t>TUV_PM_20231002-(AEV_Labo)!000474</t>
  </si>
  <si>
    <t>20231115_105211-SUR842!471</t>
  </si>
  <si>
    <t>TUV_PM_20231002-(AEV_Labo)!000475</t>
  </si>
  <si>
    <t>20231115_105211-SUR842!472</t>
  </si>
  <si>
    <t>TUV_PM_20231002-(AEV_Labo)!000476</t>
  </si>
  <si>
    <t>20231115_105211-SUR842!5</t>
  </si>
  <si>
    <t>TUV_PM_20231002-(AEV_Labo)!000005</t>
  </si>
  <si>
    <t>2023/09/20 00:01</t>
  </si>
  <si>
    <t>2023/09/20 23:59</t>
  </si>
  <si>
    <t>20231115_105211-SUR842!6</t>
  </si>
  <si>
    <t>TUV_PM_20231002-(AEV_Labo)!000006</t>
  </si>
  <si>
    <t>20231115_105211-SUR842!7</t>
  </si>
  <si>
    <t>TUV_PM_20231002-(AEV_Labo)!000007</t>
  </si>
  <si>
    <t>20231115_105211-SUR842!8</t>
  </si>
  <si>
    <t>TUV_PM_20231002-(AEV_Labo)!000008</t>
  </si>
  <si>
    <t>20231115_105211-SUR842!9</t>
  </si>
  <si>
    <t>TUV_PM_20231002-(AEV_Labo)!000009</t>
  </si>
  <si>
    <t>2023/09/21 00:01</t>
  </si>
  <si>
    <t>2023/09/21 23:59</t>
  </si>
  <si>
    <t>20231115_105211-SUR842!10</t>
  </si>
  <si>
    <t>TUV_PM_20231002-(AEV_Labo)!000010</t>
  </si>
  <si>
    <t>20231115_105211-SUR842!11</t>
  </si>
  <si>
    <t>TUV_PM_20231002-(AEV_Labo)!000011</t>
  </si>
  <si>
    <t>20231115_105211-SUR842!12</t>
  </si>
  <si>
    <t>TUV_PM_20231002-(AEV_Labo)!000012</t>
  </si>
  <si>
    <t>20231115_105211-SUR842!13</t>
  </si>
  <si>
    <t>TUV_PM_20231002-(AEV_Labo)!000013</t>
  </si>
  <si>
    <t>2023/09/22 00:01</t>
  </si>
  <si>
    <t>2023/09/22 23:59</t>
  </si>
  <si>
    <t>20231115_105211-SUR842!14</t>
  </si>
  <si>
    <t>TUV_PM_20231002-(AEV_Labo)!000014</t>
  </si>
  <si>
    <t>20231115_105211-SUR842!15</t>
  </si>
  <si>
    <t>TUV_PM_20231002-(AEV_Labo)!000015</t>
  </si>
  <si>
    <t>20231115_105211-SUR842!16</t>
  </si>
  <si>
    <t>TUV_PM_20231002-(AEV_Labo)!000016</t>
  </si>
  <si>
    <t>20231115_105211-SUR842!17</t>
  </si>
  <si>
    <t>TUV_PM_20231002-(AEV_Labo)!000017</t>
  </si>
  <si>
    <t>2023/09/23 00:01</t>
  </si>
  <si>
    <t>2023/09/23 23:59</t>
  </si>
  <si>
    <t>20231115_105211-SUR842!18</t>
  </si>
  <si>
    <t>TUV_PM_20231002-(AEV_Labo)!000018</t>
  </si>
  <si>
    <t>20231115_105211-SUR842!19</t>
  </si>
  <si>
    <t>TUV_PM_20231002-(AEV_Labo)!000019</t>
  </si>
  <si>
    <t>20231115_105211-SUR842!20</t>
  </si>
  <si>
    <t>TUV_PM_20231002-(AEV_Labo)!000020</t>
  </si>
  <si>
    <t>20231115_105211-SUR842!21</t>
  </si>
  <si>
    <t>TUV_PM_20231002-(AEV_Labo)!000021</t>
  </si>
  <si>
    <t>2023/09/24 00:01</t>
  </si>
  <si>
    <t>2023/09/24 23:59</t>
  </si>
  <si>
    <t>20231115_105211-SUR842!22</t>
  </si>
  <si>
    <t>TUV_PM_20231002-(AEV_Labo)!000022</t>
  </si>
  <si>
    <t>20231115_105211-SUR842!23</t>
  </si>
  <si>
    <t>TUV_PM_20231002-(AEV_Labo)!000023</t>
  </si>
  <si>
    <t>20231115_105211-SUR842!24</t>
  </si>
  <si>
    <t>TUV_PM_20231002-(AEV_Labo)!000024</t>
  </si>
  <si>
    <t>20231115_105211-SUR842!25</t>
  </si>
  <si>
    <t>TUV_PM_20231002-(AEV_Labo)!000025</t>
  </si>
  <si>
    <t>2023/09/25 00:01</t>
  </si>
  <si>
    <t>2023/09/25 23:59</t>
  </si>
  <si>
    <t>20231115_105211-SUR842!26</t>
  </si>
  <si>
    <t>TUV_PM_20231002-(AEV_Labo)!000026</t>
  </si>
  <si>
    <t>20231115_105211-SUR842!27</t>
  </si>
  <si>
    <t>TUV_PM_20231002-(AEV_Labo)!000027</t>
  </si>
  <si>
    <t>20231115_105211-SUR842!28</t>
  </si>
  <si>
    <t>TUV_PM_20231002-(AEV_Labo)!000028</t>
  </si>
  <si>
    <t>20231115_105211-SUR842!29</t>
  </si>
  <si>
    <t>TUV_PM_20231002-(AEV_Labo)!000029</t>
  </si>
  <si>
    <t>2023/09/26 00:01</t>
  </si>
  <si>
    <t>2023/09/26 23:59</t>
  </si>
  <si>
    <t>20231115_105211-SUR842!30</t>
  </si>
  <si>
    <t>TUV_PM_20231002-(AEV_Labo)!000030</t>
  </si>
  <si>
    <t>20231115_105211-SUR842!31</t>
  </si>
  <si>
    <t>TUV_PM_20231002-(AEV_Labo)!000031</t>
  </si>
  <si>
    <t>20231115_105211-SUR842!32</t>
  </si>
  <si>
    <t>TUV_PM_20231002-(AEV_Labo)!000032</t>
  </si>
  <si>
    <t>20231115_105211-SUR842!33</t>
  </si>
  <si>
    <t>TUV_PM_20231002-(AEV_Labo)!000033</t>
  </si>
  <si>
    <t>2023/09/27 00:01</t>
  </si>
  <si>
    <t>2023/09/27 23:59</t>
  </si>
  <si>
    <t>20231115_105211-SUR842!34</t>
  </si>
  <si>
    <t>TUV_PM_20231002-(AEV_Labo)!000034</t>
  </si>
  <si>
    <t>20231115_105211-SUR842!35</t>
  </si>
  <si>
    <t>TUV_PM_20231002-(AEV_Labo)!000035</t>
  </si>
  <si>
    <t>20231115_105211-SUR842!36</t>
  </si>
  <si>
    <t>TUV_PM_20231002-(AEV_Labo)!000036</t>
  </si>
  <si>
    <t>20231115_105211-SUR842!37</t>
  </si>
  <si>
    <t>TUV_PM_20231002-(AEV_Labo)!000037</t>
  </si>
  <si>
    <t>2023/09/28 00:01</t>
  </si>
  <si>
    <t>2023/09/28 23:59</t>
  </si>
  <si>
    <t>20231115_105211-SUR842!38</t>
  </si>
  <si>
    <t>TUV_PM_20231002-(AEV_Labo)!000038</t>
  </si>
  <si>
    <t>20231115_105211-SUR842!39</t>
  </si>
  <si>
    <t>TUV_PM_20231002-(AEV_Labo)!000039</t>
  </si>
  <si>
    <t>20231115_105211-SUR842!40</t>
  </si>
  <si>
    <t>TUV_PM_20231002-(AEV_Labo)!000040</t>
  </si>
  <si>
    <t>20231115_105211-SUR842!41</t>
  </si>
  <si>
    <t>TUV_PM_20231002-(AEV_Labo)!000041</t>
  </si>
  <si>
    <t>2023/09/29 00:01</t>
  </si>
  <si>
    <t>2023/09/29 23:59</t>
  </si>
  <si>
    <t>20231115_105211-SUR842!42</t>
  </si>
  <si>
    <t>TUV_PM_20231002-(AEV_Labo)!000042</t>
  </si>
  <si>
    <t>20231115_105211-SUR842!43</t>
  </si>
  <si>
    <t>TUV_PM_20231002-(AEV_Labo)!000043</t>
  </si>
  <si>
    <t>20231115_105211-SUR842!44</t>
  </si>
  <si>
    <t>TUV_PM_20231002-(AEV_Labo)!000044</t>
  </si>
  <si>
    <t>20231115_105211-SUR842!45</t>
  </si>
  <si>
    <t>TUV_PM_20231002-(AEV_Labo)!000045</t>
  </si>
  <si>
    <t>2023/09/30 00:01</t>
  </si>
  <si>
    <t>2023/09/30 23:59</t>
  </si>
  <si>
    <t>20231115_105211-SUR842!46</t>
  </si>
  <si>
    <t>TUV_PM_20231002-(AEV_Labo)!000046</t>
  </si>
  <si>
    <t>20231115_105211-SUR842!47</t>
  </si>
  <si>
    <t>TUV_PM_20231002-(AEV_Labo)!000047</t>
  </si>
  <si>
    <t>20231115_105211-SUR842!48</t>
  </si>
  <si>
    <t>TUV_PM_20231002-(AEV_Labo)!000048</t>
  </si>
  <si>
    <t>20231115_105211-SUR842!49</t>
  </si>
  <si>
    <t>TUV_PM_20231002-(AEV_Labo)!000049</t>
  </si>
  <si>
    <t>2023/10/01 00:01</t>
  </si>
  <si>
    <t>2023/10/01 23:59</t>
  </si>
  <si>
    <t>20231115_105211-SUR842!50</t>
  </si>
  <si>
    <t>TUV_PM_20231002-(AEV_Labo)!000050</t>
  </si>
  <si>
    <t>20231115_105211-SUR842!51</t>
  </si>
  <si>
    <t>TUV_PM_20231002-(AEV_Labo)!000051</t>
  </si>
  <si>
    <t>20231115_105211-SUR842!52</t>
  </si>
  <si>
    <t>TUV_PM_20231002-(AEV_Labo)!000052</t>
  </si>
  <si>
    <t>20231115_105211-SUR842!53</t>
  </si>
  <si>
    <t>TUV_PM_20231002-(AEV_Labo)!000053</t>
  </si>
  <si>
    <t>2023/10/02 00:01</t>
  </si>
  <si>
    <t>20231115_105211-SUR842!54</t>
  </si>
  <si>
    <t>TUV_PM_20231002-(AEV_Labo)!000054</t>
  </si>
  <si>
    <t>20231115_105211-SUR842!55</t>
  </si>
  <si>
    <t>TUV_PM_20231002-(AEV_Labo)!000055</t>
  </si>
  <si>
    <t>20231115_105211-SUR842!56</t>
  </si>
  <si>
    <t>TUV_PM_20231002-(AEV_Labo)!000056</t>
  </si>
  <si>
    <t>20231115_105802-SUR842!1</t>
  </si>
  <si>
    <t>TUV_PM_20231016-(AEV_Labo)</t>
  </si>
  <si>
    <t>TUV_PM_20231016-(AEV_Labo)!000001</t>
  </si>
  <si>
    <t>2023/10/03 00:01</t>
  </si>
  <si>
    <t>2023/10/03 23:59</t>
  </si>
  <si>
    <t>2023/11/07</t>
  </si>
  <si>
    <t>20231115_105802-SUR842!2</t>
  </si>
  <si>
    <t>TUV_PM_20231016-(AEV_Labo)!000002</t>
  </si>
  <si>
    <t>20231115_105802-SUR842!3</t>
  </si>
  <si>
    <t>TUV_PM_20231016-(AEV_Labo)!000003</t>
  </si>
  <si>
    <t>20231115_105802-SUR842!4</t>
  </si>
  <si>
    <t>TUV_PM_20231016-(AEV_Labo)!000004</t>
  </si>
  <si>
    <t>20231115_105802-SUR842!445</t>
  </si>
  <si>
    <t>TUV_PM_20231016-(AEV_Labo)!000449</t>
  </si>
  <si>
    <t>2023/10/16 23:59</t>
  </si>
  <si>
    <t>20231115_105802-SUR842!446</t>
  </si>
  <si>
    <t>TUV_PM_20231016-(AEV_Labo)!000450</t>
  </si>
  <si>
    <t>20231115_105802-SUR842!447</t>
  </si>
  <si>
    <t>TUV_PM_20231016-(AEV_Labo)!000451</t>
  </si>
  <si>
    <t>20231115_105802-SUR842!448</t>
  </si>
  <si>
    <t>TUV_PM_20231016-(AEV_Labo)!000452</t>
  </si>
  <si>
    <t>20231115_105802-SUR842!5</t>
  </si>
  <si>
    <t>TUV_PM_20231016-(AEV_Labo)!000005</t>
  </si>
  <si>
    <t>2023/10/04 00:01</t>
  </si>
  <si>
    <t>2023/10/04 23:59</t>
  </si>
  <si>
    <t>20231115_105802-SUR842!6</t>
  </si>
  <si>
    <t>TUV_PM_20231016-(AEV_Labo)!000006</t>
  </si>
  <si>
    <t>20231115_105802-SUR842!7</t>
  </si>
  <si>
    <t>TUV_PM_20231016-(AEV_Labo)!000007</t>
  </si>
  <si>
    <t>20231115_105802-SUR842!8</t>
  </si>
  <si>
    <t>TUV_PM_20231016-(AEV_Labo)!000008</t>
  </si>
  <si>
    <t>20231115_105802-SUR842!9</t>
  </si>
  <si>
    <t>TUV_PM_20231016-(AEV_Labo)!000009</t>
  </si>
  <si>
    <t>2023/10/05 00:01</t>
  </si>
  <si>
    <t>2023/10/05 23:59</t>
  </si>
  <si>
    <t>20231115_105802-SUR842!10</t>
  </si>
  <si>
    <t>TUV_PM_20231016-(AEV_Labo)!000010</t>
  </si>
  <si>
    <t>20231115_105802-SUR842!11</t>
  </si>
  <si>
    <t>TUV_PM_20231016-(AEV_Labo)!000011</t>
  </si>
  <si>
    <t>20231115_105802-SUR842!12</t>
  </si>
  <si>
    <t>TUV_PM_20231016-(AEV_Labo)!000012</t>
  </si>
  <si>
    <t>20231115_105802-SUR842!13</t>
  </si>
  <si>
    <t>TUV_PM_20231016-(AEV_Labo)!000013</t>
  </si>
  <si>
    <t>2023/10/06 00:01</t>
  </si>
  <si>
    <t>2023/10/06 23:59</t>
  </si>
  <si>
    <t>20231115_105802-SUR842!14</t>
  </si>
  <si>
    <t>TUV_PM_20231016-(AEV_Labo)!000014</t>
  </si>
  <si>
    <t>20231115_105802-SUR842!15</t>
  </si>
  <si>
    <t>TUV_PM_20231016-(AEV_Labo)!000015</t>
  </si>
  <si>
    <t>20231115_105802-SUR842!16</t>
  </si>
  <si>
    <t>TUV_PM_20231016-(AEV_Labo)!000016</t>
  </si>
  <si>
    <t>20231115_105802-SUR842!17</t>
  </si>
  <si>
    <t>TUV_PM_20231016-(AEV_Labo)!000017</t>
  </si>
  <si>
    <t>2023/10/07 00:01</t>
  </si>
  <si>
    <t>2023/10/07 23:59</t>
  </si>
  <si>
    <t>20231115_105802-SUR842!18</t>
  </si>
  <si>
    <t>TUV_PM_20231016-(AEV_Labo)!000018</t>
  </si>
  <si>
    <t>20231115_105802-SUR842!19</t>
  </si>
  <si>
    <t>TUV_PM_20231016-(AEV_Labo)!000019</t>
  </si>
  <si>
    <t>20231115_105802-SUR842!20</t>
  </si>
  <si>
    <t>TUV_PM_20231016-(AEV_Labo)!000020</t>
  </si>
  <si>
    <t>20231115_105802-SUR842!21</t>
  </si>
  <si>
    <t>TUV_PM_20231016-(AEV_Labo)!000021</t>
  </si>
  <si>
    <t>2023/10/08 00:01</t>
  </si>
  <si>
    <t>2023/10/08 23:59</t>
  </si>
  <si>
    <t>20231115_105802-SUR842!22</t>
  </si>
  <si>
    <t>TUV_PM_20231016-(AEV_Labo)!000022</t>
  </si>
  <si>
    <t>20231115_105802-SUR842!23</t>
  </si>
  <si>
    <t>TUV_PM_20231016-(AEV_Labo)!000023</t>
  </si>
  <si>
    <t>20231115_105802-SUR842!24</t>
  </si>
  <si>
    <t>TUV_PM_20231016-(AEV_Labo)!000024</t>
  </si>
  <si>
    <t>20231115_105802-SUR842!25</t>
  </si>
  <si>
    <t>TUV_PM_20231016-(AEV_Labo)!000025</t>
  </si>
  <si>
    <t>2023/10/09 00:01</t>
  </si>
  <si>
    <t>2023/10/09 23:59</t>
  </si>
  <si>
    <t>20231115_105802-SUR842!26</t>
  </si>
  <si>
    <t>TUV_PM_20231016-(AEV_Labo)!000026</t>
  </si>
  <si>
    <t>20231115_105802-SUR842!27</t>
  </si>
  <si>
    <t>TUV_PM_20231016-(AEV_Labo)!000027</t>
  </si>
  <si>
    <t>20231115_105802-SUR842!28</t>
  </si>
  <si>
    <t>TUV_PM_20231016-(AEV_Labo)!000028</t>
  </si>
  <si>
    <t>20231115_105802-SUR842!29</t>
  </si>
  <si>
    <t>TUV_PM_20231016-(AEV_Labo)!000029</t>
  </si>
  <si>
    <t>2023/10/10 00:01</t>
  </si>
  <si>
    <t>2023/10/10 23:59</t>
  </si>
  <si>
    <t>20231115_105802-SUR842!30</t>
  </si>
  <si>
    <t>TUV_PM_20231016-(AEV_Labo)!000030</t>
  </si>
  <si>
    <t>20231115_105802-SUR842!31</t>
  </si>
  <si>
    <t>TUV_PM_20231016-(AEV_Labo)!000031</t>
  </si>
  <si>
    <t>20231115_105802-SUR842!32</t>
  </si>
  <si>
    <t>TUV_PM_20231016-(AEV_Labo)!000032</t>
  </si>
  <si>
    <t>20231115_105802-SUR842!33</t>
  </si>
  <si>
    <t>TUV_PM_20231016-(AEV_Labo)!000033</t>
  </si>
  <si>
    <t>2023/10/11 00:01</t>
  </si>
  <si>
    <t>2023/10/11 23:59</t>
  </si>
  <si>
    <t>20231115_105802-SUR842!34</t>
  </si>
  <si>
    <t>TUV_PM_20231016-(AEV_Labo)!000034</t>
  </si>
  <si>
    <t>20231115_105802-SUR842!35</t>
  </si>
  <si>
    <t>TUV_PM_20231016-(AEV_Labo)!000035</t>
  </si>
  <si>
    <t>20231115_105802-SUR842!36</t>
  </si>
  <si>
    <t>TUV_PM_20231016-(AEV_Labo)!000036</t>
  </si>
  <si>
    <t>20231115_105802-SUR842!37</t>
  </si>
  <si>
    <t>TUV_PM_20231016-(AEV_Labo)!000037</t>
  </si>
  <si>
    <t>2023/10/12 00:01</t>
  </si>
  <si>
    <t>2023/10/12 23:59</t>
  </si>
  <si>
    <t>20231115_105802-SUR842!38</t>
  </si>
  <si>
    <t>TUV_PM_20231016-(AEV_Labo)!000038</t>
  </si>
  <si>
    <t>20231115_105802-SUR842!39</t>
  </si>
  <si>
    <t>TUV_PM_20231016-(AEV_Labo)!000039</t>
  </si>
  <si>
    <t>20231115_105802-SUR842!40</t>
  </si>
  <si>
    <t>TUV_PM_20231016-(AEV_Labo)!000040</t>
  </si>
  <si>
    <t>20231115_105802-SUR842!41</t>
  </si>
  <si>
    <t>TUV_PM_20231016-(AEV_Labo)!000041</t>
  </si>
  <si>
    <t>2023/10/13 00:01</t>
  </si>
  <si>
    <t>2023/10/13 23:59</t>
  </si>
  <si>
    <t>20231115_105802-SUR842!42</t>
  </si>
  <si>
    <t>TUV_PM_20231016-(AEV_Labo)!000042</t>
  </si>
  <si>
    <t>20231115_105802-SUR842!43</t>
  </si>
  <si>
    <t>TUV_PM_20231016-(AEV_Labo)!000043</t>
  </si>
  <si>
    <t>20231115_105802-SUR842!44</t>
  </si>
  <si>
    <t>TUV_PM_20231016-(AEV_Labo)!000044</t>
  </si>
  <si>
    <t>20231115_105802-SUR842!45</t>
  </si>
  <si>
    <t>TUV_PM_20231016-(AEV_Labo)!000045</t>
  </si>
  <si>
    <t>2023/10/14 00:01</t>
  </si>
  <si>
    <t>2023/10/14 23:59</t>
  </si>
  <si>
    <t>20231115_105802-SUR842!46</t>
  </si>
  <si>
    <t>TUV_PM_20231016-(AEV_Labo)!000046</t>
  </si>
  <si>
    <t>20231115_105802-SUR842!47</t>
  </si>
  <si>
    <t>TUV_PM_20231016-(AEV_Labo)!000047</t>
  </si>
  <si>
    <t>20231115_105802-SUR842!48</t>
  </si>
  <si>
    <t>TUV_PM_20231016-(AEV_Labo)!000048</t>
  </si>
  <si>
    <t>20231115_105802-SUR842!49</t>
  </si>
  <si>
    <t>TUV_PM_20231016-(AEV_Labo)!000049</t>
  </si>
  <si>
    <t>2023/10/15 00:01</t>
  </si>
  <si>
    <t>2023/10/15 23:59</t>
  </si>
  <si>
    <t>20231115_105802-SUR842!50</t>
  </si>
  <si>
    <t>TUV_PM_20231016-(AEV_Labo)!000050</t>
  </si>
  <si>
    <t>20231115_105802-SUR842!51</t>
  </si>
  <si>
    <t>TUV_PM_20231016-(AEV_Labo)!000051</t>
  </si>
  <si>
    <t>20231115_105802-SUR842!52</t>
  </si>
  <si>
    <t>TUV_PM_20231016-(AEV_Labo)!000052</t>
  </si>
  <si>
    <t>20231115_105802-SUR842!53</t>
  </si>
  <si>
    <t>TUV_PM_20231016-(AEV_Labo)!000053</t>
  </si>
  <si>
    <t>2023/10/16 00:01</t>
  </si>
  <si>
    <t>20231115_105802-SUR842!54</t>
  </si>
  <si>
    <t>TUV_PM_20231016-(AEV_Labo)!000054</t>
  </si>
  <si>
    <t>20231115_105802-SUR842!55</t>
  </si>
  <si>
    <t>TUV_PM_20231016-(AEV_Labo)!000055</t>
  </si>
  <si>
    <t>20231115_105802-SUR842!56</t>
  </si>
  <si>
    <t>TUV_PM_20231016-(AEV_Labo)!000056</t>
  </si>
  <si>
    <t>20231214_095316-SQJ351!1</t>
  </si>
  <si>
    <t>TUV_PM_20231101-(AEV_Labo)</t>
  </si>
  <si>
    <t>TUV_PM_20231101-(AEV_Labo)!000001</t>
  </si>
  <si>
    <t>2023/10/17 00:01</t>
  </si>
  <si>
    <t>2023/10/17 23:59</t>
  </si>
  <si>
    <t>2023/11/21</t>
  </si>
  <si>
    <t>Import-AEV : 2023/12/14</t>
  </si>
  <si>
    <t>20231214_095316-SQJ351!2</t>
  </si>
  <si>
    <t>TUV_PM_20231101-(AEV_Labo)!000002</t>
  </si>
  <si>
    <t>20231214_095316-SQJ351!3</t>
  </si>
  <si>
    <t>TUV_PM_20231101-(AEV_Labo)!000003</t>
  </si>
  <si>
    <t>20231214_095316-SQJ351!4</t>
  </si>
  <si>
    <t>TUV_PM_20231101-(AEV_Labo)!000004</t>
  </si>
  <si>
    <t>20231214_095316-SQJ351!633</t>
  </si>
  <si>
    <t>TUV_PM_20231101-(AEV_Labo)!000633</t>
  </si>
  <si>
    <t>2023/11/01 23:59</t>
  </si>
  <si>
    <t>20231214_095316-SQJ351!634</t>
  </si>
  <si>
    <t>TUV_PM_20231101-(AEV_Labo)!000634</t>
  </si>
  <si>
    <t>20231214_095316-SQJ351!635</t>
  </si>
  <si>
    <t>TUV_PM_20231101-(AEV_Labo)!000635</t>
  </si>
  <si>
    <t>20231214_095316-SQJ351!636</t>
  </si>
  <si>
    <t>TUV_PM_20231101-(AEV_Labo)!000636</t>
  </si>
  <si>
    <t>20231214_095316-SQJ351!5</t>
  </si>
  <si>
    <t>TUV_PM_20231101-(AEV_Labo)!000005</t>
  </si>
  <si>
    <t>2023/10/18 00:01</t>
  </si>
  <si>
    <t>2023/10/18 23:59</t>
  </si>
  <si>
    <t>20231214_095316-SQJ351!6</t>
  </si>
  <si>
    <t>TUV_PM_20231101-(AEV_Labo)!000006</t>
  </si>
  <si>
    <t>20231214_095316-SQJ351!7</t>
  </si>
  <si>
    <t>TUV_PM_20231101-(AEV_Labo)!000007</t>
  </si>
  <si>
    <t>20231214_095316-SQJ351!8</t>
  </si>
  <si>
    <t>TUV_PM_20231101-(AEV_Labo)!000008</t>
  </si>
  <si>
    <t>20231214_095316-SQJ351!9</t>
  </si>
  <si>
    <t>TUV_PM_20231101-(AEV_Labo)!000009</t>
  </si>
  <si>
    <t>2023/10/19 00:01</t>
  </si>
  <si>
    <t>2023/10/19 23:59</t>
  </si>
  <si>
    <t>20231214_095316-SQJ351!10</t>
  </si>
  <si>
    <t>TUV_PM_20231101-(AEV_Labo)!000010</t>
  </si>
  <si>
    <t>20231214_095316-SQJ351!11</t>
  </si>
  <si>
    <t>TUV_PM_20231101-(AEV_Labo)!000011</t>
  </si>
  <si>
    <t>20231214_095316-SQJ351!12</t>
  </si>
  <si>
    <t>TUV_PM_20231101-(AEV_Labo)!000012</t>
  </si>
  <si>
    <t>20231214_095316-SQJ351!13</t>
  </si>
  <si>
    <t>TUV_PM_20231101-(AEV_Labo)!000013</t>
  </si>
  <si>
    <t>2023/10/20 00:01</t>
  </si>
  <si>
    <t>2023/10/20 23:59</t>
  </si>
  <si>
    <t>20231214_095316-SQJ351!14</t>
  </si>
  <si>
    <t>TUV_PM_20231101-(AEV_Labo)!000014</t>
  </si>
  <si>
    <t>20231214_095316-SQJ351!15</t>
  </si>
  <si>
    <t>TUV_PM_20231101-(AEV_Labo)!000015</t>
  </si>
  <si>
    <t>20231214_095316-SQJ351!16</t>
  </si>
  <si>
    <t>TUV_PM_20231101-(AEV_Labo)!000016</t>
  </si>
  <si>
    <t>20231214_095316-SQJ351!17</t>
  </si>
  <si>
    <t>TUV_PM_20231101-(AEV_Labo)!000017</t>
  </si>
  <si>
    <t>2023/10/21 00:01</t>
  </si>
  <si>
    <t>2023/10/21 23:59</t>
  </si>
  <si>
    <t>20231214_095316-SQJ351!18</t>
  </si>
  <si>
    <t>TUV_PM_20231101-(AEV_Labo)!000018</t>
  </si>
  <si>
    <t>20231214_095316-SQJ351!19</t>
  </si>
  <si>
    <t>TUV_PM_20231101-(AEV_Labo)!000019</t>
  </si>
  <si>
    <t>20231214_095316-SQJ351!20</t>
  </si>
  <si>
    <t>TUV_PM_20231101-(AEV_Labo)!000020</t>
  </si>
  <si>
    <t>20231214_095316-SQJ351!21</t>
  </si>
  <si>
    <t>TUV_PM_20231101-(AEV_Labo)!000021</t>
  </si>
  <si>
    <t>2023/10/22 00:01</t>
  </si>
  <si>
    <t>2023/10/22 23:59</t>
  </si>
  <si>
    <t>20231214_095316-SQJ351!22</t>
  </si>
  <si>
    <t>TUV_PM_20231101-(AEV_Labo)!000022</t>
  </si>
  <si>
    <t>20231214_095316-SQJ351!23</t>
  </si>
  <si>
    <t>TUV_PM_20231101-(AEV_Labo)!000023</t>
  </si>
  <si>
    <t>20231214_095316-SQJ351!24</t>
  </si>
  <si>
    <t>TUV_PM_20231101-(AEV_Labo)!000024</t>
  </si>
  <si>
    <t>20231214_095316-SQJ351!25</t>
  </si>
  <si>
    <t>TUV_PM_20231101-(AEV_Labo)!000025</t>
  </si>
  <si>
    <t>2023/10/23 00:01</t>
  </si>
  <si>
    <t>2023/10/23 23:59</t>
  </si>
  <si>
    <t>20231214_095316-SQJ351!26</t>
  </si>
  <si>
    <t>TUV_PM_20231101-(AEV_Labo)!000026</t>
  </si>
  <si>
    <t>20231214_095316-SQJ351!27</t>
  </si>
  <si>
    <t>TUV_PM_20231101-(AEV_Labo)!000027</t>
  </si>
  <si>
    <t>20231214_095316-SQJ351!28</t>
  </si>
  <si>
    <t>TUV_PM_20231101-(AEV_Labo)!000028</t>
  </si>
  <si>
    <t>20231214_095316-SQJ351!29</t>
  </si>
  <si>
    <t>TUV_PM_20231101-(AEV_Labo)!000029</t>
  </si>
  <si>
    <t>2023/10/24 00:01</t>
  </si>
  <si>
    <t>2023/10/24 23:59</t>
  </si>
  <si>
    <t>20231214_095316-SQJ351!30</t>
  </si>
  <si>
    <t>TUV_PM_20231101-(AEV_Labo)!000030</t>
  </si>
  <si>
    <t>20231214_095316-SQJ351!31</t>
  </si>
  <si>
    <t>TUV_PM_20231101-(AEV_Labo)!000031</t>
  </si>
  <si>
    <t>20231214_095316-SQJ351!32</t>
  </si>
  <si>
    <t>TUV_PM_20231101-(AEV_Labo)!000032</t>
  </si>
  <si>
    <t>20231214_095316-SQJ351!33</t>
  </si>
  <si>
    <t>TUV_PM_20231101-(AEV_Labo)!000033</t>
  </si>
  <si>
    <t>2023/10/25 00:01</t>
  </si>
  <si>
    <t>2023/10/25 23:59</t>
  </si>
  <si>
    <t>20231214_095316-SQJ351!34</t>
  </si>
  <si>
    <t>TUV_PM_20231101-(AEV_Labo)!000034</t>
  </si>
  <si>
    <t>20231214_095316-SQJ351!35</t>
  </si>
  <si>
    <t>TUV_PM_20231101-(AEV_Labo)!000035</t>
  </si>
  <si>
    <t>20231214_095316-SQJ351!36</t>
  </si>
  <si>
    <t>TUV_PM_20231101-(AEV_Labo)!000036</t>
  </si>
  <si>
    <t>20231214_095316-SQJ351!37</t>
  </si>
  <si>
    <t>TUV_PM_20231101-(AEV_Labo)!000037</t>
  </si>
  <si>
    <t>2023/10/26 00:01</t>
  </si>
  <si>
    <t>2023/10/26 23:59</t>
  </si>
  <si>
    <t>20231214_095316-SQJ351!38</t>
  </si>
  <si>
    <t>TUV_PM_20231101-(AEV_Labo)!000038</t>
  </si>
  <si>
    <t>20231214_095316-SQJ351!39</t>
  </si>
  <si>
    <t>TUV_PM_20231101-(AEV_Labo)!000039</t>
  </si>
  <si>
    <t>20231214_095316-SQJ351!40</t>
  </si>
  <si>
    <t>TUV_PM_20231101-(AEV_Labo)!000040</t>
  </si>
  <si>
    <t>20231214_095316-SQJ351!41</t>
  </si>
  <si>
    <t>TUV_PM_20231101-(AEV_Labo)!000041</t>
  </si>
  <si>
    <t>2023/10/27 00:01</t>
  </si>
  <si>
    <t>2023/10/27 23:59</t>
  </si>
  <si>
    <t>20231214_095316-SQJ351!42</t>
  </si>
  <si>
    <t>TUV_PM_20231101-(AEV_Labo)!000042</t>
  </si>
  <si>
    <t>20231214_095316-SQJ351!43</t>
  </si>
  <si>
    <t>TUV_PM_20231101-(AEV_Labo)!000043</t>
  </si>
  <si>
    <t>20231214_095316-SQJ351!44</t>
  </si>
  <si>
    <t>TUV_PM_20231101-(AEV_Labo)!000044</t>
  </si>
  <si>
    <t>20231214_095316-SQJ351!45</t>
  </si>
  <si>
    <t>TUV_PM_20231101-(AEV_Labo)!000045</t>
  </si>
  <si>
    <t>2023/10/28 00:01</t>
  </si>
  <si>
    <t>2023/10/28 23:59</t>
  </si>
  <si>
    <t>20231214_095316-SQJ351!46</t>
  </si>
  <si>
    <t>TUV_PM_20231101-(AEV_Labo)!000046</t>
  </si>
  <si>
    <t>20231214_095316-SQJ351!47</t>
  </si>
  <si>
    <t>TUV_PM_20231101-(AEV_Labo)!000047</t>
  </si>
  <si>
    <t>20231214_095316-SQJ351!48</t>
  </si>
  <si>
    <t>TUV_PM_20231101-(AEV_Labo)!000048</t>
  </si>
  <si>
    <t>20231214_095316-SQJ351!49</t>
  </si>
  <si>
    <t>TUV_PM_20231101-(AEV_Labo)!000049</t>
  </si>
  <si>
    <t>2023/10/29 00:01</t>
  </si>
  <si>
    <t>2023/10/29 23:59</t>
  </si>
  <si>
    <t>20231214_095316-SQJ351!50</t>
  </si>
  <si>
    <t>TUV_PM_20231101-(AEV_Labo)!000050</t>
  </si>
  <si>
    <t>20231214_095316-SQJ351!51</t>
  </si>
  <si>
    <t>TUV_PM_20231101-(AEV_Labo)!000051</t>
  </si>
  <si>
    <t>20231214_095316-SQJ351!52</t>
  </si>
  <si>
    <t>TUV_PM_20231101-(AEV_Labo)!000052</t>
  </si>
  <si>
    <t>20231214_095316-SQJ351!53</t>
  </si>
  <si>
    <t>TUV_PM_20231101-(AEV_Labo)!000053</t>
  </si>
  <si>
    <t>2023/10/30 00:01</t>
  </si>
  <si>
    <t>2023/10/30 23:59</t>
  </si>
  <si>
    <t>20231214_095316-SQJ351!54</t>
  </si>
  <si>
    <t>TUV_PM_20231101-(AEV_Labo)!000054</t>
  </si>
  <si>
    <t>20231214_095316-SQJ351!55</t>
  </si>
  <si>
    <t>TUV_PM_20231101-(AEV_Labo)!000055</t>
  </si>
  <si>
    <t>20231214_095316-SQJ351!56</t>
  </si>
  <si>
    <t>TUV_PM_20231101-(AEV_Labo)!000056</t>
  </si>
  <si>
    <t>20231214_095316-SQJ351!57</t>
  </si>
  <si>
    <t>TUV_PM_20231101-(AEV_Labo)!000057</t>
  </si>
  <si>
    <t>2023/10/31 00:01</t>
  </si>
  <si>
    <t>2023/10/31 23:59</t>
  </si>
  <si>
    <t>20231214_095316-SQJ351!58</t>
  </si>
  <si>
    <t>TUV_PM_20231101-(AEV_Labo)!000058</t>
  </si>
  <si>
    <t>20231214_095316-SQJ351!59</t>
  </si>
  <si>
    <t>TUV_PM_20231101-(AEV_Labo)!000059</t>
  </si>
  <si>
    <t>20231214_095316-SQJ351!60</t>
  </si>
  <si>
    <t>TUV_PM_20231101-(AEV_Labo)!000060</t>
  </si>
  <si>
    <t>20231214_095316-SQJ351!61</t>
  </si>
  <si>
    <t>TUV_PM_20231101-(AEV_Labo)!000061</t>
  </si>
  <si>
    <t>2023/11/01 00:01</t>
  </si>
  <si>
    <t>20231214_095316-SQJ351!62</t>
  </si>
  <si>
    <t>TUV_PM_20231101-(AEV_Labo)!000062</t>
  </si>
  <si>
    <t>20231214_095316-SQJ351!63</t>
  </si>
  <si>
    <t>TUV_PM_20231101-(AEV_Labo)!000063</t>
  </si>
  <si>
    <t>20231214_095316-SQJ351!64</t>
  </si>
  <si>
    <t>TUV_PM_20231101-(AEV_Labo)!000064</t>
  </si>
  <si>
    <t>20231214_095457-SQJ351!1</t>
  </si>
  <si>
    <t>TUV_PM_20231113-(AEV_Labo)</t>
  </si>
  <si>
    <t>TUV_PM_20231113-(AEV_Labo)!000001</t>
  </si>
  <si>
    <t>2023/11/02 00:01</t>
  </si>
  <si>
    <t>2023/11/02 23:59</t>
  </si>
  <si>
    <t>2023/11/28</t>
  </si>
  <si>
    <t>20231214_095457-SQJ351!2</t>
  </si>
  <si>
    <t>TUV_PM_20231113-(AEV_Labo)!000002</t>
  </si>
  <si>
    <t>20231214_095457-SQJ351!3</t>
  </si>
  <si>
    <t>TUV_PM_20231113-(AEV_Labo)!000003</t>
  </si>
  <si>
    <t>20231214_095457-SQJ351!4</t>
  </si>
  <si>
    <t>TUV_PM_20231113-(AEV_Labo)!000004</t>
  </si>
  <si>
    <t>20231214_095457-SQJ351!545</t>
  </si>
  <si>
    <t>TUV_PM_20231113-(AEV_Labo)!000545</t>
  </si>
  <si>
    <t>2023/11/13 23:59</t>
  </si>
  <si>
    <t>20231214_095457-SQJ351!546</t>
  </si>
  <si>
    <t>TUV_PM_20231113-(AEV_Labo)!000546</t>
  </si>
  <si>
    <t>20231214_095457-SQJ351!547</t>
  </si>
  <si>
    <t>TUV_PM_20231113-(AEV_Labo)!000547</t>
  </si>
  <si>
    <t>20231214_095457-SQJ351!548</t>
  </si>
  <si>
    <t>TUV_PM_20231113-(AEV_Labo)!000548</t>
  </si>
  <si>
    <t>20231214_095457-SQJ351!5</t>
  </si>
  <si>
    <t>TUV_PM_20231113-(AEV_Labo)!000005</t>
  </si>
  <si>
    <t>2023/11/03 00:01</t>
  </si>
  <si>
    <t>2023/11/03 23:59</t>
  </si>
  <si>
    <t>20231214_095457-SQJ351!6</t>
  </si>
  <si>
    <t>TUV_PM_20231113-(AEV_Labo)!000006</t>
  </si>
  <si>
    <t>20231214_095457-SQJ351!7</t>
  </si>
  <si>
    <t>TUV_PM_20231113-(AEV_Labo)!000007</t>
  </si>
  <si>
    <t>20231214_095457-SQJ351!8</t>
  </si>
  <si>
    <t>TUV_PM_20231113-(AEV_Labo)!000008</t>
  </si>
  <si>
    <t>20231214_095457-SQJ351!9</t>
  </si>
  <si>
    <t>TUV_PM_20231113-(AEV_Labo)!000009</t>
  </si>
  <si>
    <t>2023/11/04 00:01</t>
  </si>
  <si>
    <t>2023/11/04 23:59</t>
  </si>
  <si>
    <t>20231214_095457-SQJ351!10</t>
  </si>
  <si>
    <t>TUV_PM_20231113-(AEV_Labo)!000010</t>
  </si>
  <si>
    <t>20231214_095457-SQJ351!11</t>
  </si>
  <si>
    <t>TUV_PM_20231113-(AEV_Labo)!000011</t>
  </si>
  <si>
    <t>20231214_095457-SQJ351!12</t>
  </si>
  <si>
    <t>TUV_PM_20231113-(AEV_Labo)!000012</t>
  </si>
  <si>
    <t>20231214_095457-SQJ351!13</t>
  </si>
  <si>
    <t>TUV_PM_20231113-(AEV_Labo)!000013</t>
  </si>
  <si>
    <t>2023/11/05 00:01</t>
  </si>
  <si>
    <t>2023/11/05 23:59</t>
  </si>
  <si>
    <t>20231214_095457-SQJ351!14</t>
  </si>
  <si>
    <t>TUV_PM_20231113-(AEV_Labo)!000014</t>
  </si>
  <si>
    <t>20231214_095457-SQJ351!15</t>
  </si>
  <si>
    <t>TUV_PM_20231113-(AEV_Labo)!000015</t>
  </si>
  <si>
    <t>20231214_095457-SQJ351!16</t>
  </si>
  <si>
    <t>TUV_PM_20231113-(AEV_Labo)!000016</t>
  </si>
  <si>
    <t>20231214_095457-SQJ351!17</t>
  </si>
  <si>
    <t>TUV_PM_20231113-(AEV_Labo)!000017</t>
  </si>
  <si>
    <t>2023/11/06 00:01</t>
  </si>
  <si>
    <t>2023/11/06 23:59</t>
  </si>
  <si>
    <t>20231214_095457-SQJ351!18</t>
  </si>
  <si>
    <t>TUV_PM_20231113-(AEV_Labo)!000018</t>
  </si>
  <si>
    <t>20231214_095457-SQJ351!19</t>
  </si>
  <si>
    <t>TUV_PM_20231113-(AEV_Labo)!000019</t>
  </si>
  <si>
    <t>20231214_095457-SQJ351!20</t>
  </si>
  <si>
    <t>TUV_PM_20231113-(AEV_Labo)!000020</t>
  </si>
  <si>
    <t>20231214_095457-SQJ351!21</t>
  </si>
  <si>
    <t>TUV_PM_20231113-(AEV_Labo)!000021</t>
  </si>
  <si>
    <t>2023/11/07 00:01</t>
  </si>
  <si>
    <t>2023/11/07 23:59</t>
  </si>
  <si>
    <t>20231214_095457-SQJ351!22</t>
  </si>
  <si>
    <t>TUV_PM_20231113-(AEV_Labo)!000022</t>
  </si>
  <si>
    <t>20231214_095457-SQJ351!23</t>
  </si>
  <si>
    <t>TUV_PM_20231113-(AEV_Labo)!000023</t>
  </si>
  <si>
    <t>20231214_095457-SQJ351!24</t>
  </si>
  <si>
    <t>TUV_PM_20231113-(AEV_Labo)!000024</t>
  </si>
  <si>
    <t>20231214_095457-SQJ351!25</t>
  </si>
  <si>
    <t>TUV_PM_20231113-(AEV_Labo)!000025</t>
  </si>
  <si>
    <t>2023/11/08 00:01</t>
  </si>
  <si>
    <t>2023/11/08 23:59</t>
  </si>
  <si>
    <t>20231214_095457-SQJ351!26</t>
  </si>
  <si>
    <t>TUV_PM_20231113-(AEV_Labo)!000026</t>
  </si>
  <si>
    <t>20231214_095457-SQJ351!27</t>
  </si>
  <si>
    <t>TUV_PM_20231113-(AEV_Labo)!000027</t>
  </si>
  <si>
    <t>20231214_095457-SQJ351!28</t>
  </si>
  <si>
    <t>TUV_PM_20231113-(AEV_Labo)!000028</t>
  </si>
  <si>
    <t>20231214_095457-SQJ351!29</t>
  </si>
  <si>
    <t>TUV_PM_20231113-(AEV_Labo)!000029</t>
  </si>
  <si>
    <t>2023/11/09 00:01</t>
  </si>
  <si>
    <t>2023/11/09 23:59</t>
  </si>
  <si>
    <t>20231214_095457-SQJ351!30</t>
  </si>
  <si>
    <t>TUV_PM_20231113-(AEV_Labo)!000030</t>
  </si>
  <si>
    <t>20231214_095457-SQJ351!31</t>
  </si>
  <si>
    <t>TUV_PM_20231113-(AEV_Labo)!000031</t>
  </si>
  <si>
    <t>20231214_095457-SQJ351!32</t>
  </si>
  <si>
    <t>TUV_PM_20231113-(AEV_Labo)!000032</t>
  </si>
  <si>
    <t>20231214_095457-SQJ351!33</t>
  </si>
  <si>
    <t>TUV_PM_20231113-(AEV_Labo)!000033</t>
  </si>
  <si>
    <t>2023/11/10 00:01</t>
  </si>
  <si>
    <t>2023/11/10 23:59</t>
  </si>
  <si>
    <t>20231214_095457-SQJ351!34</t>
  </si>
  <si>
    <t>TUV_PM_20231113-(AEV_Labo)!000034</t>
  </si>
  <si>
    <t>20231214_095457-SQJ351!35</t>
  </si>
  <si>
    <t>TUV_PM_20231113-(AEV_Labo)!000035</t>
  </si>
  <si>
    <t>20231214_095457-SQJ351!36</t>
  </si>
  <si>
    <t>TUV_PM_20231113-(AEV_Labo)!000036</t>
  </si>
  <si>
    <t>20231214_095457-SQJ351!37</t>
  </si>
  <si>
    <t>TUV_PM_20231113-(AEV_Labo)!000037</t>
  </si>
  <si>
    <t>2023/11/11 00:01</t>
  </si>
  <si>
    <t>2023/11/11 23:59</t>
  </si>
  <si>
    <t>20231214_095457-SQJ351!38</t>
  </si>
  <si>
    <t>TUV_PM_20231113-(AEV_Labo)!000038</t>
  </si>
  <si>
    <t>20231214_095457-SQJ351!39</t>
  </si>
  <si>
    <t>TUV_PM_20231113-(AEV_Labo)!000039</t>
  </si>
  <si>
    <t>20231214_095457-SQJ351!40</t>
  </si>
  <si>
    <t>TUV_PM_20231113-(AEV_Labo)!000040</t>
  </si>
  <si>
    <t>20231214_095457-SQJ351!41</t>
  </si>
  <si>
    <t>TUV_PM_20231113-(AEV_Labo)!000041</t>
  </si>
  <si>
    <t>2023/11/12 00:01</t>
  </si>
  <si>
    <t>2023/11/12 23:59</t>
  </si>
  <si>
    <t>20231214_095457-SQJ351!42</t>
  </si>
  <si>
    <t>TUV_PM_20231113-(AEV_Labo)!000042</t>
  </si>
  <si>
    <t>20231214_095457-SQJ351!43</t>
  </si>
  <si>
    <t>TUV_PM_20231113-(AEV_Labo)!000043</t>
  </si>
  <si>
    <t>20231214_095457-SQJ351!44</t>
  </si>
  <si>
    <t>TUV_PM_20231113-(AEV_Labo)!000044</t>
  </si>
  <si>
    <t>20231214_095457-SQJ351!45</t>
  </si>
  <si>
    <t>TUV_PM_20231113-(AEV_Labo)!000045</t>
  </si>
  <si>
    <t>2023/11/13 00:01</t>
  </si>
  <si>
    <t>20231214_095457-SQJ351!46</t>
  </si>
  <si>
    <t>TUV_PM_20231113-(AEV_Labo)!000046</t>
  </si>
  <si>
    <t>20231214_095457-SQJ351!47</t>
  </si>
  <si>
    <t>TUV_PM_20231113-(AEV_Labo)!000047</t>
  </si>
  <si>
    <t>20231214_095457-SQJ351!48</t>
  </si>
  <si>
    <t>TUV_PM_20231113-(AEV_Labo)!000048</t>
  </si>
  <si>
    <t>n.d.</t>
  </si>
  <si>
    <t>( moy.prov. du 01/01 au 13/11/2023 )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</si>
</sst>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40524"/>
        <bgColor indexed="64"/>
      </patternFill>
    </fill>
    <fill>
      <patternFill patternType="solid">
        <fgColor rgb="FF5A5A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2" fontId="0" fillId="0" borderId="0" xfId="0" applyNumberFormat="1"/>
    <xf numFmtId="0" fontId="0" fillId="0" borderId="0" xfId="0" applyAlignment="1">
      <alignment vertic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0" fontId="0" fillId="0" borderId="0" xfId="0" applyAlignment="1">
      <alignment horizontal="left"/>
    </xf>
    <xf numFmtId="0" fontId="1" fillId="0" borderId="1" xfId="0" applyFont="1" applyBorder="1"/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/>
    <xf numFmtId="0" fontId="0" fillId="0" borderId="5" xfId="0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left"/>
    </xf>
    <xf numFmtId="0" fontId="0" fillId="0" borderId="7" xfId="0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right" vertical="center"/>
    </xf>
    <xf numFmtId="1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left"/>
    </xf>
    <xf numFmtId="0" fontId="0" fillId="0" borderId="7" xfId="0" applyBorder="1"/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4" fontId="5" fillId="4" borderId="0" xfId="0" applyNumberFormat="1" applyFont="1" applyFill="1"/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14" fontId="5" fillId="5" borderId="12" xfId="0" applyNumberFormat="1" applyFont="1" applyFill="1" applyBorder="1" applyAlignment="1">
      <alignment horizontal="right"/>
    </xf>
    <xf numFmtId="1" fontId="6" fillId="0" borderId="13" xfId="0" applyNumberFormat="1" applyFont="1" applyBorder="1" applyAlignment="1">
      <alignment horizontal="right" wrapText="1"/>
    </xf>
    <xf numFmtId="1" fontId="6" fillId="0" borderId="0" xfId="0" applyNumberFormat="1" applyFont="1" applyAlignment="1">
      <alignment horizontal="right" wrapText="1"/>
    </xf>
    <xf numFmtId="1" fontId="6" fillId="0" borderId="14" xfId="0" applyNumberFormat="1" applyFont="1" applyBorder="1" applyAlignment="1">
      <alignment horizontal="right" wrapText="1"/>
    </xf>
    <xf numFmtId="10" fontId="1" fillId="0" borderId="0" xfId="0" applyNumberFormat="1" applyFont="1" applyAlignment="1">
      <alignment horizontal="right" vertic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1" fontId="0" fillId="0" borderId="7" xfId="0" applyNumberFormat="1" applyBorder="1"/>
    <xf numFmtId="0" fontId="0" fillId="0" borderId="8" xfId="0" applyBorder="1"/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4" fontId="5" fillId="4" borderId="0" xfId="0" applyNumberFormat="1" applyFont="1" applyFill="1"/>
    <xf numFmtId="14" fontId="5" fillId="5" borderId="12" xfId="0" applyNumberFormat="1" applyFont="1" applyFill="1" applyBorder="1" applyAlignment="1">
      <alignment horizontal="right" vertical="center"/>
    </xf>
    <xf numFmtId="1" fontId="6" fillId="0" borderId="13" xfId="0" applyNumberFormat="1" applyFont="1" applyBorder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164" fontId="0" fillId="6" borderId="0" xfId="0" applyNumberFormat="1" applyFill="1"/>
    <xf numFmtId="1" fontId="6" fillId="0" borderId="14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8" fillId="0" borderId="0" xfId="0" applyFont="1"/>
    <xf numFmtId="0" fontId="0" fillId="0" borderId="1" xfId="0" applyBorder="1"/>
    <xf numFmtId="1" fontId="0" fillId="0" borderId="2" xfId="0" applyNumberFormat="1" applyBorder="1"/>
    <xf numFmtId="0" fontId="0" fillId="0" borderId="6" xfId="0" applyBorder="1"/>
    <xf numFmtId="1" fontId="0" fillId="0" borderId="7" xfId="0" applyNumberFormat="1" applyBorder="1" applyAlignment="1">
      <alignment horizontal="right"/>
    </xf>
  </cellXfs>
  <cellStyles count="1">
    <cellStyle name="Normal" xfId="0" builtinId="0"/>
  </cellStyles>
  <dxfs count="14">
    <dxf>
      <font>
        <color theme="0"/>
      </font>
      <fill>
        <patternFill>
          <bgColor rgb="FFE40520"/>
        </patternFill>
      </fill>
    </dxf>
    <dxf>
      <font>
        <color theme="0"/>
      </font>
      <fill>
        <patternFill>
          <bgColor rgb="FFE40520"/>
        </patternFill>
      </fill>
    </dxf>
    <dxf>
      <font>
        <color theme="0"/>
      </font>
      <fill>
        <patternFill>
          <bgColor rgb="FFE40520"/>
        </patternFill>
      </fill>
    </dxf>
    <dxf>
      <font>
        <color theme="0"/>
      </font>
      <fill>
        <patternFill>
          <bgColor rgb="FFE40520"/>
        </patternFill>
      </fill>
    </dxf>
    <dxf>
      <font>
        <color theme="0"/>
      </font>
      <fill>
        <patternFill>
          <bgColor rgb="FFE40520"/>
        </patternFill>
      </fill>
    </dxf>
    <dxf>
      <font>
        <color theme="0"/>
      </font>
      <fill>
        <patternFill>
          <bgColor rgb="FFE40520"/>
        </patternFill>
      </fill>
    </dxf>
    <dxf>
      <font>
        <color theme="0"/>
      </font>
      <fill>
        <patternFill>
          <bgColor rgb="FFE40520"/>
        </patternFill>
      </fill>
    </dxf>
    <dxf>
      <font>
        <color theme="0"/>
      </font>
      <fill>
        <patternFill>
          <bgColor rgb="FFE40520"/>
        </patternFill>
      </fill>
    </dxf>
    <dxf>
      <font>
        <color theme="0"/>
      </font>
      <fill>
        <patternFill>
          <bgColor rgb="FFE40520"/>
        </patternFill>
      </fill>
    </dxf>
    <dxf>
      <font>
        <color theme="0"/>
      </font>
      <fill>
        <patternFill>
          <bgColor rgb="FFE40520"/>
        </patternFill>
      </fill>
    </dxf>
    <dxf>
      <font>
        <color theme="0"/>
      </font>
      <fill>
        <patternFill>
          <bgColor rgb="FFE40520"/>
        </patternFill>
      </fill>
    </dxf>
    <dxf>
      <font>
        <color theme="0"/>
      </font>
      <fill>
        <patternFill>
          <bgColor rgb="FFE40520"/>
        </patternFill>
      </fill>
    </dxf>
    <dxf>
      <font>
        <color theme="0"/>
      </font>
      <fill>
        <patternFill>
          <bgColor rgb="FFE40520"/>
        </patternFill>
      </fill>
    </dxf>
    <dxf>
      <font>
        <b/>
        <i val="0"/>
        <color theme="0"/>
      </font>
      <fill>
        <patternFill>
          <bgColor rgb="FFE4052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PM2.5</c:v>
          </c:tx>
          <c:spPr>
            <a:solidFill>
              <a:srgbClr val="5A5A59"/>
            </a:solidFill>
          </c:spPr>
          <c:invertIfNegative val="0"/>
          <c:cat>
            <c:numRef>
              <c:f>('Year-Data'!$A$3:$A$33,'Year-Data'!$C$3:$C$30,'Year-Data'!$E$3:$E$33,'Year-Data'!$G$3:$G$32,'Year-Data'!$I$3:$I$33,'Year-Data'!$K$3:$K$32,'Year-Data'!$A$37:$A$67,'Year-Data'!$C$37:$C$67,'Year-Data'!$E$37:$E$66,'Year-Data'!$G$37:$G$67,'Year-Data'!$I$37:$I$66,'Year-Data'!$K$37:$K$67)</c:f>
              <c:numCache>
                <c:formatCode>m/d/yyyy</c:formatCode>
                <c:ptCount val="365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  <c:pt idx="165">
                  <c:v>45092</c:v>
                </c:pt>
                <c:pt idx="166">
                  <c:v>45093</c:v>
                </c:pt>
                <c:pt idx="167">
                  <c:v>45094</c:v>
                </c:pt>
                <c:pt idx="168">
                  <c:v>45095</c:v>
                </c:pt>
                <c:pt idx="169">
                  <c:v>45096</c:v>
                </c:pt>
                <c:pt idx="170">
                  <c:v>45097</c:v>
                </c:pt>
                <c:pt idx="171">
                  <c:v>45098</c:v>
                </c:pt>
                <c:pt idx="172">
                  <c:v>45099</c:v>
                </c:pt>
                <c:pt idx="173">
                  <c:v>45100</c:v>
                </c:pt>
                <c:pt idx="174">
                  <c:v>45101</c:v>
                </c:pt>
                <c:pt idx="175">
                  <c:v>45102</c:v>
                </c:pt>
                <c:pt idx="176">
                  <c:v>45103</c:v>
                </c:pt>
                <c:pt idx="177">
                  <c:v>45104</c:v>
                </c:pt>
                <c:pt idx="178">
                  <c:v>45105</c:v>
                </c:pt>
                <c:pt idx="179">
                  <c:v>45106</c:v>
                </c:pt>
                <c:pt idx="180">
                  <c:v>45107</c:v>
                </c:pt>
                <c:pt idx="181">
                  <c:v>45108</c:v>
                </c:pt>
                <c:pt idx="182">
                  <c:v>45109</c:v>
                </c:pt>
                <c:pt idx="183">
                  <c:v>45110</c:v>
                </c:pt>
                <c:pt idx="184">
                  <c:v>45111</c:v>
                </c:pt>
                <c:pt idx="185">
                  <c:v>45112</c:v>
                </c:pt>
                <c:pt idx="186">
                  <c:v>45113</c:v>
                </c:pt>
                <c:pt idx="187">
                  <c:v>45114</c:v>
                </c:pt>
                <c:pt idx="188">
                  <c:v>45115</c:v>
                </c:pt>
                <c:pt idx="189">
                  <c:v>45116</c:v>
                </c:pt>
                <c:pt idx="190">
                  <c:v>45117</c:v>
                </c:pt>
                <c:pt idx="191">
                  <c:v>45118</c:v>
                </c:pt>
                <c:pt idx="192">
                  <c:v>45119</c:v>
                </c:pt>
                <c:pt idx="193">
                  <c:v>45120</c:v>
                </c:pt>
                <c:pt idx="194">
                  <c:v>45121</c:v>
                </c:pt>
                <c:pt idx="195">
                  <c:v>45122</c:v>
                </c:pt>
                <c:pt idx="196">
                  <c:v>45123</c:v>
                </c:pt>
                <c:pt idx="197">
                  <c:v>45124</c:v>
                </c:pt>
                <c:pt idx="198">
                  <c:v>45125</c:v>
                </c:pt>
                <c:pt idx="199">
                  <c:v>45126</c:v>
                </c:pt>
                <c:pt idx="200">
                  <c:v>45127</c:v>
                </c:pt>
                <c:pt idx="201">
                  <c:v>45128</c:v>
                </c:pt>
                <c:pt idx="202">
                  <c:v>45129</c:v>
                </c:pt>
                <c:pt idx="203">
                  <c:v>45130</c:v>
                </c:pt>
                <c:pt idx="204">
                  <c:v>45131</c:v>
                </c:pt>
                <c:pt idx="205">
                  <c:v>45132</c:v>
                </c:pt>
                <c:pt idx="206">
                  <c:v>45133</c:v>
                </c:pt>
                <c:pt idx="207">
                  <c:v>45134</c:v>
                </c:pt>
                <c:pt idx="208">
                  <c:v>45135</c:v>
                </c:pt>
                <c:pt idx="209">
                  <c:v>45136</c:v>
                </c:pt>
                <c:pt idx="210">
                  <c:v>45137</c:v>
                </c:pt>
                <c:pt idx="211">
                  <c:v>45138</c:v>
                </c:pt>
                <c:pt idx="212">
                  <c:v>45139</c:v>
                </c:pt>
                <c:pt idx="213">
                  <c:v>45140</c:v>
                </c:pt>
                <c:pt idx="214">
                  <c:v>45141</c:v>
                </c:pt>
                <c:pt idx="215">
                  <c:v>45142</c:v>
                </c:pt>
                <c:pt idx="216">
                  <c:v>45143</c:v>
                </c:pt>
                <c:pt idx="217">
                  <c:v>45144</c:v>
                </c:pt>
                <c:pt idx="218">
                  <c:v>45145</c:v>
                </c:pt>
                <c:pt idx="219">
                  <c:v>45146</c:v>
                </c:pt>
                <c:pt idx="220">
                  <c:v>45147</c:v>
                </c:pt>
                <c:pt idx="221">
                  <c:v>45148</c:v>
                </c:pt>
                <c:pt idx="222">
                  <c:v>45149</c:v>
                </c:pt>
                <c:pt idx="223">
                  <c:v>45150</c:v>
                </c:pt>
                <c:pt idx="224">
                  <c:v>45151</c:v>
                </c:pt>
                <c:pt idx="225">
                  <c:v>45152</c:v>
                </c:pt>
                <c:pt idx="226">
                  <c:v>45153</c:v>
                </c:pt>
                <c:pt idx="227">
                  <c:v>45154</c:v>
                </c:pt>
                <c:pt idx="228">
                  <c:v>45155</c:v>
                </c:pt>
                <c:pt idx="229">
                  <c:v>45156</c:v>
                </c:pt>
                <c:pt idx="230">
                  <c:v>45157</c:v>
                </c:pt>
                <c:pt idx="231">
                  <c:v>45158</c:v>
                </c:pt>
                <c:pt idx="232">
                  <c:v>45159</c:v>
                </c:pt>
                <c:pt idx="233">
                  <c:v>45160</c:v>
                </c:pt>
                <c:pt idx="234">
                  <c:v>45161</c:v>
                </c:pt>
                <c:pt idx="235">
                  <c:v>45162</c:v>
                </c:pt>
                <c:pt idx="236">
                  <c:v>45163</c:v>
                </c:pt>
                <c:pt idx="237">
                  <c:v>45164</c:v>
                </c:pt>
                <c:pt idx="238">
                  <c:v>45165</c:v>
                </c:pt>
                <c:pt idx="239">
                  <c:v>45166</c:v>
                </c:pt>
                <c:pt idx="240">
                  <c:v>45167</c:v>
                </c:pt>
                <c:pt idx="241">
                  <c:v>45168</c:v>
                </c:pt>
                <c:pt idx="242">
                  <c:v>45169</c:v>
                </c:pt>
                <c:pt idx="243">
                  <c:v>45170</c:v>
                </c:pt>
                <c:pt idx="244">
                  <c:v>45171</c:v>
                </c:pt>
                <c:pt idx="245">
                  <c:v>45172</c:v>
                </c:pt>
                <c:pt idx="246">
                  <c:v>45173</c:v>
                </c:pt>
                <c:pt idx="247">
                  <c:v>45174</c:v>
                </c:pt>
                <c:pt idx="248">
                  <c:v>45175</c:v>
                </c:pt>
                <c:pt idx="249">
                  <c:v>45176</c:v>
                </c:pt>
                <c:pt idx="250">
                  <c:v>45177</c:v>
                </c:pt>
                <c:pt idx="251">
                  <c:v>45178</c:v>
                </c:pt>
                <c:pt idx="252">
                  <c:v>45179</c:v>
                </c:pt>
                <c:pt idx="253">
                  <c:v>45180</c:v>
                </c:pt>
                <c:pt idx="254">
                  <c:v>45181</c:v>
                </c:pt>
                <c:pt idx="255">
                  <c:v>45182</c:v>
                </c:pt>
                <c:pt idx="256">
                  <c:v>45183</c:v>
                </c:pt>
                <c:pt idx="257">
                  <c:v>45184</c:v>
                </c:pt>
                <c:pt idx="258">
                  <c:v>45185</c:v>
                </c:pt>
                <c:pt idx="259">
                  <c:v>45186</c:v>
                </c:pt>
                <c:pt idx="260">
                  <c:v>45187</c:v>
                </c:pt>
                <c:pt idx="261">
                  <c:v>45188</c:v>
                </c:pt>
                <c:pt idx="262">
                  <c:v>45189</c:v>
                </c:pt>
                <c:pt idx="263">
                  <c:v>45190</c:v>
                </c:pt>
                <c:pt idx="264">
                  <c:v>45191</c:v>
                </c:pt>
                <c:pt idx="265">
                  <c:v>45192</c:v>
                </c:pt>
                <c:pt idx="266">
                  <c:v>45193</c:v>
                </c:pt>
                <c:pt idx="267">
                  <c:v>45194</c:v>
                </c:pt>
                <c:pt idx="268">
                  <c:v>45195</c:v>
                </c:pt>
                <c:pt idx="269">
                  <c:v>45196</c:v>
                </c:pt>
                <c:pt idx="270">
                  <c:v>45197</c:v>
                </c:pt>
                <c:pt idx="271">
                  <c:v>45198</c:v>
                </c:pt>
                <c:pt idx="272">
                  <c:v>45199</c:v>
                </c:pt>
                <c:pt idx="273">
                  <c:v>45200</c:v>
                </c:pt>
                <c:pt idx="274">
                  <c:v>45201</c:v>
                </c:pt>
                <c:pt idx="275">
                  <c:v>45202</c:v>
                </c:pt>
                <c:pt idx="276">
                  <c:v>45203</c:v>
                </c:pt>
                <c:pt idx="277">
                  <c:v>45204</c:v>
                </c:pt>
                <c:pt idx="278">
                  <c:v>45205</c:v>
                </c:pt>
                <c:pt idx="279">
                  <c:v>45206</c:v>
                </c:pt>
                <c:pt idx="280">
                  <c:v>45207</c:v>
                </c:pt>
                <c:pt idx="281">
                  <c:v>45208</c:v>
                </c:pt>
                <c:pt idx="282">
                  <c:v>45209</c:v>
                </c:pt>
                <c:pt idx="283">
                  <c:v>45210</c:v>
                </c:pt>
                <c:pt idx="284">
                  <c:v>45211</c:v>
                </c:pt>
                <c:pt idx="285">
                  <c:v>45212</c:v>
                </c:pt>
                <c:pt idx="286">
                  <c:v>45213</c:v>
                </c:pt>
                <c:pt idx="287">
                  <c:v>45214</c:v>
                </c:pt>
                <c:pt idx="288">
                  <c:v>45215</c:v>
                </c:pt>
                <c:pt idx="289">
                  <c:v>45216</c:v>
                </c:pt>
                <c:pt idx="290">
                  <c:v>45217</c:v>
                </c:pt>
                <c:pt idx="291">
                  <c:v>45218</c:v>
                </c:pt>
                <c:pt idx="292">
                  <c:v>45219</c:v>
                </c:pt>
                <c:pt idx="293">
                  <c:v>45220</c:v>
                </c:pt>
                <c:pt idx="294">
                  <c:v>45221</c:v>
                </c:pt>
                <c:pt idx="295">
                  <c:v>45222</c:v>
                </c:pt>
                <c:pt idx="296">
                  <c:v>45223</c:v>
                </c:pt>
                <c:pt idx="297">
                  <c:v>45224</c:v>
                </c:pt>
                <c:pt idx="298">
                  <c:v>45225</c:v>
                </c:pt>
                <c:pt idx="299">
                  <c:v>45226</c:v>
                </c:pt>
                <c:pt idx="300">
                  <c:v>45227</c:v>
                </c:pt>
                <c:pt idx="301">
                  <c:v>45228</c:v>
                </c:pt>
                <c:pt idx="302">
                  <c:v>45229</c:v>
                </c:pt>
                <c:pt idx="303">
                  <c:v>45230</c:v>
                </c:pt>
                <c:pt idx="304">
                  <c:v>45231</c:v>
                </c:pt>
                <c:pt idx="305">
                  <c:v>45232</c:v>
                </c:pt>
                <c:pt idx="306">
                  <c:v>45233</c:v>
                </c:pt>
                <c:pt idx="307">
                  <c:v>45234</c:v>
                </c:pt>
                <c:pt idx="308">
                  <c:v>45235</c:v>
                </c:pt>
                <c:pt idx="309">
                  <c:v>45236</c:v>
                </c:pt>
                <c:pt idx="310">
                  <c:v>45237</c:v>
                </c:pt>
                <c:pt idx="311">
                  <c:v>45238</c:v>
                </c:pt>
                <c:pt idx="312">
                  <c:v>45239</c:v>
                </c:pt>
                <c:pt idx="313">
                  <c:v>45240</c:v>
                </c:pt>
                <c:pt idx="314">
                  <c:v>45241</c:v>
                </c:pt>
                <c:pt idx="315">
                  <c:v>45242</c:v>
                </c:pt>
                <c:pt idx="316">
                  <c:v>45243</c:v>
                </c:pt>
                <c:pt idx="317">
                  <c:v>45244</c:v>
                </c:pt>
                <c:pt idx="318">
                  <c:v>45245</c:v>
                </c:pt>
                <c:pt idx="319">
                  <c:v>45246</c:v>
                </c:pt>
                <c:pt idx="320">
                  <c:v>45247</c:v>
                </c:pt>
                <c:pt idx="321">
                  <c:v>45248</c:v>
                </c:pt>
                <c:pt idx="322">
                  <c:v>45249</c:v>
                </c:pt>
                <c:pt idx="323">
                  <c:v>45250</c:v>
                </c:pt>
                <c:pt idx="324">
                  <c:v>45251</c:v>
                </c:pt>
                <c:pt idx="325">
                  <c:v>45252</c:v>
                </c:pt>
                <c:pt idx="326">
                  <c:v>45253</c:v>
                </c:pt>
                <c:pt idx="327">
                  <c:v>45254</c:v>
                </c:pt>
                <c:pt idx="328">
                  <c:v>45255</c:v>
                </c:pt>
                <c:pt idx="329">
                  <c:v>45256</c:v>
                </c:pt>
                <c:pt idx="330">
                  <c:v>45257</c:v>
                </c:pt>
                <c:pt idx="331">
                  <c:v>45258</c:v>
                </c:pt>
                <c:pt idx="332">
                  <c:v>45259</c:v>
                </c:pt>
                <c:pt idx="333">
                  <c:v>45260</c:v>
                </c:pt>
                <c:pt idx="334">
                  <c:v>45261</c:v>
                </c:pt>
                <c:pt idx="335">
                  <c:v>45262</c:v>
                </c:pt>
                <c:pt idx="336">
                  <c:v>45263</c:v>
                </c:pt>
                <c:pt idx="337">
                  <c:v>45264</c:v>
                </c:pt>
                <c:pt idx="338">
                  <c:v>45265</c:v>
                </c:pt>
                <c:pt idx="339">
                  <c:v>45266</c:v>
                </c:pt>
                <c:pt idx="340">
                  <c:v>45267</c:v>
                </c:pt>
                <c:pt idx="341">
                  <c:v>45268</c:v>
                </c:pt>
                <c:pt idx="342">
                  <c:v>45269</c:v>
                </c:pt>
                <c:pt idx="343">
                  <c:v>45270</c:v>
                </c:pt>
                <c:pt idx="344">
                  <c:v>45271</c:v>
                </c:pt>
                <c:pt idx="345">
                  <c:v>45272</c:v>
                </c:pt>
                <c:pt idx="346">
                  <c:v>45273</c:v>
                </c:pt>
                <c:pt idx="347">
                  <c:v>45274</c:v>
                </c:pt>
                <c:pt idx="348">
                  <c:v>45275</c:v>
                </c:pt>
                <c:pt idx="349">
                  <c:v>45276</c:v>
                </c:pt>
                <c:pt idx="350">
                  <c:v>45277</c:v>
                </c:pt>
                <c:pt idx="351">
                  <c:v>45278</c:v>
                </c:pt>
                <c:pt idx="352">
                  <c:v>45279</c:v>
                </c:pt>
                <c:pt idx="353">
                  <c:v>45280</c:v>
                </c:pt>
                <c:pt idx="354">
                  <c:v>45281</c:v>
                </c:pt>
                <c:pt idx="355">
                  <c:v>45282</c:v>
                </c:pt>
                <c:pt idx="356">
                  <c:v>45283</c:v>
                </c:pt>
                <c:pt idx="357">
                  <c:v>45284</c:v>
                </c:pt>
                <c:pt idx="358">
                  <c:v>45285</c:v>
                </c:pt>
                <c:pt idx="359">
                  <c:v>45286</c:v>
                </c:pt>
                <c:pt idx="360">
                  <c:v>45287</c:v>
                </c:pt>
                <c:pt idx="361">
                  <c:v>45288</c:v>
                </c:pt>
                <c:pt idx="362">
                  <c:v>45289</c:v>
                </c:pt>
                <c:pt idx="363">
                  <c:v>45290</c:v>
                </c:pt>
                <c:pt idx="364">
                  <c:v>45291</c:v>
                </c:pt>
              </c:numCache>
            </c:numRef>
          </c:cat>
          <c:val>
            <c:numRef>
              <c:f>('Year-Data'!$B$3:$B$33,'Year-Data'!$D$3:$D$30,'Year-Data'!$F$3:$F$33,'Year-Data'!$H$3:$H$32,'Year-Data'!$J$3:$J$33,'Year-Data'!$L$3:$L$32,'Year-Data'!$B$37:$B$67,'Year-Data'!$D$37:$D$67,'Year-Data'!$F$37:$F$66,'Year-Data'!$H$37:$H$67,'Year-Data'!$J$37:$J$66,'Year-Data'!$L$37:$L$67)</c:f>
              <c:numCache>
                <c:formatCode>0</c:formatCode>
                <c:ptCount val="365"/>
                <c:pt idx="0">
                  <c:v>6.5</c:v>
                </c:pt>
                <c:pt idx="1">
                  <c:v>5.9</c:v>
                </c:pt>
                <c:pt idx="2">
                  <c:v>3.8</c:v>
                </c:pt>
                <c:pt idx="3">
                  <c:v>3</c:v>
                </c:pt>
                <c:pt idx="4">
                  <c:v>3.6</c:v>
                </c:pt>
                <c:pt idx="5">
                  <c:v>3</c:v>
                </c:pt>
                <c:pt idx="6">
                  <c:v>4.3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3.4</c:v>
                </c:pt>
                <c:pt idx="17">
                  <c:v>7.4</c:v>
                </c:pt>
                <c:pt idx="18">
                  <c:v>5.4</c:v>
                </c:pt>
                <c:pt idx="19">
                  <c:v>5</c:v>
                </c:pt>
                <c:pt idx="20">
                  <c:v>6.8</c:v>
                </c:pt>
                <c:pt idx="21">
                  <c:v>7</c:v>
                </c:pt>
                <c:pt idx="22">
                  <c:v>5</c:v>
                </c:pt>
                <c:pt idx="23">
                  <c:v>5.4</c:v>
                </c:pt>
                <c:pt idx="24">
                  <c:v>3</c:v>
                </c:pt>
                <c:pt idx="25">
                  <c:v>4.5</c:v>
                </c:pt>
                <c:pt idx="26">
                  <c:v>3</c:v>
                </c:pt>
                <c:pt idx="27">
                  <c:v>3.8</c:v>
                </c:pt>
                <c:pt idx="28">
                  <c:v>14.1</c:v>
                </c:pt>
                <c:pt idx="29">
                  <c:v>3.6</c:v>
                </c:pt>
                <c:pt idx="30">
                  <c:v>3</c:v>
                </c:pt>
                <c:pt idx="31">
                  <c:v>4.3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3.9</c:v>
                </c:pt>
                <c:pt idx="37">
                  <c:v>4.7</c:v>
                </c:pt>
                <c:pt idx="38">
                  <c:v>7.2</c:v>
                </c:pt>
                <c:pt idx="39">
                  <c:v>18.100000000000001</c:v>
                </c:pt>
                <c:pt idx="40">
                  <c:v>25</c:v>
                </c:pt>
                <c:pt idx="41">
                  <c:v>17.899999999999999</c:v>
                </c:pt>
                <c:pt idx="42">
                  <c:v>12.3</c:v>
                </c:pt>
                <c:pt idx="43">
                  <c:v>5.2</c:v>
                </c:pt>
                <c:pt idx="44">
                  <c:v>14.5</c:v>
                </c:pt>
                <c:pt idx="45">
                  <c:v>14.8</c:v>
                </c:pt>
                <c:pt idx="46">
                  <c:v>15.7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4.7</c:v>
                </c:pt>
                <c:pt idx="51">
                  <c:v>11.2</c:v>
                </c:pt>
                <c:pt idx="52">
                  <c:v>13</c:v>
                </c:pt>
                <c:pt idx="53">
                  <c:v>6.7</c:v>
                </c:pt>
                <c:pt idx="54">
                  <c:v>6.3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3.2</c:v>
                </c:pt>
                <c:pt idx="59">
                  <c:v>10.1</c:v>
                </c:pt>
                <c:pt idx="60">
                  <c:v>14.5</c:v>
                </c:pt>
                <c:pt idx="61">
                  <c:v>19.600000000000001</c:v>
                </c:pt>
                <c:pt idx="62">
                  <c:v>13.2</c:v>
                </c:pt>
                <c:pt idx="63">
                  <c:v>3.2</c:v>
                </c:pt>
                <c:pt idx="64">
                  <c:v>9.6999999999999993</c:v>
                </c:pt>
                <c:pt idx="65">
                  <c:v>7.9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4.4000000000000004</c:v>
                </c:pt>
                <c:pt idx="70">
                  <c:v>7.7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4.2</c:v>
                </c:pt>
                <c:pt idx="75">
                  <c:v>5</c:v>
                </c:pt>
                <c:pt idx="76">
                  <c:v>6.9</c:v>
                </c:pt>
                <c:pt idx="77">
                  <c:v>3.3</c:v>
                </c:pt>
                <c:pt idx="78">
                  <c:v>5.5</c:v>
                </c:pt>
                <c:pt idx="79">
                  <c:v>5.2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3.7</c:v>
                </c:pt>
                <c:pt idx="87">
                  <c:v>3</c:v>
                </c:pt>
                <c:pt idx="88">
                  <c:v>0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6</c:v>
                </c:pt>
                <c:pt idx="95">
                  <c:v>6.5</c:v>
                </c:pt>
                <c:pt idx="96">
                  <c:v>4</c:v>
                </c:pt>
                <c:pt idx="97">
                  <c:v>10.8</c:v>
                </c:pt>
                <c:pt idx="98">
                  <c:v>8.5</c:v>
                </c:pt>
                <c:pt idx="99">
                  <c:v>4.2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5.0999999999999996</c:v>
                </c:pt>
                <c:pt idx="106">
                  <c:v>8</c:v>
                </c:pt>
                <c:pt idx="107">
                  <c:v>9.6</c:v>
                </c:pt>
                <c:pt idx="108">
                  <c:v>5.6</c:v>
                </c:pt>
                <c:pt idx="109">
                  <c:v>6.5</c:v>
                </c:pt>
                <c:pt idx="110">
                  <c:v>3.3</c:v>
                </c:pt>
                <c:pt idx="111">
                  <c:v>3.8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5.2</c:v>
                </c:pt>
                <c:pt idx="116">
                  <c:v>5.3</c:v>
                </c:pt>
                <c:pt idx="117">
                  <c:v>3</c:v>
                </c:pt>
                <c:pt idx="118">
                  <c:v>5.7</c:v>
                </c:pt>
                <c:pt idx="119">
                  <c:v>6.8</c:v>
                </c:pt>
                <c:pt idx="120">
                  <c:v>6.3</c:v>
                </c:pt>
                <c:pt idx="121">
                  <c:v>7.7</c:v>
                </c:pt>
                <c:pt idx="122">
                  <c:v>7.2</c:v>
                </c:pt>
                <c:pt idx="123">
                  <c:v>5.6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5.0999999999999996</c:v>
                </c:pt>
                <c:pt idx="133">
                  <c:v>7.7</c:v>
                </c:pt>
                <c:pt idx="134">
                  <c:v>10.7</c:v>
                </c:pt>
                <c:pt idx="135">
                  <c:v>3</c:v>
                </c:pt>
                <c:pt idx="136">
                  <c:v>4.2</c:v>
                </c:pt>
                <c:pt idx="137">
                  <c:v>4.8</c:v>
                </c:pt>
                <c:pt idx="138">
                  <c:v>3</c:v>
                </c:pt>
                <c:pt idx="139">
                  <c:v>5.4</c:v>
                </c:pt>
                <c:pt idx="140">
                  <c:v>8.8000000000000007</c:v>
                </c:pt>
                <c:pt idx="141">
                  <c:v>16.3</c:v>
                </c:pt>
                <c:pt idx="142">
                  <c:v>5.2</c:v>
                </c:pt>
                <c:pt idx="143">
                  <c:v>4.8</c:v>
                </c:pt>
                <c:pt idx="144">
                  <c:v>4.7</c:v>
                </c:pt>
                <c:pt idx="145">
                  <c:v>5.7</c:v>
                </c:pt>
                <c:pt idx="146">
                  <c:v>5.5</c:v>
                </c:pt>
                <c:pt idx="147">
                  <c:v>5.9</c:v>
                </c:pt>
                <c:pt idx="148">
                  <c:v>6.1</c:v>
                </c:pt>
                <c:pt idx="149">
                  <c:v>5.4</c:v>
                </c:pt>
                <c:pt idx="150">
                  <c:v>6.2</c:v>
                </c:pt>
                <c:pt idx="151">
                  <c:v>6.7</c:v>
                </c:pt>
                <c:pt idx="152">
                  <c:v>8</c:v>
                </c:pt>
                <c:pt idx="153">
                  <c:v>6</c:v>
                </c:pt>
                <c:pt idx="154">
                  <c:v>6</c:v>
                </c:pt>
                <c:pt idx="155">
                  <c:v>0</c:v>
                </c:pt>
                <c:pt idx="156">
                  <c:v>9.1</c:v>
                </c:pt>
                <c:pt idx="157">
                  <c:v>10.5</c:v>
                </c:pt>
                <c:pt idx="158">
                  <c:v>10.1</c:v>
                </c:pt>
                <c:pt idx="159">
                  <c:v>8.1999999999999993</c:v>
                </c:pt>
                <c:pt idx="160">
                  <c:v>9.8000000000000007</c:v>
                </c:pt>
                <c:pt idx="161">
                  <c:v>8.1999999999999993</c:v>
                </c:pt>
                <c:pt idx="162">
                  <c:v>8.9</c:v>
                </c:pt>
                <c:pt idx="163">
                  <c:v>7.8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8.4</c:v>
                </c:pt>
                <c:pt idx="179">
                  <c:v>10.9</c:v>
                </c:pt>
                <c:pt idx="180">
                  <c:v>3.6</c:v>
                </c:pt>
                <c:pt idx="181">
                  <c:v>3</c:v>
                </c:pt>
                <c:pt idx="182">
                  <c:v>10.199999999999999</c:v>
                </c:pt>
                <c:pt idx="183">
                  <c:v>4.7</c:v>
                </c:pt>
                <c:pt idx="184">
                  <c:v>9.3000000000000007</c:v>
                </c:pt>
                <c:pt idx="185">
                  <c:v>3.4</c:v>
                </c:pt>
                <c:pt idx="186">
                  <c:v>3.4</c:v>
                </c:pt>
                <c:pt idx="187">
                  <c:v>6.5</c:v>
                </c:pt>
                <c:pt idx="188">
                  <c:v>8.9</c:v>
                </c:pt>
                <c:pt idx="189">
                  <c:v>7.3</c:v>
                </c:pt>
                <c:pt idx="190">
                  <c:v>6.3</c:v>
                </c:pt>
                <c:pt idx="191">
                  <c:v>6.4</c:v>
                </c:pt>
                <c:pt idx="192">
                  <c:v>4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5</c:v>
                </c:pt>
                <c:pt idx="198">
                  <c:v>3.3</c:v>
                </c:pt>
                <c:pt idx="199">
                  <c:v>4</c:v>
                </c:pt>
                <c:pt idx="200">
                  <c:v>3</c:v>
                </c:pt>
                <c:pt idx="201">
                  <c:v>3</c:v>
                </c:pt>
                <c:pt idx="202">
                  <c:v>5.2</c:v>
                </c:pt>
                <c:pt idx="203">
                  <c:v>3</c:v>
                </c:pt>
                <c:pt idx="204">
                  <c:v>3</c:v>
                </c:pt>
                <c:pt idx="205">
                  <c:v>4.8</c:v>
                </c:pt>
                <c:pt idx="206">
                  <c:v>5.3</c:v>
                </c:pt>
                <c:pt idx="207">
                  <c:v>3.2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3.1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3.2</c:v>
                </c:pt>
                <c:pt idx="216">
                  <c:v>3.1</c:v>
                </c:pt>
                <c:pt idx="217">
                  <c:v>3</c:v>
                </c:pt>
                <c:pt idx="218">
                  <c:v>3</c:v>
                </c:pt>
                <c:pt idx="219">
                  <c:v>6.2</c:v>
                </c:pt>
                <c:pt idx="220">
                  <c:v>4.9000000000000004</c:v>
                </c:pt>
                <c:pt idx="221">
                  <c:v>6</c:v>
                </c:pt>
                <c:pt idx="222">
                  <c:v>5.4</c:v>
                </c:pt>
                <c:pt idx="223">
                  <c:v>3</c:v>
                </c:pt>
                <c:pt idx="224">
                  <c:v>3</c:v>
                </c:pt>
                <c:pt idx="225">
                  <c:v>4.9000000000000004</c:v>
                </c:pt>
                <c:pt idx="226">
                  <c:v>3.1</c:v>
                </c:pt>
                <c:pt idx="227">
                  <c:v>3</c:v>
                </c:pt>
                <c:pt idx="228">
                  <c:v>4</c:v>
                </c:pt>
                <c:pt idx="229">
                  <c:v>8.5</c:v>
                </c:pt>
                <c:pt idx="230">
                  <c:v>8.5</c:v>
                </c:pt>
                <c:pt idx="231">
                  <c:v>4.2</c:v>
                </c:pt>
                <c:pt idx="232">
                  <c:v>6.9</c:v>
                </c:pt>
                <c:pt idx="233">
                  <c:v>8.1999999999999993</c:v>
                </c:pt>
                <c:pt idx="234">
                  <c:v>7.8</c:v>
                </c:pt>
                <c:pt idx="235">
                  <c:v>6.5</c:v>
                </c:pt>
                <c:pt idx="236">
                  <c:v>4.4000000000000004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5.8</c:v>
                </c:pt>
                <c:pt idx="241">
                  <c:v>3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4.9000000000000004</c:v>
                </c:pt>
                <c:pt idx="246">
                  <c:v>4.8</c:v>
                </c:pt>
                <c:pt idx="247">
                  <c:v>5</c:v>
                </c:pt>
                <c:pt idx="248">
                  <c:v>5.7</c:v>
                </c:pt>
                <c:pt idx="249">
                  <c:v>8.1</c:v>
                </c:pt>
                <c:pt idx="250">
                  <c:v>9.1</c:v>
                </c:pt>
                <c:pt idx="251">
                  <c:v>10.199999999999999</c:v>
                </c:pt>
                <c:pt idx="252">
                  <c:v>11</c:v>
                </c:pt>
                <c:pt idx="253">
                  <c:v>10.7</c:v>
                </c:pt>
                <c:pt idx="254">
                  <c:v>8.1999999999999993</c:v>
                </c:pt>
                <c:pt idx="255">
                  <c:v>3.2</c:v>
                </c:pt>
                <c:pt idx="256">
                  <c:v>3</c:v>
                </c:pt>
                <c:pt idx="257">
                  <c:v>5.5</c:v>
                </c:pt>
                <c:pt idx="258">
                  <c:v>6.8</c:v>
                </c:pt>
                <c:pt idx="259">
                  <c:v>6.4</c:v>
                </c:pt>
                <c:pt idx="260">
                  <c:v>3.3</c:v>
                </c:pt>
                <c:pt idx="261">
                  <c:v>3.5</c:v>
                </c:pt>
                <c:pt idx="262">
                  <c:v>3.4</c:v>
                </c:pt>
                <c:pt idx="263">
                  <c:v>3.3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4.5999999999999996</c:v>
                </c:pt>
                <c:pt idx="268">
                  <c:v>5.4</c:v>
                </c:pt>
                <c:pt idx="269">
                  <c:v>8.9</c:v>
                </c:pt>
                <c:pt idx="270">
                  <c:v>7.8</c:v>
                </c:pt>
                <c:pt idx="271">
                  <c:v>5.3</c:v>
                </c:pt>
                <c:pt idx="272">
                  <c:v>4.2</c:v>
                </c:pt>
                <c:pt idx="273">
                  <c:v>8.1999999999999993</c:v>
                </c:pt>
                <c:pt idx="274">
                  <c:v>14.1</c:v>
                </c:pt>
                <c:pt idx="275">
                  <c:v>7.1</c:v>
                </c:pt>
                <c:pt idx="276">
                  <c:v>4.0999999999999996</c:v>
                </c:pt>
                <c:pt idx="277">
                  <c:v>3.7</c:v>
                </c:pt>
                <c:pt idx="278">
                  <c:v>3.1</c:v>
                </c:pt>
                <c:pt idx="279">
                  <c:v>5</c:v>
                </c:pt>
                <c:pt idx="280">
                  <c:v>4.9000000000000004</c:v>
                </c:pt>
                <c:pt idx="281">
                  <c:v>6</c:v>
                </c:pt>
                <c:pt idx="282">
                  <c:v>7.1</c:v>
                </c:pt>
                <c:pt idx="283">
                  <c:v>8.9</c:v>
                </c:pt>
                <c:pt idx="284">
                  <c:v>8</c:v>
                </c:pt>
                <c:pt idx="285">
                  <c:v>9.3000000000000007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3.6</c:v>
                </c:pt>
                <c:pt idx="290">
                  <c:v>5.3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3.4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C9-4AD2-8117-3A3252C61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1091712"/>
        <c:axId val="111093248"/>
      </c:barChart>
      <c:lineChart>
        <c:grouping val="standard"/>
        <c:varyColors val="0"/>
        <c:ser>
          <c:idx val="3"/>
          <c:order val="1"/>
          <c:tx>
            <c:v>Moyenne annuelle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ymbol val="none"/>
          </c:marker>
          <c:val>
            <c:numRef>
              <c:f>'Year-Graphic'!$T$4:$T$369</c:f>
              <c:numCache>
                <c:formatCode>0</c:formatCode>
                <c:ptCount val="366"/>
                <c:pt idx="0">
                  <c:v>5.2880398671096351</c:v>
                </c:pt>
                <c:pt idx="1">
                  <c:v>5.2880398671096351</c:v>
                </c:pt>
                <c:pt idx="2">
                  <c:v>5.2880398671096351</c:v>
                </c:pt>
                <c:pt idx="3">
                  <c:v>5.2880398671096351</c:v>
                </c:pt>
                <c:pt idx="4">
                  <c:v>5.2880398671096351</c:v>
                </c:pt>
                <c:pt idx="5">
                  <c:v>5.2880398671096351</c:v>
                </c:pt>
                <c:pt idx="6">
                  <c:v>5.2880398671096351</c:v>
                </c:pt>
                <c:pt idx="7">
                  <c:v>5.2880398671096351</c:v>
                </c:pt>
                <c:pt idx="8">
                  <c:v>5.2880398671096351</c:v>
                </c:pt>
                <c:pt idx="9">
                  <c:v>5.2880398671096351</c:v>
                </c:pt>
                <c:pt idx="10">
                  <c:v>5.2880398671096351</c:v>
                </c:pt>
                <c:pt idx="11">
                  <c:v>5.2880398671096351</c:v>
                </c:pt>
                <c:pt idx="12">
                  <c:v>5.2880398671096351</c:v>
                </c:pt>
                <c:pt idx="13">
                  <c:v>5.2880398671096351</c:v>
                </c:pt>
                <c:pt idx="14">
                  <c:v>5.2880398671096351</c:v>
                </c:pt>
                <c:pt idx="15">
                  <c:v>5.2880398671096351</c:v>
                </c:pt>
                <c:pt idx="16">
                  <c:v>5.2880398671096351</c:v>
                </c:pt>
                <c:pt idx="17">
                  <c:v>5.2880398671096351</c:v>
                </c:pt>
                <c:pt idx="18">
                  <c:v>5.2880398671096351</c:v>
                </c:pt>
                <c:pt idx="19">
                  <c:v>5.2880398671096351</c:v>
                </c:pt>
                <c:pt idx="20">
                  <c:v>5.2880398671096351</c:v>
                </c:pt>
                <c:pt idx="21">
                  <c:v>5.2880398671096351</c:v>
                </c:pt>
                <c:pt idx="22">
                  <c:v>5.2880398671096351</c:v>
                </c:pt>
                <c:pt idx="23">
                  <c:v>5.2880398671096351</c:v>
                </c:pt>
                <c:pt idx="24">
                  <c:v>5.2880398671096351</c:v>
                </c:pt>
                <c:pt idx="25">
                  <c:v>5.2880398671096351</c:v>
                </c:pt>
                <c:pt idx="26">
                  <c:v>5.2880398671096351</c:v>
                </c:pt>
                <c:pt idx="27">
                  <c:v>5.2880398671096351</c:v>
                </c:pt>
                <c:pt idx="28">
                  <c:v>5.2880398671096351</c:v>
                </c:pt>
                <c:pt idx="29">
                  <c:v>5.2880398671096351</c:v>
                </c:pt>
                <c:pt idx="30">
                  <c:v>5.2880398671096351</c:v>
                </c:pt>
                <c:pt idx="31">
                  <c:v>5.2880398671096351</c:v>
                </c:pt>
                <c:pt idx="32">
                  <c:v>5.2880398671096351</c:v>
                </c:pt>
                <c:pt idx="33">
                  <c:v>5.2880398671096351</c:v>
                </c:pt>
                <c:pt idx="34">
                  <c:v>5.2880398671096351</c:v>
                </c:pt>
                <c:pt idx="35">
                  <c:v>5.2880398671096351</c:v>
                </c:pt>
                <c:pt idx="36">
                  <c:v>5.2880398671096351</c:v>
                </c:pt>
                <c:pt idx="37">
                  <c:v>5.2880398671096351</c:v>
                </c:pt>
                <c:pt idx="38">
                  <c:v>5.2880398671096351</c:v>
                </c:pt>
                <c:pt idx="39">
                  <c:v>5.2880398671096351</c:v>
                </c:pt>
                <c:pt idx="40">
                  <c:v>5.2880398671096351</c:v>
                </c:pt>
                <c:pt idx="41">
                  <c:v>5.2880398671096351</c:v>
                </c:pt>
                <c:pt idx="42">
                  <c:v>5.2880398671096351</c:v>
                </c:pt>
                <c:pt idx="43">
                  <c:v>5.2880398671096351</c:v>
                </c:pt>
                <c:pt idx="44">
                  <c:v>5.2880398671096351</c:v>
                </c:pt>
                <c:pt idx="45">
                  <c:v>5.2880398671096351</c:v>
                </c:pt>
                <c:pt idx="46">
                  <c:v>5.2880398671096351</c:v>
                </c:pt>
                <c:pt idx="47">
                  <c:v>5.2880398671096351</c:v>
                </c:pt>
                <c:pt idx="48">
                  <c:v>5.2880398671096351</c:v>
                </c:pt>
                <c:pt idx="49">
                  <c:v>5.2880398671096351</c:v>
                </c:pt>
                <c:pt idx="50">
                  <c:v>5.2880398671096351</c:v>
                </c:pt>
                <c:pt idx="51">
                  <c:v>5.2880398671096351</c:v>
                </c:pt>
                <c:pt idx="52">
                  <c:v>5.2880398671096351</c:v>
                </c:pt>
                <c:pt idx="53">
                  <c:v>5.2880398671096351</c:v>
                </c:pt>
                <c:pt idx="54">
                  <c:v>5.2880398671096351</c:v>
                </c:pt>
                <c:pt idx="55">
                  <c:v>5.2880398671096351</c:v>
                </c:pt>
                <c:pt idx="56">
                  <c:v>5.2880398671096351</c:v>
                </c:pt>
                <c:pt idx="57">
                  <c:v>5.2880398671096351</c:v>
                </c:pt>
                <c:pt idx="58">
                  <c:v>5.2880398671096351</c:v>
                </c:pt>
                <c:pt idx="59">
                  <c:v>5.2880398671096351</c:v>
                </c:pt>
                <c:pt idx="60">
                  <c:v>5.2880398671096351</c:v>
                </c:pt>
                <c:pt idx="61">
                  <c:v>5.2880398671096351</c:v>
                </c:pt>
                <c:pt idx="62">
                  <c:v>5.2880398671096351</c:v>
                </c:pt>
                <c:pt idx="63">
                  <c:v>5.2880398671096351</c:v>
                </c:pt>
                <c:pt idx="64">
                  <c:v>5.2880398671096351</c:v>
                </c:pt>
                <c:pt idx="65">
                  <c:v>5.2880398671096351</c:v>
                </c:pt>
                <c:pt idx="66">
                  <c:v>5.2880398671096351</c:v>
                </c:pt>
                <c:pt idx="67">
                  <c:v>5.2880398671096351</c:v>
                </c:pt>
                <c:pt idx="68">
                  <c:v>5.2880398671096351</c:v>
                </c:pt>
                <c:pt idx="69">
                  <c:v>5.2880398671096351</c:v>
                </c:pt>
                <c:pt idx="70">
                  <c:v>5.2880398671096351</c:v>
                </c:pt>
                <c:pt idx="71">
                  <c:v>5.2880398671096351</c:v>
                </c:pt>
                <c:pt idx="72">
                  <c:v>5.2880398671096351</c:v>
                </c:pt>
                <c:pt idx="73">
                  <c:v>5.2880398671096351</c:v>
                </c:pt>
                <c:pt idx="74">
                  <c:v>5.2880398671096351</c:v>
                </c:pt>
                <c:pt idx="75">
                  <c:v>5.2880398671096351</c:v>
                </c:pt>
                <c:pt idx="76">
                  <c:v>5.2880398671096351</c:v>
                </c:pt>
                <c:pt idx="77">
                  <c:v>5.2880398671096351</c:v>
                </c:pt>
                <c:pt idx="78">
                  <c:v>5.2880398671096351</c:v>
                </c:pt>
                <c:pt idx="79">
                  <c:v>5.2880398671096351</c:v>
                </c:pt>
                <c:pt idx="80">
                  <c:v>5.2880398671096351</c:v>
                </c:pt>
                <c:pt idx="81">
                  <c:v>5.2880398671096351</c:v>
                </c:pt>
                <c:pt idx="82">
                  <c:v>5.2880398671096351</c:v>
                </c:pt>
                <c:pt idx="83">
                  <c:v>5.2880398671096351</c:v>
                </c:pt>
                <c:pt idx="84">
                  <c:v>5.2880398671096351</c:v>
                </c:pt>
                <c:pt idx="85">
                  <c:v>5.2880398671096351</c:v>
                </c:pt>
                <c:pt idx="86">
                  <c:v>5.2880398671096351</c:v>
                </c:pt>
                <c:pt idx="87">
                  <c:v>5.2880398671096351</c:v>
                </c:pt>
                <c:pt idx="88">
                  <c:v>5.2880398671096351</c:v>
                </c:pt>
                <c:pt idx="89">
                  <c:v>5.2880398671096351</c:v>
                </c:pt>
                <c:pt idx="90">
                  <c:v>5.2880398671096351</c:v>
                </c:pt>
                <c:pt idx="91">
                  <c:v>5.2880398671096351</c:v>
                </c:pt>
                <c:pt idx="92">
                  <c:v>5.2880398671096351</c:v>
                </c:pt>
                <c:pt idx="93">
                  <c:v>5.2880398671096351</c:v>
                </c:pt>
                <c:pt idx="94">
                  <c:v>5.2880398671096351</c:v>
                </c:pt>
                <c:pt idx="95">
                  <c:v>5.2880398671096351</c:v>
                </c:pt>
                <c:pt idx="96">
                  <c:v>5.2880398671096351</c:v>
                </c:pt>
                <c:pt idx="97">
                  <c:v>5.2880398671096351</c:v>
                </c:pt>
                <c:pt idx="98">
                  <c:v>5.2880398671096351</c:v>
                </c:pt>
                <c:pt idx="99">
                  <c:v>5.2880398671096351</c:v>
                </c:pt>
                <c:pt idx="100">
                  <c:v>5.2880398671096351</c:v>
                </c:pt>
                <c:pt idx="101">
                  <c:v>5.2880398671096351</c:v>
                </c:pt>
                <c:pt idx="102">
                  <c:v>5.2880398671096351</c:v>
                </c:pt>
                <c:pt idx="103">
                  <c:v>5.2880398671096351</c:v>
                </c:pt>
                <c:pt idx="104">
                  <c:v>5.2880398671096351</c:v>
                </c:pt>
                <c:pt idx="105">
                  <c:v>5.2880398671096351</c:v>
                </c:pt>
                <c:pt idx="106">
                  <c:v>5.2880398671096351</c:v>
                </c:pt>
                <c:pt idx="107">
                  <c:v>5.2880398671096351</c:v>
                </c:pt>
                <c:pt idx="108">
                  <c:v>5.2880398671096351</c:v>
                </c:pt>
                <c:pt idx="109">
                  <c:v>5.2880398671096351</c:v>
                </c:pt>
                <c:pt idx="110">
                  <c:v>5.2880398671096351</c:v>
                </c:pt>
                <c:pt idx="111">
                  <c:v>5.2880398671096351</c:v>
                </c:pt>
                <c:pt idx="112">
                  <c:v>5.2880398671096351</c:v>
                </c:pt>
                <c:pt idx="113">
                  <c:v>5.2880398671096351</c:v>
                </c:pt>
                <c:pt idx="114">
                  <c:v>5.2880398671096351</c:v>
                </c:pt>
                <c:pt idx="115">
                  <c:v>5.2880398671096351</c:v>
                </c:pt>
                <c:pt idx="116">
                  <c:v>5.2880398671096351</c:v>
                </c:pt>
                <c:pt idx="117">
                  <c:v>5.2880398671096351</c:v>
                </c:pt>
                <c:pt idx="118">
                  <c:v>5.2880398671096351</c:v>
                </c:pt>
                <c:pt idx="119">
                  <c:v>5.2880398671096351</c:v>
                </c:pt>
                <c:pt idx="120">
                  <c:v>5.2880398671096351</c:v>
                </c:pt>
                <c:pt idx="121">
                  <c:v>5.2880398671096351</c:v>
                </c:pt>
                <c:pt idx="122">
                  <c:v>5.2880398671096351</c:v>
                </c:pt>
                <c:pt idx="123">
                  <c:v>5.2880398671096351</c:v>
                </c:pt>
                <c:pt idx="124">
                  <c:v>5.2880398671096351</c:v>
                </c:pt>
                <c:pt idx="125">
                  <c:v>5.2880398671096351</c:v>
                </c:pt>
                <c:pt idx="126">
                  <c:v>5.2880398671096351</c:v>
                </c:pt>
                <c:pt idx="127">
                  <c:v>5.2880398671096351</c:v>
                </c:pt>
                <c:pt idx="128">
                  <c:v>5.2880398671096351</c:v>
                </c:pt>
                <c:pt idx="129">
                  <c:v>5.2880398671096351</c:v>
                </c:pt>
                <c:pt idx="130">
                  <c:v>5.2880398671096351</c:v>
                </c:pt>
                <c:pt idx="131">
                  <c:v>5.2880398671096351</c:v>
                </c:pt>
                <c:pt idx="132">
                  <c:v>5.2880398671096351</c:v>
                </c:pt>
                <c:pt idx="133">
                  <c:v>5.2880398671096351</c:v>
                </c:pt>
                <c:pt idx="134">
                  <c:v>5.2880398671096351</c:v>
                </c:pt>
                <c:pt idx="135">
                  <c:v>5.2880398671096351</c:v>
                </c:pt>
                <c:pt idx="136">
                  <c:v>5.2880398671096351</c:v>
                </c:pt>
                <c:pt idx="137">
                  <c:v>5.2880398671096351</c:v>
                </c:pt>
                <c:pt idx="138">
                  <c:v>5.2880398671096351</c:v>
                </c:pt>
                <c:pt idx="139">
                  <c:v>5.2880398671096351</c:v>
                </c:pt>
                <c:pt idx="140">
                  <c:v>5.2880398671096351</c:v>
                </c:pt>
                <c:pt idx="141">
                  <c:v>5.2880398671096351</c:v>
                </c:pt>
                <c:pt idx="142">
                  <c:v>5.2880398671096351</c:v>
                </c:pt>
                <c:pt idx="143">
                  <c:v>5.2880398671096351</c:v>
                </c:pt>
                <c:pt idx="144">
                  <c:v>5.2880398671096351</c:v>
                </c:pt>
                <c:pt idx="145">
                  <c:v>5.2880398671096351</c:v>
                </c:pt>
                <c:pt idx="146">
                  <c:v>5.2880398671096351</c:v>
                </c:pt>
                <c:pt idx="147">
                  <c:v>5.2880398671096351</c:v>
                </c:pt>
                <c:pt idx="148">
                  <c:v>5.2880398671096351</c:v>
                </c:pt>
                <c:pt idx="149">
                  <c:v>5.2880398671096351</c:v>
                </c:pt>
                <c:pt idx="150">
                  <c:v>5.2880398671096351</c:v>
                </c:pt>
                <c:pt idx="151">
                  <c:v>5.2880398671096351</c:v>
                </c:pt>
                <c:pt idx="152">
                  <c:v>5.2880398671096351</c:v>
                </c:pt>
                <c:pt idx="153">
                  <c:v>5.2880398671096351</c:v>
                </c:pt>
                <c:pt idx="154">
                  <c:v>5.2880398671096351</c:v>
                </c:pt>
                <c:pt idx="155">
                  <c:v>5.2880398671096351</c:v>
                </c:pt>
                <c:pt idx="156">
                  <c:v>5.2880398671096351</c:v>
                </c:pt>
                <c:pt idx="157">
                  <c:v>5.2880398671096351</c:v>
                </c:pt>
                <c:pt idx="158">
                  <c:v>5.2880398671096351</c:v>
                </c:pt>
                <c:pt idx="159">
                  <c:v>5.2880398671096351</c:v>
                </c:pt>
                <c:pt idx="160">
                  <c:v>5.2880398671096351</c:v>
                </c:pt>
                <c:pt idx="161">
                  <c:v>5.2880398671096351</c:v>
                </c:pt>
                <c:pt idx="162">
                  <c:v>5.2880398671096351</c:v>
                </c:pt>
                <c:pt idx="163">
                  <c:v>5.2880398671096351</c:v>
                </c:pt>
                <c:pt idx="164">
                  <c:v>5.2880398671096351</c:v>
                </c:pt>
                <c:pt idx="165">
                  <c:v>5.2880398671096351</c:v>
                </c:pt>
                <c:pt idx="166">
                  <c:v>5.2880398671096351</c:v>
                </c:pt>
                <c:pt idx="167">
                  <c:v>5.2880398671096351</c:v>
                </c:pt>
                <c:pt idx="168">
                  <c:v>5.2880398671096351</c:v>
                </c:pt>
                <c:pt idx="169">
                  <c:v>5.2880398671096351</c:v>
                </c:pt>
                <c:pt idx="170">
                  <c:v>5.2880398671096351</c:v>
                </c:pt>
                <c:pt idx="171">
                  <c:v>5.2880398671096351</c:v>
                </c:pt>
                <c:pt idx="172">
                  <c:v>5.2880398671096351</c:v>
                </c:pt>
                <c:pt idx="173">
                  <c:v>5.2880398671096351</c:v>
                </c:pt>
                <c:pt idx="174">
                  <c:v>5.2880398671096351</c:v>
                </c:pt>
                <c:pt idx="175">
                  <c:v>5.2880398671096351</c:v>
                </c:pt>
                <c:pt idx="176">
                  <c:v>5.2880398671096351</c:v>
                </c:pt>
                <c:pt idx="177">
                  <c:v>5.2880398671096351</c:v>
                </c:pt>
                <c:pt idx="178">
                  <c:v>5.2880398671096351</c:v>
                </c:pt>
                <c:pt idx="179">
                  <c:v>5.2880398671096351</c:v>
                </c:pt>
                <c:pt idx="180">
                  <c:v>5.2880398671096351</c:v>
                </c:pt>
                <c:pt idx="181">
                  <c:v>5.2880398671096351</c:v>
                </c:pt>
                <c:pt idx="182">
                  <c:v>5.2880398671096351</c:v>
                </c:pt>
                <c:pt idx="183">
                  <c:v>5.2880398671096351</c:v>
                </c:pt>
                <c:pt idx="184">
                  <c:v>5.2880398671096351</c:v>
                </c:pt>
                <c:pt idx="185">
                  <c:v>5.2880398671096351</c:v>
                </c:pt>
                <c:pt idx="186">
                  <c:v>5.2880398671096351</c:v>
                </c:pt>
                <c:pt idx="187">
                  <c:v>5.2880398671096351</c:v>
                </c:pt>
                <c:pt idx="188">
                  <c:v>5.2880398671096351</c:v>
                </c:pt>
                <c:pt idx="189">
                  <c:v>5.2880398671096351</c:v>
                </c:pt>
                <c:pt idx="190">
                  <c:v>5.2880398671096351</c:v>
                </c:pt>
                <c:pt idx="191">
                  <c:v>5.2880398671096351</c:v>
                </c:pt>
                <c:pt idx="192">
                  <c:v>5.2880398671096351</c:v>
                </c:pt>
                <c:pt idx="193">
                  <c:v>5.2880398671096351</c:v>
                </c:pt>
                <c:pt idx="194">
                  <c:v>5.2880398671096351</c:v>
                </c:pt>
                <c:pt idx="195">
                  <c:v>5.2880398671096351</c:v>
                </c:pt>
                <c:pt idx="196">
                  <c:v>5.2880398671096351</c:v>
                </c:pt>
                <c:pt idx="197">
                  <c:v>5.2880398671096351</c:v>
                </c:pt>
                <c:pt idx="198">
                  <c:v>5.2880398671096351</c:v>
                </c:pt>
                <c:pt idx="199">
                  <c:v>5.2880398671096351</c:v>
                </c:pt>
                <c:pt idx="200">
                  <c:v>5.2880398671096351</c:v>
                </c:pt>
                <c:pt idx="201">
                  <c:v>5.2880398671096351</c:v>
                </c:pt>
                <c:pt idx="202">
                  <c:v>5.2880398671096351</c:v>
                </c:pt>
                <c:pt idx="203">
                  <c:v>5.2880398671096351</c:v>
                </c:pt>
                <c:pt idx="204">
                  <c:v>5.2880398671096351</c:v>
                </c:pt>
                <c:pt idx="205">
                  <c:v>5.2880398671096351</c:v>
                </c:pt>
                <c:pt idx="206">
                  <c:v>5.2880398671096351</c:v>
                </c:pt>
                <c:pt idx="207">
                  <c:v>5.2880398671096351</c:v>
                </c:pt>
                <c:pt idx="208">
                  <c:v>5.2880398671096351</c:v>
                </c:pt>
                <c:pt idx="209">
                  <c:v>5.2880398671096351</c:v>
                </c:pt>
                <c:pt idx="210">
                  <c:v>5.2880398671096351</c:v>
                </c:pt>
                <c:pt idx="211">
                  <c:v>5.2880398671096351</c:v>
                </c:pt>
                <c:pt idx="212">
                  <c:v>5.2880398671096351</c:v>
                </c:pt>
                <c:pt idx="213">
                  <c:v>5.2880398671096351</c:v>
                </c:pt>
                <c:pt idx="214">
                  <c:v>5.2880398671096351</c:v>
                </c:pt>
                <c:pt idx="215">
                  <c:v>5.2880398671096351</c:v>
                </c:pt>
                <c:pt idx="216">
                  <c:v>5.2880398671096351</c:v>
                </c:pt>
                <c:pt idx="217">
                  <c:v>5.2880398671096351</c:v>
                </c:pt>
                <c:pt idx="218">
                  <c:v>5.2880398671096351</c:v>
                </c:pt>
                <c:pt idx="219">
                  <c:v>5.2880398671096351</c:v>
                </c:pt>
                <c:pt idx="220">
                  <c:v>5.2880398671096351</c:v>
                </c:pt>
                <c:pt idx="221">
                  <c:v>5.2880398671096351</c:v>
                </c:pt>
                <c:pt idx="222">
                  <c:v>5.2880398671096351</c:v>
                </c:pt>
                <c:pt idx="223">
                  <c:v>5.2880398671096351</c:v>
                </c:pt>
                <c:pt idx="224">
                  <c:v>5.2880398671096351</c:v>
                </c:pt>
                <c:pt idx="225">
                  <c:v>5.2880398671096351</c:v>
                </c:pt>
                <c:pt idx="226">
                  <c:v>5.2880398671096351</c:v>
                </c:pt>
                <c:pt idx="227">
                  <c:v>5.2880398671096351</c:v>
                </c:pt>
                <c:pt idx="228">
                  <c:v>5.2880398671096351</c:v>
                </c:pt>
                <c:pt idx="229">
                  <c:v>5.2880398671096351</c:v>
                </c:pt>
                <c:pt idx="230">
                  <c:v>5.2880398671096351</c:v>
                </c:pt>
                <c:pt idx="231">
                  <c:v>5.2880398671096351</c:v>
                </c:pt>
                <c:pt idx="232">
                  <c:v>5.2880398671096351</c:v>
                </c:pt>
                <c:pt idx="233">
                  <c:v>5.2880398671096351</c:v>
                </c:pt>
                <c:pt idx="234">
                  <c:v>5.2880398671096351</c:v>
                </c:pt>
                <c:pt idx="235">
                  <c:v>5.2880398671096351</c:v>
                </c:pt>
                <c:pt idx="236">
                  <c:v>5.2880398671096351</c:v>
                </c:pt>
                <c:pt idx="237">
                  <c:v>5.2880398671096351</c:v>
                </c:pt>
                <c:pt idx="238">
                  <c:v>5.2880398671096351</c:v>
                </c:pt>
                <c:pt idx="239">
                  <c:v>5.2880398671096351</c:v>
                </c:pt>
                <c:pt idx="240">
                  <c:v>5.2880398671096351</c:v>
                </c:pt>
                <c:pt idx="241">
                  <c:v>5.2880398671096351</c:v>
                </c:pt>
                <c:pt idx="242">
                  <c:v>5.2880398671096351</c:v>
                </c:pt>
                <c:pt idx="243">
                  <c:v>5.2880398671096351</c:v>
                </c:pt>
                <c:pt idx="244">
                  <c:v>5.2880398671096351</c:v>
                </c:pt>
                <c:pt idx="245">
                  <c:v>5.2880398671096351</c:v>
                </c:pt>
                <c:pt idx="246">
                  <c:v>5.2880398671096351</c:v>
                </c:pt>
                <c:pt idx="247">
                  <c:v>5.2880398671096351</c:v>
                </c:pt>
                <c:pt idx="248">
                  <c:v>5.2880398671096351</c:v>
                </c:pt>
                <c:pt idx="249">
                  <c:v>5.2880398671096351</c:v>
                </c:pt>
                <c:pt idx="250">
                  <c:v>5.2880398671096351</c:v>
                </c:pt>
                <c:pt idx="251">
                  <c:v>5.2880398671096351</c:v>
                </c:pt>
                <c:pt idx="252">
                  <c:v>5.2880398671096351</c:v>
                </c:pt>
                <c:pt idx="253">
                  <c:v>5.2880398671096351</c:v>
                </c:pt>
                <c:pt idx="254">
                  <c:v>5.2880398671096351</c:v>
                </c:pt>
                <c:pt idx="255">
                  <c:v>5.2880398671096351</c:v>
                </c:pt>
                <c:pt idx="256">
                  <c:v>5.2880398671096351</c:v>
                </c:pt>
                <c:pt idx="257">
                  <c:v>5.2880398671096351</c:v>
                </c:pt>
                <c:pt idx="258">
                  <c:v>5.2880398671096351</c:v>
                </c:pt>
                <c:pt idx="259">
                  <c:v>5.2880398671096351</c:v>
                </c:pt>
                <c:pt idx="260">
                  <c:v>5.2880398671096351</c:v>
                </c:pt>
                <c:pt idx="261">
                  <c:v>5.2880398671096351</c:v>
                </c:pt>
                <c:pt idx="262">
                  <c:v>5.2880398671096351</c:v>
                </c:pt>
                <c:pt idx="263">
                  <c:v>5.2880398671096351</c:v>
                </c:pt>
                <c:pt idx="264">
                  <c:v>5.2880398671096351</c:v>
                </c:pt>
                <c:pt idx="265">
                  <c:v>5.2880398671096351</c:v>
                </c:pt>
                <c:pt idx="266">
                  <c:v>5.2880398671096351</c:v>
                </c:pt>
                <c:pt idx="267">
                  <c:v>5.2880398671096351</c:v>
                </c:pt>
                <c:pt idx="268">
                  <c:v>5.2880398671096351</c:v>
                </c:pt>
                <c:pt idx="269">
                  <c:v>5.2880398671096351</c:v>
                </c:pt>
                <c:pt idx="270">
                  <c:v>5.2880398671096351</c:v>
                </c:pt>
                <c:pt idx="271">
                  <c:v>5.2880398671096351</c:v>
                </c:pt>
                <c:pt idx="272">
                  <c:v>5.2880398671096351</c:v>
                </c:pt>
                <c:pt idx="273">
                  <c:v>5.2880398671096351</c:v>
                </c:pt>
                <c:pt idx="274">
                  <c:v>5.2880398671096351</c:v>
                </c:pt>
                <c:pt idx="275">
                  <c:v>5.2880398671096351</c:v>
                </c:pt>
                <c:pt idx="276">
                  <c:v>5.2880398671096351</c:v>
                </c:pt>
                <c:pt idx="277">
                  <c:v>5.2880398671096351</c:v>
                </c:pt>
                <c:pt idx="278">
                  <c:v>5.2880398671096351</c:v>
                </c:pt>
                <c:pt idx="279">
                  <c:v>5.2880398671096351</c:v>
                </c:pt>
                <c:pt idx="280">
                  <c:v>5.2880398671096351</c:v>
                </c:pt>
                <c:pt idx="281">
                  <c:v>5.2880398671096351</c:v>
                </c:pt>
                <c:pt idx="282">
                  <c:v>5.2880398671096351</c:v>
                </c:pt>
                <c:pt idx="283">
                  <c:v>5.2880398671096351</c:v>
                </c:pt>
                <c:pt idx="284">
                  <c:v>5.2880398671096351</c:v>
                </c:pt>
                <c:pt idx="285">
                  <c:v>5.2880398671096351</c:v>
                </c:pt>
                <c:pt idx="286">
                  <c:v>5.2880398671096351</c:v>
                </c:pt>
                <c:pt idx="287">
                  <c:v>5.2880398671096351</c:v>
                </c:pt>
                <c:pt idx="288">
                  <c:v>5.2880398671096351</c:v>
                </c:pt>
                <c:pt idx="289">
                  <c:v>5.2880398671096351</c:v>
                </c:pt>
                <c:pt idx="290">
                  <c:v>5.2880398671096351</c:v>
                </c:pt>
                <c:pt idx="291">
                  <c:v>5.2880398671096351</c:v>
                </c:pt>
                <c:pt idx="292">
                  <c:v>5.2880398671096351</c:v>
                </c:pt>
                <c:pt idx="293">
                  <c:v>5.2880398671096351</c:v>
                </c:pt>
                <c:pt idx="294">
                  <c:v>5.2880398671096351</c:v>
                </c:pt>
                <c:pt idx="295">
                  <c:v>5.2880398671096351</c:v>
                </c:pt>
                <c:pt idx="296">
                  <c:v>5.2880398671096351</c:v>
                </c:pt>
                <c:pt idx="297">
                  <c:v>5.2880398671096351</c:v>
                </c:pt>
                <c:pt idx="298">
                  <c:v>5.2880398671096351</c:v>
                </c:pt>
                <c:pt idx="299">
                  <c:v>5.2880398671096351</c:v>
                </c:pt>
                <c:pt idx="300">
                  <c:v>5.2880398671096351</c:v>
                </c:pt>
                <c:pt idx="301">
                  <c:v>5.2880398671096351</c:v>
                </c:pt>
                <c:pt idx="302">
                  <c:v>5.2880398671096351</c:v>
                </c:pt>
                <c:pt idx="303">
                  <c:v>5.2880398671096351</c:v>
                </c:pt>
                <c:pt idx="304">
                  <c:v>5.2880398671096351</c:v>
                </c:pt>
                <c:pt idx="305">
                  <c:v>5.2880398671096351</c:v>
                </c:pt>
                <c:pt idx="306">
                  <c:v>5.2880398671096351</c:v>
                </c:pt>
                <c:pt idx="307">
                  <c:v>5.2880398671096351</c:v>
                </c:pt>
                <c:pt idx="308">
                  <c:v>5.2880398671096351</c:v>
                </c:pt>
                <c:pt idx="309">
                  <c:v>5.2880398671096351</c:v>
                </c:pt>
                <c:pt idx="310">
                  <c:v>5.2880398671096351</c:v>
                </c:pt>
                <c:pt idx="311">
                  <c:v>5.2880398671096351</c:v>
                </c:pt>
                <c:pt idx="312">
                  <c:v>5.2880398671096351</c:v>
                </c:pt>
                <c:pt idx="313">
                  <c:v>5.2880398671096351</c:v>
                </c:pt>
                <c:pt idx="314">
                  <c:v>5.2880398671096351</c:v>
                </c:pt>
                <c:pt idx="315">
                  <c:v>5.2880398671096351</c:v>
                </c:pt>
                <c:pt idx="316">
                  <c:v>5.2880398671096351</c:v>
                </c:pt>
                <c:pt idx="317">
                  <c:v>5.2880398671096351</c:v>
                </c:pt>
                <c:pt idx="318">
                  <c:v>5.2880398671096351</c:v>
                </c:pt>
                <c:pt idx="319">
                  <c:v>5.2880398671096351</c:v>
                </c:pt>
                <c:pt idx="320">
                  <c:v>5.2880398671096351</c:v>
                </c:pt>
                <c:pt idx="321">
                  <c:v>5.2880398671096351</c:v>
                </c:pt>
                <c:pt idx="322">
                  <c:v>5.2880398671096351</c:v>
                </c:pt>
                <c:pt idx="323">
                  <c:v>5.2880398671096351</c:v>
                </c:pt>
                <c:pt idx="324">
                  <c:v>5.2880398671096351</c:v>
                </c:pt>
                <c:pt idx="325">
                  <c:v>5.2880398671096351</c:v>
                </c:pt>
                <c:pt idx="326">
                  <c:v>5.2880398671096351</c:v>
                </c:pt>
                <c:pt idx="327">
                  <c:v>5.2880398671096351</c:v>
                </c:pt>
                <c:pt idx="328">
                  <c:v>5.2880398671096351</c:v>
                </c:pt>
                <c:pt idx="329">
                  <c:v>5.2880398671096351</c:v>
                </c:pt>
                <c:pt idx="330">
                  <c:v>5.2880398671096351</c:v>
                </c:pt>
                <c:pt idx="331">
                  <c:v>5.2880398671096351</c:v>
                </c:pt>
                <c:pt idx="332">
                  <c:v>5.2880398671096351</c:v>
                </c:pt>
                <c:pt idx="333">
                  <c:v>5.2880398671096351</c:v>
                </c:pt>
                <c:pt idx="334">
                  <c:v>5.2880398671096351</c:v>
                </c:pt>
                <c:pt idx="335">
                  <c:v>5.2880398671096351</c:v>
                </c:pt>
                <c:pt idx="336">
                  <c:v>5.2880398671096351</c:v>
                </c:pt>
                <c:pt idx="337">
                  <c:v>5.2880398671096351</c:v>
                </c:pt>
                <c:pt idx="338">
                  <c:v>5.2880398671096351</c:v>
                </c:pt>
                <c:pt idx="339">
                  <c:v>5.2880398671096351</c:v>
                </c:pt>
                <c:pt idx="340">
                  <c:v>5.2880398671096351</c:v>
                </c:pt>
                <c:pt idx="341">
                  <c:v>5.2880398671096351</c:v>
                </c:pt>
                <c:pt idx="342">
                  <c:v>5.2880398671096351</c:v>
                </c:pt>
                <c:pt idx="343">
                  <c:v>5.2880398671096351</c:v>
                </c:pt>
                <c:pt idx="344">
                  <c:v>5.2880398671096351</c:v>
                </c:pt>
                <c:pt idx="345">
                  <c:v>5.2880398671096351</c:v>
                </c:pt>
                <c:pt idx="346">
                  <c:v>5.2880398671096351</c:v>
                </c:pt>
                <c:pt idx="347">
                  <c:v>5.2880398671096351</c:v>
                </c:pt>
                <c:pt idx="348">
                  <c:v>5.2880398671096351</c:v>
                </c:pt>
                <c:pt idx="349">
                  <c:v>5.2880398671096351</c:v>
                </c:pt>
                <c:pt idx="350">
                  <c:v>5.2880398671096351</c:v>
                </c:pt>
                <c:pt idx="351">
                  <c:v>5.2880398671096351</c:v>
                </c:pt>
                <c:pt idx="352">
                  <c:v>5.2880398671096351</c:v>
                </c:pt>
                <c:pt idx="353">
                  <c:v>5.2880398671096351</c:v>
                </c:pt>
                <c:pt idx="354">
                  <c:v>5.2880398671096351</c:v>
                </c:pt>
                <c:pt idx="355">
                  <c:v>5.2880398671096351</c:v>
                </c:pt>
                <c:pt idx="356">
                  <c:v>5.2880398671096351</c:v>
                </c:pt>
                <c:pt idx="357">
                  <c:v>5.2880398671096351</c:v>
                </c:pt>
                <c:pt idx="358">
                  <c:v>5.2880398671096351</c:v>
                </c:pt>
                <c:pt idx="359">
                  <c:v>5.2880398671096351</c:v>
                </c:pt>
                <c:pt idx="360">
                  <c:v>5.2880398671096351</c:v>
                </c:pt>
                <c:pt idx="361">
                  <c:v>5.2880398671096351</c:v>
                </c:pt>
                <c:pt idx="362">
                  <c:v>5.2880398671096351</c:v>
                </c:pt>
                <c:pt idx="363">
                  <c:v>5.2880398671096351</c:v>
                </c:pt>
                <c:pt idx="364">
                  <c:v>5.2880398671096351</c:v>
                </c:pt>
                <c:pt idx="365">
                  <c:v>5.2880398671096351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C9-4AD2-8117-3A3252C61D91}"/>
            </c:ext>
          </c:extLst>
        </c:ser>
        <c:ser>
          <c:idx val="2"/>
          <c:order val="2"/>
          <c:tx>
            <c:v>Valeur limite moyenne annuelle</c:v>
          </c:tx>
          <c:spPr>
            <a:ln>
              <a:solidFill>
                <a:srgbClr val="E40520"/>
              </a:solidFill>
              <a:prstDash val="sysDash"/>
            </a:ln>
          </c:spPr>
          <c:marker>
            <c:symbol val="none"/>
          </c:marker>
          <c:val>
            <c:numRef>
              <c:f>'Year-Graphic'!$S$4:$S$369</c:f>
              <c:numCache>
                <c:formatCode>General</c:formatCode>
                <c:ptCount val="36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20</c:v>
                </c:pt>
                <c:pt idx="149">
                  <c:v>20</c:v>
                </c:pt>
                <c:pt idx="150">
                  <c:v>20</c:v>
                </c:pt>
                <c:pt idx="151">
                  <c:v>20</c:v>
                </c:pt>
                <c:pt idx="152">
                  <c:v>20</c:v>
                </c:pt>
                <c:pt idx="153">
                  <c:v>20</c:v>
                </c:pt>
                <c:pt idx="154">
                  <c:v>20</c:v>
                </c:pt>
                <c:pt idx="155">
                  <c:v>20</c:v>
                </c:pt>
                <c:pt idx="156">
                  <c:v>20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20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20</c:v>
                </c:pt>
                <c:pt idx="165">
                  <c:v>20</c:v>
                </c:pt>
                <c:pt idx="166">
                  <c:v>20</c:v>
                </c:pt>
                <c:pt idx="167">
                  <c:v>20</c:v>
                </c:pt>
                <c:pt idx="168">
                  <c:v>20</c:v>
                </c:pt>
                <c:pt idx="169">
                  <c:v>20</c:v>
                </c:pt>
                <c:pt idx="170">
                  <c:v>20</c:v>
                </c:pt>
                <c:pt idx="171">
                  <c:v>20</c:v>
                </c:pt>
                <c:pt idx="172">
                  <c:v>20</c:v>
                </c:pt>
                <c:pt idx="173">
                  <c:v>20</c:v>
                </c:pt>
                <c:pt idx="174">
                  <c:v>20</c:v>
                </c:pt>
                <c:pt idx="175">
                  <c:v>20</c:v>
                </c:pt>
                <c:pt idx="176">
                  <c:v>20</c:v>
                </c:pt>
                <c:pt idx="177">
                  <c:v>20</c:v>
                </c:pt>
                <c:pt idx="178">
                  <c:v>20</c:v>
                </c:pt>
                <c:pt idx="179">
                  <c:v>20</c:v>
                </c:pt>
                <c:pt idx="180">
                  <c:v>20</c:v>
                </c:pt>
                <c:pt idx="181">
                  <c:v>20</c:v>
                </c:pt>
                <c:pt idx="182">
                  <c:v>20</c:v>
                </c:pt>
                <c:pt idx="183">
                  <c:v>20</c:v>
                </c:pt>
                <c:pt idx="184">
                  <c:v>20</c:v>
                </c:pt>
                <c:pt idx="185">
                  <c:v>20</c:v>
                </c:pt>
                <c:pt idx="186">
                  <c:v>20</c:v>
                </c:pt>
                <c:pt idx="187">
                  <c:v>20</c:v>
                </c:pt>
                <c:pt idx="188">
                  <c:v>20</c:v>
                </c:pt>
                <c:pt idx="189">
                  <c:v>20</c:v>
                </c:pt>
                <c:pt idx="190">
                  <c:v>20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20</c:v>
                </c:pt>
                <c:pt idx="195">
                  <c:v>20</c:v>
                </c:pt>
                <c:pt idx="196">
                  <c:v>20</c:v>
                </c:pt>
                <c:pt idx="197">
                  <c:v>20</c:v>
                </c:pt>
                <c:pt idx="198">
                  <c:v>20</c:v>
                </c:pt>
                <c:pt idx="199">
                  <c:v>20</c:v>
                </c:pt>
                <c:pt idx="200">
                  <c:v>20</c:v>
                </c:pt>
                <c:pt idx="201">
                  <c:v>20</c:v>
                </c:pt>
                <c:pt idx="202">
                  <c:v>20</c:v>
                </c:pt>
                <c:pt idx="203">
                  <c:v>20</c:v>
                </c:pt>
                <c:pt idx="204">
                  <c:v>20</c:v>
                </c:pt>
                <c:pt idx="205">
                  <c:v>20</c:v>
                </c:pt>
                <c:pt idx="206">
                  <c:v>20</c:v>
                </c:pt>
                <c:pt idx="207">
                  <c:v>20</c:v>
                </c:pt>
                <c:pt idx="208">
                  <c:v>20</c:v>
                </c:pt>
                <c:pt idx="209">
                  <c:v>20</c:v>
                </c:pt>
                <c:pt idx="210">
                  <c:v>20</c:v>
                </c:pt>
                <c:pt idx="211">
                  <c:v>20</c:v>
                </c:pt>
                <c:pt idx="212">
                  <c:v>20</c:v>
                </c:pt>
                <c:pt idx="213">
                  <c:v>20</c:v>
                </c:pt>
                <c:pt idx="214">
                  <c:v>20</c:v>
                </c:pt>
                <c:pt idx="215">
                  <c:v>20</c:v>
                </c:pt>
                <c:pt idx="216">
                  <c:v>20</c:v>
                </c:pt>
                <c:pt idx="217">
                  <c:v>20</c:v>
                </c:pt>
                <c:pt idx="218">
                  <c:v>20</c:v>
                </c:pt>
                <c:pt idx="219">
                  <c:v>20</c:v>
                </c:pt>
                <c:pt idx="220">
                  <c:v>20</c:v>
                </c:pt>
                <c:pt idx="221">
                  <c:v>20</c:v>
                </c:pt>
                <c:pt idx="222">
                  <c:v>20</c:v>
                </c:pt>
                <c:pt idx="223">
                  <c:v>20</c:v>
                </c:pt>
                <c:pt idx="224">
                  <c:v>20</c:v>
                </c:pt>
                <c:pt idx="225">
                  <c:v>20</c:v>
                </c:pt>
                <c:pt idx="226">
                  <c:v>20</c:v>
                </c:pt>
                <c:pt idx="227">
                  <c:v>20</c:v>
                </c:pt>
                <c:pt idx="228">
                  <c:v>20</c:v>
                </c:pt>
                <c:pt idx="229">
                  <c:v>20</c:v>
                </c:pt>
                <c:pt idx="230">
                  <c:v>20</c:v>
                </c:pt>
                <c:pt idx="231">
                  <c:v>20</c:v>
                </c:pt>
                <c:pt idx="232">
                  <c:v>20</c:v>
                </c:pt>
                <c:pt idx="233">
                  <c:v>20</c:v>
                </c:pt>
                <c:pt idx="234">
                  <c:v>20</c:v>
                </c:pt>
                <c:pt idx="235">
                  <c:v>20</c:v>
                </c:pt>
                <c:pt idx="236">
                  <c:v>20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20</c:v>
                </c:pt>
                <c:pt idx="241">
                  <c:v>20</c:v>
                </c:pt>
                <c:pt idx="242">
                  <c:v>20</c:v>
                </c:pt>
                <c:pt idx="243">
                  <c:v>20</c:v>
                </c:pt>
                <c:pt idx="244">
                  <c:v>20</c:v>
                </c:pt>
                <c:pt idx="245">
                  <c:v>20</c:v>
                </c:pt>
                <c:pt idx="246">
                  <c:v>20</c:v>
                </c:pt>
                <c:pt idx="247">
                  <c:v>20</c:v>
                </c:pt>
                <c:pt idx="248">
                  <c:v>20</c:v>
                </c:pt>
                <c:pt idx="249">
                  <c:v>20</c:v>
                </c:pt>
                <c:pt idx="250">
                  <c:v>20</c:v>
                </c:pt>
                <c:pt idx="251">
                  <c:v>20</c:v>
                </c:pt>
                <c:pt idx="252">
                  <c:v>20</c:v>
                </c:pt>
                <c:pt idx="253">
                  <c:v>20</c:v>
                </c:pt>
                <c:pt idx="254">
                  <c:v>20</c:v>
                </c:pt>
                <c:pt idx="255">
                  <c:v>20</c:v>
                </c:pt>
                <c:pt idx="256">
                  <c:v>20</c:v>
                </c:pt>
                <c:pt idx="257">
                  <c:v>20</c:v>
                </c:pt>
                <c:pt idx="258">
                  <c:v>20</c:v>
                </c:pt>
                <c:pt idx="259">
                  <c:v>20</c:v>
                </c:pt>
                <c:pt idx="260">
                  <c:v>20</c:v>
                </c:pt>
                <c:pt idx="261">
                  <c:v>20</c:v>
                </c:pt>
                <c:pt idx="262">
                  <c:v>20</c:v>
                </c:pt>
                <c:pt idx="263">
                  <c:v>20</c:v>
                </c:pt>
                <c:pt idx="264">
                  <c:v>20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20</c:v>
                </c:pt>
                <c:pt idx="273">
                  <c:v>20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20</c:v>
                </c:pt>
                <c:pt idx="285">
                  <c:v>20</c:v>
                </c:pt>
                <c:pt idx="286">
                  <c:v>20</c:v>
                </c:pt>
                <c:pt idx="287">
                  <c:v>20</c:v>
                </c:pt>
                <c:pt idx="288">
                  <c:v>20</c:v>
                </c:pt>
                <c:pt idx="289">
                  <c:v>20</c:v>
                </c:pt>
                <c:pt idx="290">
                  <c:v>20</c:v>
                </c:pt>
                <c:pt idx="291">
                  <c:v>20</c:v>
                </c:pt>
                <c:pt idx="292">
                  <c:v>20</c:v>
                </c:pt>
                <c:pt idx="293">
                  <c:v>20</c:v>
                </c:pt>
                <c:pt idx="294">
                  <c:v>20</c:v>
                </c:pt>
                <c:pt idx="295">
                  <c:v>20</c:v>
                </c:pt>
                <c:pt idx="296">
                  <c:v>20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  <c:pt idx="300">
                  <c:v>20</c:v>
                </c:pt>
                <c:pt idx="301">
                  <c:v>20</c:v>
                </c:pt>
                <c:pt idx="302">
                  <c:v>20</c:v>
                </c:pt>
                <c:pt idx="303">
                  <c:v>20</c:v>
                </c:pt>
                <c:pt idx="304">
                  <c:v>20</c:v>
                </c:pt>
                <c:pt idx="305">
                  <c:v>20</c:v>
                </c:pt>
                <c:pt idx="306">
                  <c:v>20</c:v>
                </c:pt>
                <c:pt idx="307">
                  <c:v>20</c:v>
                </c:pt>
                <c:pt idx="308">
                  <c:v>20</c:v>
                </c:pt>
                <c:pt idx="309">
                  <c:v>20</c:v>
                </c:pt>
                <c:pt idx="310">
                  <c:v>20</c:v>
                </c:pt>
                <c:pt idx="311">
                  <c:v>20</c:v>
                </c:pt>
                <c:pt idx="312">
                  <c:v>20</c:v>
                </c:pt>
                <c:pt idx="313">
                  <c:v>20</c:v>
                </c:pt>
                <c:pt idx="314">
                  <c:v>20</c:v>
                </c:pt>
                <c:pt idx="315">
                  <c:v>20</c:v>
                </c:pt>
                <c:pt idx="316">
                  <c:v>20</c:v>
                </c:pt>
                <c:pt idx="317">
                  <c:v>20</c:v>
                </c:pt>
                <c:pt idx="318">
                  <c:v>20</c:v>
                </c:pt>
                <c:pt idx="319">
                  <c:v>20</c:v>
                </c:pt>
                <c:pt idx="320">
                  <c:v>20</c:v>
                </c:pt>
                <c:pt idx="321">
                  <c:v>20</c:v>
                </c:pt>
                <c:pt idx="322">
                  <c:v>20</c:v>
                </c:pt>
                <c:pt idx="323">
                  <c:v>20</c:v>
                </c:pt>
                <c:pt idx="324">
                  <c:v>20</c:v>
                </c:pt>
                <c:pt idx="325">
                  <c:v>20</c:v>
                </c:pt>
                <c:pt idx="326">
                  <c:v>20</c:v>
                </c:pt>
                <c:pt idx="327">
                  <c:v>20</c:v>
                </c:pt>
                <c:pt idx="328">
                  <c:v>20</c:v>
                </c:pt>
                <c:pt idx="329">
                  <c:v>20</c:v>
                </c:pt>
                <c:pt idx="330">
                  <c:v>20</c:v>
                </c:pt>
                <c:pt idx="331">
                  <c:v>20</c:v>
                </c:pt>
                <c:pt idx="332">
                  <c:v>20</c:v>
                </c:pt>
                <c:pt idx="333">
                  <c:v>20</c:v>
                </c:pt>
                <c:pt idx="334">
                  <c:v>20</c:v>
                </c:pt>
                <c:pt idx="335">
                  <c:v>20</c:v>
                </c:pt>
                <c:pt idx="336">
                  <c:v>20</c:v>
                </c:pt>
                <c:pt idx="337">
                  <c:v>20</c:v>
                </c:pt>
                <c:pt idx="338">
                  <c:v>20</c:v>
                </c:pt>
                <c:pt idx="339">
                  <c:v>20</c:v>
                </c:pt>
                <c:pt idx="340">
                  <c:v>20</c:v>
                </c:pt>
                <c:pt idx="341">
                  <c:v>20</c:v>
                </c:pt>
                <c:pt idx="342">
                  <c:v>20</c:v>
                </c:pt>
                <c:pt idx="343">
                  <c:v>20</c:v>
                </c:pt>
                <c:pt idx="344">
                  <c:v>20</c:v>
                </c:pt>
                <c:pt idx="345">
                  <c:v>20</c:v>
                </c:pt>
                <c:pt idx="346">
                  <c:v>20</c:v>
                </c:pt>
                <c:pt idx="347">
                  <c:v>20</c:v>
                </c:pt>
                <c:pt idx="348">
                  <c:v>20</c:v>
                </c:pt>
                <c:pt idx="349">
                  <c:v>20</c:v>
                </c:pt>
                <c:pt idx="350">
                  <c:v>20</c:v>
                </c:pt>
                <c:pt idx="351">
                  <c:v>20</c:v>
                </c:pt>
                <c:pt idx="352">
                  <c:v>20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20</c:v>
                </c:pt>
                <c:pt idx="357">
                  <c:v>20</c:v>
                </c:pt>
                <c:pt idx="358">
                  <c:v>20</c:v>
                </c:pt>
                <c:pt idx="359">
                  <c:v>20</c:v>
                </c:pt>
                <c:pt idx="360">
                  <c:v>20</c:v>
                </c:pt>
                <c:pt idx="361">
                  <c:v>20</c:v>
                </c:pt>
                <c:pt idx="362">
                  <c:v>20</c:v>
                </c:pt>
                <c:pt idx="363">
                  <c:v>20</c:v>
                </c:pt>
                <c:pt idx="364">
                  <c:v>20</c:v>
                </c:pt>
                <c:pt idx="36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C9-4AD2-8117-3A3252C61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91712"/>
        <c:axId val="111093248"/>
      </c:lineChart>
      <c:catAx>
        <c:axId val="11109171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11093248"/>
        <c:crosses val="autoZero"/>
        <c:auto val="0"/>
        <c:lblAlgn val="ctr"/>
        <c:lblOffset val="100"/>
        <c:noMultiLvlLbl val="0"/>
      </c:catAx>
      <c:valAx>
        <c:axId val="111093248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µg/m</a:t>
                </a:r>
                <a:r>
                  <a:rPr lang="en-US" baseline="30000"/>
                  <a:t>3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110917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>
      <c:oddHeader>&amp;L&amp;G&amp;C&amp;"-,Bold"&amp;14Réseau de mesurage des particules fines sur filtres&amp;"-,Regular"&amp;11
(Méthode de référence EN12341:2014)
&amp;RPlacette N° {*STA_CODE*}
&amp;"-,Bold"Rapport annuel {*POL_CODE*} {*YEAR*}
{*ADR_STREET*} - {*ADR_CITY*}</c:oddHeader>
    </c:headerFooter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PM2.5</c:v>
          </c:tx>
          <c:spPr>
            <a:solidFill>
              <a:srgbClr val="5A5A59"/>
            </a:solidFill>
          </c:spPr>
          <c:invertIfNegative val="0"/>
          <c:cat>
            <c:numRef>
              <c:f>'2023-08'!$A$2:$A$32</c:f>
              <c:numCache>
                <c:formatCode>m/d/yyyy</c:formatCode>
                <c:ptCount val="31"/>
                <c:pt idx="0">
                  <c:v>45139</c:v>
                </c:pt>
                <c:pt idx="1">
                  <c:v>45140</c:v>
                </c:pt>
                <c:pt idx="2">
                  <c:v>45141</c:v>
                </c:pt>
                <c:pt idx="3">
                  <c:v>45142</c:v>
                </c:pt>
                <c:pt idx="4">
                  <c:v>45143</c:v>
                </c:pt>
                <c:pt idx="5">
                  <c:v>45144</c:v>
                </c:pt>
                <c:pt idx="6">
                  <c:v>45145</c:v>
                </c:pt>
                <c:pt idx="7">
                  <c:v>45146</c:v>
                </c:pt>
                <c:pt idx="8">
                  <c:v>45147</c:v>
                </c:pt>
                <c:pt idx="9">
                  <c:v>45148</c:v>
                </c:pt>
                <c:pt idx="10">
                  <c:v>45149</c:v>
                </c:pt>
                <c:pt idx="11">
                  <c:v>45150</c:v>
                </c:pt>
                <c:pt idx="12">
                  <c:v>45151</c:v>
                </c:pt>
                <c:pt idx="13">
                  <c:v>45152</c:v>
                </c:pt>
                <c:pt idx="14">
                  <c:v>45153</c:v>
                </c:pt>
                <c:pt idx="15">
                  <c:v>45154</c:v>
                </c:pt>
                <c:pt idx="16">
                  <c:v>45155</c:v>
                </c:pt>
                <c:pt idx="17">
                  <c:v>45156</c:v>
                </c:pt>
                <c:pt idx="18">
                  <c:v>45157</c:v>
                </c:pt>
                <c:pt idx="19">
                  <c:v>45158</c:v>
                </c:pt>
                <c:pt idx="20">
                  <c:v>45159</c:v>
                </c:pt>
                <c:pt idx="21">
                  <c:v>45160</c:v>
                </c:pt>
                <c:pt idx="22">
                  <c:v>45161</c:v>
                </c:pt>
                <c:pt idx="23">
                  <c:v>45162</c:v>
                </c:pt>
                <c:pt idx="24">
                  <c:v>45163</c:v>
                </c:pt>
                <c:pt idx="25">
                  <c:v>45164</c:v>
                </c:pt>
                <c:pt idx="26">
                  <c:v>45165</c:v>
                </c:pt>
                <c:pt idx="27">
                  <c:v>45166</c:v>
                </c:pt>
                <c:pt idx="28">
                  <c:v>45167</c:v>
                </c:pt>
                <c:pt idx="29">
                  <c:v>45168</c:v>
                </c:pt>
                <c:pt idx="30">
                  <c:v>45169</c:v>
                </c:pt>
              </c:numCache>
            </c:numRef>
          </c:cat>
          <c:val>
            <c:numRef>
              <c:f>'2023-08'!$B$2:$B$32</c:f>
              <c:numCache>
                <c:formatCode>0</c:formatCode>
                <c:ptCount val="3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3.2</c:v>
                </c:pt>
                <c:pt idx="4">
                  <c:v>3.1</c:v>
                </c:pt>
                <c:pt idx="5">
                  <c:v>3</c:v>
                </c:pt>
                <c:pt idx="6">
                  <c:v>3</c:v>
                </c:pt>
                <c:pt idx="7">
                  <c:v>6.2</c:v>
                </c:pt>
                <c:pt idx="8">
                  <c:v>4.9000000000000004</c:v>
                </c:pt>
                <c:pt idx="9">
                  <c:v>6</c:v>
                </c:pt>
                <c:pt idx="10">
                  <c:v>5.4</c:v>
                </c:pt>
                <c:pt idx="11">
                  <c:v>3</c:v>
                </c:pt>
                <c:pt idx="12">
                  <c:v>3</c:v>
                </c:pt>
                <c:pt idx="13">
                  <c:v>4.9000000000000004</c:v>
                </c:pt>
                <c:pt idx="14">
                  <c:v>3.1</c:v>
                </c:pt>
                <c:pt idx="15">
                  <c:v>3</c:v>
                </c:pt>
                <c:pt idx="16">
                  <c:v>4</c:v>
                </c:pt>
                <c:pt idx="17">
                  <c:v>8.5</c:v>
                </c:pt>
                <c:pt idx="18">
                  <c:v>8.5</c:v>
                </c:pt>
                <c:pt idx="19">
                  <c:v>4.2</c:v>
                </c:pt>
                <c:pt idx="20">
                  <c:v>6.9</c:v>
                </c:pt>
                <c:pt idx="21">
                  <c:v>8.1999999999999993</c:v>
                </c:pt>
                <c:pt idx="22">
                  <c:v>7.8</c:v>
                </c:pt>
                <c:pt idx="23">
                  <c:v>6.5</c:v>
                </c:pt>
                <c:pt idx="24">
                  <c:v>4.4000000000000004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5.8</c:v>
                </c:pt>
                <c:pt idx="29">
                  <c:v>3</c:v>
                </c:pt>
                <c:pt idx="3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36-4BB3-8475-9E479958F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0859648"/>
        <c:axId val="122098432"/>
      </c:barChart>
      <c:dateAx>
        <c:axId val="12085964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22098432"/>
        <c:crosses val="autoZero"/>
        <c:auto val="1"/>
        <c:lblOffset val="100"/>
        <c:baseTimeUnit val="days"/>
      </c:dateAx>
      <c:valAx>
        <c:axId val="122098432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µg/m</a:t>
                </a:r>
                <a:r>
                  <a:rPr lang="en-US" baseline="30000"/>
                  <a:t>3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20859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PM2.5</c:v>
          </c:tx>
          <c:spPr>
            <a:solidFill>
              <a:srgbClr val="5A5A59"/>
            </a:solidFill>
          </c:spPr>
          <c:invertIfNegative val="0"/>
          <c:cat>
            <c:strRef>
              <c:f>'2023-09'!$A$2:$A$32</c:f>
              <c:strCache>
                <c:ptCount val="30"/>
                <c:pt idx="0">
                  <c:v>9/1/2023</c:v>
                </c:pt>
                <c:pt idx="1">
                  <c:v>9/2/2023</c:v>
                </c:pt>
                <c:pt idx="2">
                  <c:v>9/3/2023</c:v>
                </c:pt>
                <c:pt idx="3">
                  <c:v>9/4/2023</c:v>
                </c:pt>
                <c:pt idx="4">
                  <c:v>9/5/2023</c:v>
                </c:pt>
                <c:pt idx="5">
                  <c:v>9/6/2023</c:v>
                </c:pt>
                <c:pt idx="6">
                  <c:v>9/7/2023</c:v>
                </c:pt>
                <c:pt idx="7">
                  <c:v>9/8/2023</c:v>
                </c:pt>
                <c:pt idx="8">
                  <c:v>9/9/2023</c:v>
                </c:pt>
                <c:pt idx="9">
                  <c:v>9/10/2023</c:v>
                </c:pt>
                <c:pt idx="10">
                  <c:v>9/11/2023</c:v>
                </c:pt>
                <c:pt idx="11">
                  <c:v>9/12/2023</c:v>
                </c:pt>
                <c:pt idx="12">
                  <c:v>9/13/2023</c:v>
                </c:pt>
                <c:pt idx="13">
                  <c:v>9/14/2023</c:v>
                </c:pt>
                <c:pt idx="14">
                  <c:v>9/15/2023</c:v>
                </c:pt>
                <c:pt idx="15">
                  <c:v>9/16/2023</c:v>
                </c:pt>
                <c:pt idx="16">
                  <c:v>9/17/2023</c:v>
                </c:pt>
                <c:pt idx="17">
                  <c:v>9/18/2023</c:v>
                </c:pt>
                <c:pt idx="18">
                  <c:v>9/19/2023</c:v>
                </c:pt>
                <c:pt idx="19">
                  <c:v>9/20/2023</c:v>
                </c:pt>
                <c:pt idx="20">
                  <c:v>9/21/2023</c:v>
                </c:pt>
                <c:pt idx="21">
                  <c:v>9/22/2023</c:v>
                </c:pt>
                <c:pt idx="22">
                  <c:v>9/23/2023</c:v>
                </c:pt>
                <c:pt idx="23">
                  <c:v>9/24/2023</c:v>
                </c:pt>
                <c:pt idx="24">
                  <c:v>9/25/2023</c:v>
                </c:pt>
                <c:pt idx="25">
                  <c:v>9/26/2023</c:v>
                </c:pt>
                <c:pt idx="26">
                  <c:v>9/27/2023</c:v>
                </c:pt>
                <c:pt idx="27">
                  <c:v>9/28/2023</c:v>
                </c:pt>
                <c:pt idx="28">
                  <c:v>9/29/2023</c:v>
                </c:pt>
                <c:pt idx="29">
                  <c:v>9/30/2023</c:v>
                </c:pt>
              </c:strCache>
            </c:strRef>
          </c:cat>
          <c:val>
            <c:numRef>
              <c:f>'2023-09'!$B$2:$B$32</c:f>
              <c:numCache>
                <c:formatCode>0</c:formatCode>
                <c:ptCount val="31"/>
                <c:pt idx="0">
                  <c:v>3</c:v>
                </c:pt>
                <c:pt idx="1">
                  <c:v>3</c:v>
                </c:pt>
                <c:pt idx="2">
                  <c:v>4.9000000000000004</c:v>
                </c:pt>
                <c:pt idx="3">
                  <c:v>4.8</c:v>
                </c:pt>
                <c:pt idx="4">
                  <c:v>5</c:v>
                </c:pt>
                <c:pt idx="5">
                  <c:v>5.7</c:v>
                </c:pt>
                <c:pt idx="6">
                  <c:v>8.1</c:v>
                </c:pt>
                <c:pt idx="7">
                  <c:v>9.1</c:v>
                </c:pt>
                <c:pt idx="8">
                  <c:v>10.199999999999999</c:v>
                </c:pt>
                <c:pt idx="9">
                  <c:v>11</c:v>
                </c:pt>
                <c:pt idx="10">
                  <c:v>10.7</c:v>
                </c:pt>
                <c:pt idx="11">
                  <c:v>8.1999999999999993</c:v>
                </c:pt>
                <c:pt idx="12">
                  <c:v>3.2</c:v>
                </c:pt>
                <c:pt idx="13">
                  <c:v>3</c:v>
                </c:pt>
                <c:pt idx="14">
                  <c:v>5.5</c:v>
                </c:pt>
                <c:pt idx="15">
                  <c:v>6.8</c:v>
                </c:pt>
                <c:pt idx="16">
                  <c:v>6.4</c:v>
                </c:pt>
                <c:pt idx="17">
                  <c:v>3.3</c:v>
                </c:pt>
                <c:pt idx="18">
                  <c:v>3.5</c:v>
                </c:pt>
                <c:pt idx="19">
                  <c:v>3.4</c:v>
                </c:pt>
                <c:pt idx="20">
                  <c:v>3.3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4.5999999999999996</c:v>
                </c:pt>
                <c:pt idx="25">
                  <c:v>5.4</c:v>
                </c:pt>
                <c:pt idx="26">
                  <c:v>8.9</c:v>
                </c:pt>
                <c:pt idx="27">
                  <c:v>7.8</c:v>
                </c:pt>
                <c:pt idx="28">
                  <c:v>5.3</c:v>
                </c:pt>
                <c:pt idx="29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5-47DD-9A3F-F705BAC72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0859648"/>
        <c:axId val="122098432"/>
      </c:barChart>
      <c:dateAx>
        <c:axId val="12085964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22098432"/>
        <c:crosses val="autoZero"/>
        <c:auto val="1"/>
        <c:lblOffset val="100"/>
        <c:baseTimeUnit val="days"/>
      </c:dateAx>
      <c:valAx>
        <c:axId val="122098432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µg/m</a:t>
                </a:r>
                <a:r>
                  <a:rPr lang="en-US" baseline="30000"/>
                  <a:t>3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20859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PM2.5</c:v>
          </c:tx>
          <c:spPr>
            <a:solidFill>
              <a:srgbClr val="5A5A59"/>
            </a:solidFill>
          </c:spPr>
          <c:invertIfNegative val="0"/>
          <c:cat>
            <c:numRef>
              <c:f>'2023-10'!$A$2:$A$32</c:f>
              <c:numCache>
                <c:formatCode>m/d/yyyy</c:formatCode>
                <c:ptCount val="31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</c:numCache>
            </c:numRef>
          </c:cat>
          <c:val>
            <c:numRef>
              <c:f>'2023-10'!$B$2:$B$32</c:f>
              <c:numCache>
                <c:formatCode>0</c:formatCode>
                <c:ptCount val="31"/>
                <c:pt idx="0">
                  <c:v>8.1999999999999993</c:v>
                </c:pt>
                <c:pt idx="1">
                  <c:v>14.1</c:v>
                </c:pt>
                <c:pt idx="2">
                  <c:v>7.1</c:v>
                </c:pt>
                <c:pt idx="3">
                  <c:v>4.0999999999999996</c:v>
                </c:pt>
                <c:pt idx="4">
                  <c:v>3.7</c:v>
                </c:pt>
                <c:pt idx="5">
                  <c:v>3.1</c:v>
                </c:pt>
                <c:pt idx="6">
                  <c:v>5</c:v>
                </c:pt>
                <c:pt idx="7">
                  <c:v>4.9000000000000004</c:v>
                </c:pt>
                <c:pt idx="8">
                  <c:v>6</c:v>
                </c:pt>
                <c:pt idx="9">
                  <c:v>7.1</c:v>
                </c:pt>
                <c:pt idx="10">
                  <c:v>8.9</c:v>
                </c:pt>
                <c:pt idx="11">
                  <c:v>8</c:v>
                </c:pt>
                <c:pt idx="12">
                  <c:v>9.3000000000000007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3.6</c:v>
                </c:pt>
                <c:pt idx="17">
                  <c:v>5.3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0-4A03-88D6-A4FFBB8D8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0859648"/>
        <c:axId val="122098432"/>
      </c:barChart>
      <c:dateAx>
        <c:axId val="12085964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22098432"/>
        <c:crosses val="autoZero"/>
        <c:auto val="1"/>
        <c:lblOffset val="100"/>
        <c:baseTimeUnit val="days"/>
      </c:dateAx>
      <c:valAx>
        <c:axId val="122098432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µg/m</a:t>
                </a:r>
                <a:r>
                  <a:rPr lang="en-US" baseline="30000"/>
                  <a:t>3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20859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PM2.5</c:v>
          </c:tx>
          <c:spPr>
            <a:solidFill>
              <a:srgbClr val="5A5A59"/>
            </a:solidFill>
          </c:spPr>
          <c:invertIfNegative val="0"/>
          <c:cat>
            <c:strRef>
              <c:f>'2023-11'!$A$2:$A$32</c:f>
              <c:strCache>
                <c:ptCount val="30"/>
                <c:pt idx="0">
                  <c:v>11/1/2023</c:v>
                </c:pt>
                <c:pt idx="1">
                  <c:v>11/2/2023</c:v>
                </c:pt>
                <c:pt idx="2">
                  <c:v>11/3/2023</c:v>
                </c:pt>
                <c:pt idx="3">
                  <c:v>11/4/2023</c:v>
                </c:pt>
                <c:pt idx="4">
                  <c:v>11/5/2023</c:v>
                </c:pt>
                <c:pt idx="5">
                  <c:v>11/6/2023</c:v>
                </c:pt>
                <c:pt idx="6">
                  <c:v>11/7/2023</c:v>
                </c:pt>
                <c:pt idx="7">
                  <c:v>11/8/2023</c:v>
                </c:pt>
                <c:pt idx="8">
                  <c:v>11/9/2023</c:v>
                </c:pt>
                <c:pt idx="9">
                  <c:v>11/10/2023</c:v>
                </c:pt>
                <c:pt idx="10">
                  <c:v>11/11/2023</c:v>
                </c:pt>
                <c:pt idx="11">
                  <c:v>11/12/2023</c:v>
                </c:pt>
                <c:pt idx="12">
                  <c:v>11/13/2023</c:v>
                </c:pt>
                <c:pt idx="13">
                  <c:v>11/14/2023</c:v>
                </c:pt>
                <c:pt idx="14">
                  <c:v>11/15/2023</c:v>
                </c:pt>
                <c:pt idx="15">
                  <c:v>11/16/2023</c:v>
                </c:pt>
                <c:pt idx="16">
                  <c:v>11/17/2023</c:v>
                </c:pt>
                <c:pt idx="17">
                  <c:v>11/18/2023</c:v>
                </c:pt>
                <c:pt idx="18">
                  <c:v>11/19/2023</c:v>
                </c:pt>
                <c:pt idx="19">
                  <c:v>11/20/2023</c:v>
                </c:pt>
                <c:pt idx="20">
                  <c:v>11/21/2023</c:v>
                </c:pt>
                <c:pt idx="21">
                  <c:v>11/22/2023</c:v>
                </c:pt>
                <c:pt idx="22">
                  <c:v>11/23/2023</c:v>
                </c:pt>
                <c:pt idx="23">
                  <c:v>11/24/2023</c:v>
                </c:pt>
                <c:pt idx="24">
                  <c:v>11/25/2023</c:v>
                </c:pt>
                <c:pt idx="25">
                  <c:v>11/26/2023</c:v>
                </c:pt>
                <c:pt idx="26">
                  <c:v>11/27/2023</c:v>
                </c:pt>
                <c:pt idx="27">
                  <c:v>11/28/2023</c:v>
                </c:pt>
                <c:pt idx="28">
                  <c:v>11/29/2023</c:v>
                </c:pt>
                <c:pt idx="29">
                  <c:v>11/30/2023</c:v>
                </c:pt>
              </c:strCache>
            </c:strRef>
          </c:cat>
          <c:val>
            <c:numRef>
              <c:f>'2023-11'!$B$2:$B$32</c:f>
              <c:numCache>
                <c:formatCode>0</c:formatCode>
                <c:ptCount val="31"/>
                <c:pt idx="0">
                  <c:v>3</c:v>
                </c:pt>
                <c:pt idx="1">
                  <c:v>3.4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3-4DF9-9C09-1E07EB64F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0859648"/>
        <c:axId val="122098432"/>
      </c:barChart>
      <c:dateAx>
        <c:axId val="12085964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22098432"/>
        <c:crosses val="autoZero"/>
        <c:auto val="1"/>
        <c:lblOffset val="100"/>
        <c:baseTimeUnit val="days"/>
      </c:dateAx>
      <c:valAx>
        <c:axId val="122098432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µg/m</a:t>
                </a:r>
                <a:r>
                  <a:rPr lang="en-US" baseline="30000"/>
                  <a:t>3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20859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PM2.5</c:v>
          </c:tx>
          <c:spPr>
            <a:solidFill>
              <a:srgbClr val="5A5A59"/>
            </a:solidFill>
          </c:spPr>
          <c:invertIfNegative val="0"/>
          <c:cat>
            <c:strRef>
              <c:f>'Month-Template'!$A$2:$A$32</c:f>
              <c:strCache>
                <c:ptCount val="28"/>
                <c:pt idx="0">
                  <c:v>2/1/2001</c:v>
                </c:pt>
                <c:pt idx="1">
                  <c:v>2/2/2001</c:v>
                </c:pt>
                <c:pt idx="2">
                  <c:v>2/3/2001</c:v>
                </c:pt>
                <c:pt idx="3">
                  <c:v>2/4/2001</c:v>
                </c:pt>
                <c:pt idx="4">
                  <c:v>2/5/2001</c:v>
                </c:pt>
                <c:pt idx="5">
                  <c:v>2/6/2001</c:v>
                </c:pt>
                <c:pt idx="6">
                  <c:v>2/7/2001</c:v>
                </c:pt>
                <c:pt idx="7">
                  <c:v>2/8/2001</c:v>
                </c:pt>
                <c:pt idx="8">
                  <c:v>2/9/2001</c:v>
                </c:pt>
                <c:pt idx="9">
                  <c:v>2/10/2001</c:v>
                </c:pt>
                <c:pt idx="10">
                  <c:v>2/11/2001</c:v>
                </c:pt>
                <c:pt idx="11">
                  <c:v>2/12/2001</c:v>
                </c:pt>
                <c:pt idx="12">
                  <c:v>2/13/2001</c:v>
                </c:pt>
                <c:pt idx="13">
                  <c:v>2/14/2001</c:v>
                </c:pt>
                <c:pt idx="14">
                  <c:v>2/15/2001</c:v>
                </c:pt>
                <c:pt idx="15">
                  <c:v>2/16/2001</c:v>
                </c:pt>
                <c:pt idx="16">
                  <c:v>2/17/2001</c:v>
                </c:pt>
                <c:pt idx="17">
                  <c:v>2/18/2001</c:v>
                </c:pt>
                <c:pt idx="18">
                  <c:v>2/19/2001</c:v>
                </c:pt>
                <c:pt idx="19">
                  <c:v>2/20/2001</c:v>
                </c:pt>
                <c:pt idx="20">
                  <c:v>2/21/2001</c:v>
                </c:pt>
                <c:pt idx="21">
                  <c:v>2/22/2001</c:v>
                </c:pt>
                <c:pt idx="22">
                  <c:v>2/23/2001</c:v>
                </c:pt>
                <c:pt idx="23">
                  <c:v>2/24/2001</c:v>
                </c:pt>
                <c:pt idx="24">
                  <c:v>2/25/2001</c:v>
                </c:pt>
                <c:pt idx="25">
                  <c:v>2/26/2001</c:v>
                </c:pt>
                <c:pt idx="26">
                  <c:v>2/27/2001</c:v>
                </c:pt>
                <c:pt idx="27">
                  <c:v>2/28/2001</c:v>
                </c:pt>
              </c:strCache>
            </c:strRef>
          </c:cat>
          <c:val>
            <c:numRef>
              <c:f>'Month-Template'!$B$2:$B$32</c:f>
              <c:numCache>
                <c:formatCode>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7FDE-4388-9AE4-C2450A496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0859648"/>
        <c:axId val="122098432"/>
      </c:barChart>
      <c:dateAx>
        <c:axId val="12085964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22098432"/>
        <c:crosses val="autoZero"/>
        <c:auto val="1"/>
        <c:lblOffset val="100"/>
        <c:baseTimeUnit val="days"/>
      </c:dateAx>
      <c:valAx>
        <c:axId val="122098432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µg/m</a:t>
                </a:r>
                <a:r>
                  <a:rPr lang="en-US" baseline="30000"/>
                  <a:t>3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20859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PM2.5</c:v>
          </c:tx>
          <c:spPr>
            <a:solidFill>
              <a:srgbClr val="5A5A59"/>
            </a:solidFill>
          </c:spPr>
          <c:invertIfNegative val="0"/>
          <c:cat>
            <c:numRef>
              <c:f>'2023-01'!$A$2:$A$32</c:f>
              <c:numCache>
                <c:formatCode>m/d/yyyy</c:formatCode>
                <c:ptCount val="31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</c:numCache>
            </c:numRef>
          </c:cat>
          <c:val>
            <c:numRef>
              <c:f>'2023-01'!$B$2:$B$32</c:f>
              <c:numCache>
                <c:formatCode>0</c:formatCode>
                <c:ptCount val="31"/>
                <c:pt idx="0">
                  <c:v>6.5</c:v>
                </c:pt>
                <c:pt idx="1">
                  <c:v>5.9</c:v>
                </c:pt>
                <c:pt idx="2">
                  <c:v>3.8</c:v>
                </c:pt>
                <c:pt idx="3">
                  <c:v>3</c:v>
                </c:pt>
                <c:pt idx="4">
                  <c:v>3.6</c:v>
                </c:pt>
                <c:pt idx="5">
                  <c:v>3</c:v>
                </c:pt>
                <c:pt idx="6">
                  <c:v>4.3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3.4</c:v>
                </c:pt>
                <c:pt idx="17">
                  <c:v>7.4</c:v>
                </c:pt>
                <c:pt idx="18">
                  <c:v>5.4</c:v>
                </c:pt>
                <c:pt idx="19">
                  <c:v>5</c:v>
                </c:pt>
                <c:pt idx="20">
                  <c:v>6.8</c:v>
                </c:pt>
                <c:pt idx="21">
                  <c:v>7</c:v>
                </c:pt>
                <c:pt idx="22">
                  <c:v>5</c:v>
                </c:pt>
                <c:pt idx="23">
                  <c:v>5.4</c:v>
                </c:pt>
                <c:pt idx="24">
                  <c:v>3</c:v>
                </c:pt>
                <c:pt idx="25">
                  <c:v>4.5</c:v>
                </c:pt>
                <c:pt idx="26">
                  <c:v>3</c:v>
                </c:pt>
                <c:pt idx="27">
                  <c:v>3.8</c:v>
                </c:pt>
                <c:pt idx="28">
                  <c:v>14.1</c:v>
                </c:pt>
                <c:pt idx="29">
                  <c:v>3.6</c:v>
                </c:pt>
                <c:pt idx="3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94-4A2E-825B-A35B93EC7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0859648"/>
        <c:axId val="122098432"/>
      </c:barChart>
      <c:dateAx>
        <c:axId val="12085964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22098432"/>
        <c:crosses val="autoZero"/>
        <c:auto val="1"/>
        <c:lblOffset val="100"/>
        <c:baseTimeUnit val="days"/>
      </c:dateAx>
      <c:valAx>
        <c:axId val="122098432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µg/m</a:t>
                </a:r>
                <a:r>
                  <a:rPr lang="en-US" baseline="30000"/>
                  <a:t>3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20859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PM2.5</c:v>
          </c:tx>
          <c:spPr>
            <a:solidFill>
              <a:srgbClr val="5A5A59"/>
            </a:solidFill>
          </c:spPr>
          <c:invertIfNegative val="0"/>
          <c:cat>
            <c:strRef>
              <c:f>'2023-02'!$A$2:$A$32</c:f>
              <c:strCache>
                <c:ptCount val="28"/>
                <c:pt idx="0">
                  <c:v>2/1/2023</c:v>
                </c:pt>
                <c:pt idx="1">
                  <c:v>2/2/2023</c:v>
                </c:pt>
                <c:pt idx="2">
                  <c:v>2/3/2023</c:v>
                </c:pt>
                <c:pt idx="3">
                  <c:v>2/4/2023</c:v>
                </c:pt>
                <c:pt idx="4">
                  <c:v>2/5/2023</c:v>
                </c:pt>
                <c:pt idx="5">
                  <c:v>2/6/2023</c:v>
                </c:pt>
                <c:pt idx="6">
                  <c:v>2/7/2023</c:v>
                </c:pt>
                <c:pt idx="7">
                  <c:v>2/8/2023</c:v>
                </c:pt>
                <c:pt idx="8">
                  <c:v>2/9/2023</c:v>
                </c:pt>
                <c:pt idx="9">
                  <c:v>2/10/2023</c:v>
                </c:pt>
                <c:pt idx="10">
                  <c:v>2/11/2023</c:v>
                </c:pt>
                <c:pt idx="11">
                  <c:v>2/12/2023</c:v>
                </c:pt>
                <c:pt idx="12">
                  <c:v>2/13/2023</c:v>
                </c:pt>
                <c:pt idx="13">
                  <c:v>2/14/2023</c:v>
                </c:pt>
                <c:pt idx="14">
                  <c:v>2/15/2023</c:v>
                </c:pt>
                <c:pt idx="15">
                  <c:v>2/16/2023</c:v>
                </c:pt>
                <c:pt idx="16">
                  <c:v>2/17/2023</c:v>
                </c:pt>
                <c:pt idx="17">
                  <c:v>2/18/2023</c:v>
                </c:pt>
                <c:pt idx="18">
                  <c:v>2/19/2023</c:v>
                </c:pt>
                <c:pt idx="19">
                  <c:v>2/20/2023</c:v>
                </c:pt>
                <c:pt idx="20">
                  <c:v>2/21/2023</c:v>
                </c:pt>
                <c:pt idx="21">
                  <c:v>2/22/2023</c:v>
                </c:pt>
                <c:pt idx="22">
                  <c:v>2/23/2023</c:v>
                </c:pt>
                <c:pt idx="23">
                  <c:v>2/24/2023</c:v>
                </c:pt>
                <c:pt idx="24">
                  <c:v>2/25/2023</c:v>
                </c:pt>
                <c:pt idx="25">
                  <c:v>2/26/2023</c:v>
                </c:pt>
                <c:pt idx="26">
                  <c:v>2/27/2023</c:v>
                </c:pt>
                <c:pt idx="27">
                  <c:v>2/28/2023</c:v>
                </c:pt>
              </c:strCache>
            </c:strRef>
          </c:cat>
          <c:val>
            <c:numRef>
              <c:f>'2023-02'!$B$2:$B$32</c:f>
              <c:numCache>
                <c:formatCode>0</c:formatCode>
                <c:ptCount val="31"/>
                <c:pt idx="0">
                  <c:v>4.3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3.9</c:v>
                </c:pt>
                <c:pt idx="6">
                  <c:v>4.7</c:v>
                </c:pt>
                <c:pt idx="7">
                  <c:v>7.2</c:v>
                </c:pt>
                <c:pt idx="8">
                  <c:v>18.100000000000001</c:v>
                </c:pt>
                <c:pt idx="9">
                  <c:v>25</c:v>
                </c:pt>
                <c:pt idx="10">
                  <c:v>17.899999999999999</c:v>
                </c:pt>
                <c:pt idx="11">
                  <c:v>12.3</c:v>
                </c:pt>
                <c:pt idx="12">
                  <c:v>5.2</c:v>
                </c:pt>
                <c:pt idx="13">
                  <c:v>14.5</c:v>
                </c:pt>
                <c:pt idx="14">
                  <c:v>14.8</c:v>
                </c:pt>
                <c:pt idx="15">
                  <c:v>15.7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4.7</c:v>
                </c:pt>
                <c:pt idx="20">
                  <c:v>11.2</c:v>
                </c:pt>
                <c:pt idx="21">
                  <c:v>13</c:v>
                </c:pt>
                <c:pt idx="22">
                  <c:v>6.7</c:v>
                </c:pt>
                <c:pt idx="23">
                  <c:v>6.3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F3-455E-96A0-249C8D50D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0859648"/>
        <c:axId val="122098432"/>
      </c:barChart>
      <c:dateAx>
        <c:axId val="12085964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22098432"/>
        <c:crosses val="autoZero"/>
        <c:auto val="1"/>
        <c:lblOffset val="100"/>
        <c:baseTimeUnit val="days"/>
      </c:dateAx>
      <c:valAx>
        <c:axId val="122098432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µg/m</a:t>
                </a:r>
                <a:r>
                  <a:rPr lang="en-US" baseline="30000"/>
                  <a:t>3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20859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PM2.5</c:v>
          </c:tx>
          <c:spPr>
            <a:solidFill>
              <a:srgbClr val="5A5A59"/>
            </a:solidFill>
          </c:spPr>
          <c:invertIfNegative val="0"/>
          <c:cat>
            <c:numRef>
              <c:f>'2023-03'!$A$2:$A$32</c:f>
              <c:numCache>
                <c:formatCode>m/d/yyyy</c:formatCode>
                <c:ptCount val="3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cat>
          <c:val>
            <c:numRef>
              <c:f>'2023-03'!$B$2:$B$32</c:f>
              <c:numCache>
                <c:formatCode>0</c:formatCode>
                <c:ptCount val="31"/>
                <c:pt idx="0">
                  <c:v>10.1</c:v>
                </c:pt>
                <c:pt idx="1">
                  <c:v>14.5</c:v>
                </c:pt>
                <c:pt idx="2">
                  <c:v>19.600000000000001</c:v>
                </c:pt>
                <c:pt idx="3">
                  <c:v>13.2</c:v>
                </c:pt>
                <c:pt idx="4">
                  <c:v>3.2</c:v>
                </c:pt>
                <c:pt idx="5">
                  <c:v>9.6999999999999993</c:v>
                </c:pt>
                <c:pt idx="6">
                  <c:v>7.9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4.4000000000000004</c:v>
                </c:pt>
                <c:pt idx="11">
                  <c:v>7.7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4.2</c:v>
                </c:pt>
                <c:pt idx="16">
                  <c:v>5</c:v>
                </c:pt>
                <c:pt idx="17">
                  <c:v>6.9</c:v>
                </c:pt>
                <c:pt idx="18">
                  <c:v>3.3</c:v>
                </c:pt>
                <c:pt idx="19">
                  <c:v>5.5</c:v>
                </c:pt>
                <c:pt idx="20">
                  <c:v>5.2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3.7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4-483F-B449-74F6814F6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0859648"/>
        <c:axId val="122098432"/>
      </c:barChart>
      <c:dateAx>
        <c:axId val="12085964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22098432"/>
        <c:crosses val="autoZero"/>
        <c:auto val="1"/>
        <c:lblOffset val="100"/>
        <c:baseTimeUnit val="days"/>
      </c:dateAx>
      <c:valAx>
        <c:axId val="122098432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µg/m</a:t>
                </a:r>
                <a:r>
                  <a:rPr lang="en-US" baseline="30000"/>
                  <a:t>3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20859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PM2.5</c:v>
          </c:tx>
          <c:spPr>
            <a:solidFill>
              <a:srgbClr val="5A5A59"/>
            </a:solidFill>
          </c:spPr>
          <c:invertIfNegative val="0"/>
          <c:cat>
            <c:strRef>
              <c:f>'2023-04'!$A$2:$A$32</c:f>
              <c:strCache>
                <c:ptCount val="30"/>
                <c:pt idx="0">
                  <c:v>4/1/2023</c:v>
                </c:pt>
                <c:pt idx="1">
                  <c:v>4/2/2023</c:v>
                </c:pt>
                <c:pt idx="2">
                  <c:v>4/3/2023</c:v>
                </c:pt>
                <c:pt idx="3">
                  <c:v>4/4/2023</c:v>
                </c:pt>
                <c:pt idx="4">
                  <c:v>4/5/2023</c:v>
                </c:pt>
                <c:pt idx="5">
                  <c:v>4/6/2023</c:v>
                </c:pt>
                <c:pt idx="6">
                  <c:v>4/7/2023</c:v>
                </c:pt>
                <c:pt idx="7">
                  <c:v>4/8/2023</c:v>
                </c:pt>
                <c:pt idx="8">
                  <c:v>4/9/2023</c:v>
                </c:pt>
                <c:pt idx="9">
                  <c:v>4/10/2023</c:v>
                </c:pt>
                <c:pt idx="10">
                  <c:v>4/11/2023</c:v>
                </c:pt>
                <c:pt idx="11">
                  <c:v>4/12/2023</c:v>
                </c:pt>
                <c:pt idx="12">
                  <c:v>4/13/2023</c:v>
                </c:pt>
                <c:pt idx="13">
                  <c:v>4/14/2023</c:v>
                </c:pt>
                <c:pt idx="14">
                  <c:v>4/15/2023</c:v>
                </c:pt>
                <c:pt idx="15">
                  <c:v>4/16/2023</c:v>
                </c:pt>
                <c:pt idx="16">
                  <c:v>4/17/2023</c:v>
                </c:pt>
                <c:pt idx="17">
                  <c:v>4/18/2023</c:v>
                </c:pt>
                <c:pt idx="18">
                  <c:v>4/19/2023</c:v>
                </c:pt>
                <c:pt idx="19">
                  <c:v>4/20/2023</c:v>
                </c:pt>
                <c:pt idx="20">
                  <c:v>4/21/2023</c:v>
                </c:pt>
                <c:pt idx="21">
                  <c:v>4/22/2023</c:v>
                </c:pt>
                <c:pt idx="22">
                  <c:v>4/23/2023</c:v>
                </c:pt>
                <c:pt idx="23">
                  <c:v>4/24/2023</c:v>
                </c:pt>
                <c:pt idx="24">
                  <c:v>4/25/2023</c:v>
                </c:pt>
                <c:pt idx="25">
                  <c:v>4/26/2023</c:v>
                </c:pt>
                <c:pt idx="26">
                  <c:v>4/27/2023</c:v>
                </c:pt>
                <c:pt idx="27">
                  <c:v>4/28/2023</c:v>
                </c:pt>
                <c:pt idx="28">
                  <c:v>4/29/2023</c:v>
                </c:pt>
                <c:pt idx="29">
                  <c:v>4/30/2023</c:v>
                </c:pt>
              </c:strCache>
            </c:strRef>
          </c:cat>
          <c:val>
            <c:numRef>
              <c:f>'2023-04'!$B$2:$B$32</c:f>
              <c:numCache>
                <c:formatCode>0</c:formatCode>
                <c:ptCount val="3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6.5</c:v>
                </c:pt>
                <c:pt idx="6">
                  <c:v>4</c:v>
                </c:pt>
                <c:pt idx="7">
                  <c:v>10.8</c:v>
                </c:pt>
                <c:pt idx="8">
                  <c:v>8.5</c:v>
                </c:pt>
                <c:pt idx="9">
                  <c:v>4.2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5.0999999999999996</c:v>
                </c:pt>
                <c:pt idx="16">
                  <c:v>8</c:v>
                </c:pt>
                <c:pt idx="17">
                  <c:v>9.6</c:v>
                </c:pt>
                <c:pt idx="18">
                  <c:v>5.6</c:v>
                </c:pt>
                <c:pt idx="19">
                  <c:v>6.5</c:v>
                </c:pt>
                <c:pt idx="20">
                  <c:v>3.3</c:v>
                </c:pt>
                <c:pt idx="21">
                  <c:v>3.8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5.2</c:v>
                </c:pt>
                <c:pt idx="26">
                  <c:v>5.3</c:v>
                </c:pt>
                <c:pt idx="27">
                  <c:v>3</c:v>
                </c:pt>
                <c:pt idx="28">
                  <c:v>5.7</c:v>
                </c:pt>
                <c:pt idx="29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E4-46C9-B2CE-35FC6D6FE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0859648"/>
        <c:axId val="122098432"/>
      </c:barChart>
      <c:dateAx>
        <c:axId val="12085964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22098432"/>
        <c:crosses val="autoZero"/>
        <c:auto val="1"/>
        <c:lblOffset val="100"/>
        <c:baseTimeUnit val="days"/>
      </c:dateAx>
      <c:valAx>
        <c:axId val="122098432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µg/m</a:t>
                </a:r>
                <a:r>
                  <a:rPr lang="en-US" baseline="30000"/>
                  <a:t>3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20859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PM2.5</c:v>
          </c:tx>
          <c:spPr>
            <a:solidFill>
              <a:srgbClr val="5A5A59"/>
            </a:solidFill>
          </c:spPr>
          <c:invertIfNegative val="0"/>
          <c:cat>
            <c:numRef>
              <c:f>'2023-05'!$A$2:$A$32</c:f>
              <c:numCache>
                <c:formatCode>m/d/yyyy</c:formatCode>
                <c:ptCount val="31"/>
                <c:pt idx="0">
                  <c:v>45047</c:v>
                </c:pt>
                <c:pt idx="1">
                  <c:v>45048</c:v>
                </c:pt>
                <c:pt idx="2">
                  <c:v>45049</c:v>
                </c:pt>
                <c:pt idx="3">
                  <c:v>45050</c:v>
                </c:pt>
                <c:pt idx="4">
                  <c:v>45051</c:v>
                </c:pt>
                <c:pt idx="5">
                  <c:v>45052</c:v>
                </c:pt>
                <c:pt idx="6">
                  <c:v>45053</c:v>
                </c:pt>
                <c:pt idx="7">
                  <c:v>45054</c:v>
                </c:pt>
                <c:pt idx="8">
                  <c:v>45055</c:v>
                </c:pt>
                <c:pt idx="9">
                  <c:v>45056</c:v>
                </c:pt>
                <c:pt idx="10">
                  <c:v>45057</c:v>
                </c:pt>
                <c:pt idx="11">
                  <c:v>45058</c:v>
                </c:pt>
                <c:pt idx="12">
                  <c:v>45059</c:v>
                </c:pt>
                <c:pt idx="13">
                  <c:v>45060</c:v>
                </c:pt>
                <c:pt idx="14">
                  <c:v>45061</c:v>
                </c:pt>
                <c:pt idx="15">
                  <c:v>45062</c:v>
                </c:pt>
                <c:pt idx="16">
                  <c:v>45063</c:v>
                </c:pt>
                <c:pt idx="17">
                  <c:v>45064</c:v>
                </c:pt>
                <c:pt idx="18">
                  <c:v>45065</c:v>
                </c:pt>
                <c:pt idx="19">
                  <c:v>45066</c:v>
                </c:pt>
                <c:pt idx="20">
                  <c:v>45067</c:v>
                </c:pt>
                <c:pt idx="21">
                  <c:v>45068</c:v>
                </c:pt>
                <c:pt idx="22">
                  <c:v>45069</c:v>
                </c:pt>
                <c:pt idx="23">
                  <c:v>45070</c:v>
                </c:pt>
                <c:pt idx="24">
                  <c:v>45071</c:v>
                </c:pt>
                <c:pt idx="25">
                  <c:v>45072</c:v>
                </c:pt>
                <c:pt idx="26">
                  <c:v>45073</c:v>
                </c:pt>
                <c:pt idx="27">
                  <c:v>45074</c:v>
                </c:pt>
                <c:pt idx="28">
                  <c:v>45075</c:v>
                </c:pt>
                <c:pt idx="29">
                  <c:v>45076</c:v>
                </c:pt>
                <c:pt idx="30">
                  <c:v>45077</c:v>
                </c:pt>
              </c:numCache>
            </c:numRef>
          </c:cat>
          <c:val>
            <c:numRef>
              <c:f>'2023-05'!$B$2:$B$32</c:f>
              <c:numCache>
                <c:formatCode>0</c:formatCode>
                <c:ptCount val="31"/>
                <c:pt idx="0">
                  <c:v>6.3</c:v>
                </c:pt>
                <c:pt idx="1">
                  <c:v>7.7</c:v>
                </c:pt>
                <c:pt idx="2">
                  <c:v>7.2</c:v>
                </c:pt>
                <c:pt idx="3">
                  <c:v>5.6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5.0999999999999996</c:v>
                </c:pt>
                <c:pt idx="13">
                  <c:v>7.7</c:v>
                </c:pt>
                <c:pt idx="14">
                  <c:v>10.7</c:v>
                </c:pt>
                <c:pt idx="15">
                  <c:v>3</c:v>
                </c:pt>
                <c:pt idx="16">
                  <c:v>4.2</c:v>
                </c:pt>
                <c:pt idx="17">
                  <c:v>4.8</c:v>
                </c:pt>
                <c:pt idx="18">
                  <c:v>3</c:v>
                </c:pt>
                <c:pt idx="19">
                  <c:v>5.4</c:v>
                </c:pt>
                <c:pt idx="20">
                  <c:v>8.8000000000000007</c:v>
                </c:pt>
                <c:pt idx="21">
                  <c:v>16.3</c:v>
                </c:pt>
                <c:pt idx="22">
                  <c:v>5.2</c:v>
                </c:pt>
                <c:pt idx="23">
                  <c:v>4.8</c:v>
                </c:pt>
                <c:pt idx="24">
                  <c:v>4.7</c:v>
                </c:pt>
                <c:pt idx="25">
                  <c:v>5.7</c:v>
                </c:pt>
                <c:pt idx="26">
                  <c:v>5.5</c:v>
                </c:pt>
                <c:pt idx="27">
                  <c:v>5.9</c:v>
                </c:pt>
                <c:pt idx="28">
                  <c:v>6.1</c:v>
                </c:pt>
                <c:pt idx="29">
                  <c:v>5.4</c:v>
                </c:pt>
                <c:pt idx="30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8-436B-95A1-D3640BE84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0859648"/>
        <c:axId val="122098432"/>
      </c:barChart>
      <c:dateAx>
        <c:axId val="12085964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22098432"/>
        <c:crosses val="autoZero"/>
        <c:auto val="1"/>
        <c:lblOffset val="100"/>
        <c:baseTimeUnit val="days"/>
      </c:dateAx>
      <c:valAx>
        <c:axId val="122098432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µg/m</a:t>
                </a:r>
                <a:r>
                  <a:rPr lang="en-US" baseline="30000"/>
                  <a:t>3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20859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PM2.5</c:v>
          </c:tx>
          <c:spPr>
            <a:solidFill>
              <a:srgbClr val="5A5A59"/>
            </a:solidFill>
          </c:spPr>
          <c:invertIfNegative val="0"/>
          <c:cat>
            <c:strRef>
              <c:f>'2023-06'!$A$2:$A$32</c:f>
              <c:strCache>
                <c:ptCount val="30"/>
                <c:pt idx="0">
                  <c:v>6/1/2023</c:v>
                </c:pt>
                <c:pt idx="1">
                  <c:v>6/2/2023</c:v>
                </c:pt>
                <c:pt idx="2">
                  <c:v>6/3/2023</c:v>
                </c:pt>
                <c:pt idx="3">
                  <c:v>6/4/2023</c:v>
                </c:pt>
                <c:pt idx="4">
                  <c:v>6/5/2023</c:v>
                </c:pt>
                <c:pt idx="5">
                  <c:v>6/6/2023</c:v>
                </c:pt>
                <c:pt idx="6">
                  <c:v>6/7/2023</c:v>
                </c:pt>
                <c:pt idx="7">
                  <c:v>6/8/2023</c:v>
                </c:pt>
                <c:pt idx="8">
                  <c:v>6/9/2023</c:v>
                </c:pt>
                <c:pt idx="9">
                  <c:v>6/10/2023</c:v>
                </c:pt>
                <c:pt idx="10">
                  <c:v>6/11/2023</c:v>
                </c:pt>
                <c:pt idx="11">
                  <c:v>6/12/2023</c:v>
                </c:pt>
                <c:pt idx="12">
                  <c:v>6/13/2023</c:v>
                </c:pt>
                <c:pt idx="13">
                  <c:v>6/14/2023</c:v>
                </c:pt>
                <c:pt idx="14">
                  <c:v>6/15/2023</c:v>
                </c:pt>
                <c:pt idx="15">
                  <c:v>6/16/2023</c:v>
                </c:pt>
                <c:pt idx="16">
                  <c:v>6/17/2023</c:v>
                </c:pt>
                <c:pt idx="17">
                  <c:v>6/18/2023</c:v>
                </c:pt>
                <c:pt idx="18">
                  <c:v>6/19/2023</c:v>
                </c:pt>
                <c:pt idx="19">
                  <c:v>6/20/2023</c:v>
                </c:pt>
                <c:pt idx="20">
                  <c:v>6/21/2023</c:v>
                </c:pt>
                <c:pt idx="21">
                  <c:v>6/22/2023</c:v>
                </c:pt>
                <c:pt idx="22">
                  <c:v>6/23/2023</c:v>
                </c:pt>
                <c:pt idx="23">
                  <c:v>6/24/2023</c:v>
                </c:pt>
                <c:pt idx="24">
                  <c:v>6/25/2023</c:v>
                </c:pt>
                <c:pt idx="25">
                  <c:v>6/26/2023</c:v>
                </c:pt>
                <c:pt idx="26">
                  <c:v>6/27/2023</c:v>
                </c:pt>
                <c:pt idx="27">
                  <c:v>6/28/2023</c:v>
                </c:pt>
                <c:pt idx="28">
                  <c:v>6/29/2023</c:v>
                </c:pt>
                <c:pt idx="29">
                  <c:v>6/30/2023</c:v>
                </c:pt>
              </c:strCache>
            </c:strRef>
          </c:cat>
          <c:val>
            <c:numRef>
              <c:f>'2023-06'!$B$2:$B$32</c:f>
              <c:numCache>
                <c:formatCode>0</c:formatCode>
                <c:ptCount val="31"/>
                <c:pt idx="0">
                  <c:v>6.7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0</c:v>
                </c:pt>
                <c:pt idx="5">
                  <c:v>9.1</c:v>
                </c:pt>
                <c:pt idx="6">
                  <c:v>10.5</c:v>
                </c:pt>
                <c:pt idx="7">
                  <c:v>10.1</c:v>
                </c:pt>
                <c:pt idx="8">
                  <c:v>8.1999999999999993</c:v>
                </c:pt>
                <c:pt idx="9">
                  <c:v>9.8000000000000007</c:v>
                </c:pt>
                <c:pt idx="10">
                  <c:v>8.1999999999999993</c:v>
                </c:pt>
                <c:pt idx="11">
                  <c:v>8.9</c:v>
                </c:pt>
                <c:pt idx="12">
                  <c:v>7.8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8.4</c:v>
                </c:pt>
                <c:pt idx="28">
                  <c:v>10.9</c:v>
                </c:pt>
                <c:pt idx="29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8B-477F-902F-B0ACA9788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0859648"/>
        <c:axId val="122098432"/>
      </c:barChart>
      <c:dateAx>
        <c:axId val="12085964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22098432"/>
        <c:crosses val="autoZero"/>
        <c:auto val="1"/>
        <c:lblOffset val="100"/>
        <c:baseTimeUnit val="days"/>
      </c:dateAx>
      <c:valAx>
        <c:axId val="122098432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µg/m</a:t>
                </a:r>
                <a:r>
                  <a:rPr lang="en-US" baseline="30000"/>
                  <a:t>3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20859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PM2.5</c:v>
          </c:tx>
          <c:spPr>
            <a:solidFill>
              <a:srgbClr val="5A5A59"/>
            </a:solidFill>
          </c:spPr>
          <c:invertIfNegative val="0"/>
          <c:cat>
            <c:numRef>
              <c:f>'2023-07'!$A$2:$A$32</c:f>
              <c:numCache>
                <c:formatCode>m/d/yyyy</c:formatCode>
                <c:ptCount val="31"/>
                <c:pt idx="0">
                  <c:v>45108</c:v>
                </c:pt>
                <c:pt idx="1">
                  <c:v>45109</c:v>
                </c:pt>
                <c:pt idx="2">
                  <c:v>45110</c:v>
                </c:pt>
                <c:pt idx="3">
                  <c:v>45111</c:v>
                </c:pt>
                <c:pt idx="4">
                  <c:v>45112</c:v>
                </c:pt>
                <c:pt idx="5">
                  <c:v>45113</c:v>
                </c:pt>
                <c:pt idx="6">
                  <c:v>45114</c:v>
                </c:pt>
                <c:pt idx="7">
                  <c:v>45115</c:v>
                </c:pt>
                <c:pt idx="8">
                  <c:v>45116</c:v>
                </c:pt>
                <c:pt idx="9">
                  <c:v>45117</c:v>
                </c:pt>
                <c:pt idx="10">
                  <c:v>45118</c:v>
                </c:pt>
                <c:pt idx="11">
                  <c:v>45119</c:v>
                </c:pt>
                <c:pt idx="12">
                  <c:v>45120</c:v>
                </c:pt>
                <c:pt idx="13">
                  <c:v>45121</c:v>
                </c:pt>
                <c:pt idx="14">
                  <c:v>45122</c:v>
                </c:pt>
                <c:pt idx="15">
                  <c:v>45123</c:v>
                </c:pt>
                <c:pt idx="16">
                  <c:v>45124</c:v>
                </c:pt>
                <c:pt idx="17">
                  <c:v>45125</c:v>
                </c:pt>
                <c:pt idx="18">
                  <c:v>45126</c:v>
                </c:pt>
                <c:pt idx="19">
                  <c:v>45127</c:v>
                </c:pt>
                <c:pt idx="20">
                  <c:v>45128</c:v>
                </c:pt>
                <c:pt idx="21">
                  <c:v>45129</c:v>
                </c:pt>
                <c:pt idx="22">
                  <c:v>45130</c:v>
                </c:pt>
                <c:pt idx="23">
                  <c:v>45131</c:v>
                </c:pt>
                <c:pt idx="24">
                  <c:v>45132</c:v>
                </c:pt>
                <c:pt idx="25">
                  <c:v>45133</c:v>
                </c:pt>
                <c:pt idx="26">
                  <c:v>45134</c:v>
                </c:pt>
                <c:pt idx="27">
                  <c:v>45135</c:v>
                </c:pt>
                <c:pt idx="28">
                  <c:v>45136</c:v>
                </c:pt>
                <c:pt idx="29">
                  <c:v>45137</c:v>
                </c:pt>
                <c:pt idx="30">
                  <c:v>45138</c:v>
                </c:pt>
              </c:numCache>
            </c:numRef>
          </c:cat>
          <c:val>
            <c:numRef>
              <c:f>'2023-07'!$B$2:$B$32</c:f>
              <c:numCache>
                <c:formatCode>0</c:formatCode>
                <c:ptCount val="31"/>
                <c:pt idx="0">
                  <c:v>3</c:v>
                </c:pt>
                <c:pt idx="1">
                  <c:v>10.199999999999999</c:v>
                </c:pt>
                <c:pt idx="2">
                  <c:v>4.7</c:v>
                </c:pt>
                <c:pt idx="3">
                  <c:v>9.3000000000000007</c:v>
                </c:pt>
                <c:pt idx="4">
                  <c:v>3.4</c:v>
                </c:pt>
                <c:pt idx="5">
                  <c:v>3.4</c:v>
                </c:pt>
                <c:pt idx="6">
                  <c:v>6.5</c:v>
                </c:pt>
                <c:pt idx="7">
                  <c:v>8.9</c:v>
                </c:pt>
                <c:pt idx="8">
                  <c:v>7.3</c:v>
                </c:pt>
                <c:pt idx="9">
                  <c:v>6.3</c:v>
                </c:pt>
                <c:pt idx="10">
                  <c:v>6.4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5</c:v>
                </c:pt>
                <c:pt idx="17">
                  <c:v>3.3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5.2</c:v>
                </c:pt>
                <c:pt idx="22">
                  <c:v>3</c:v>
                </c:pt>
                <c:pt idx="23">
                  <c:v>3</c:v>
                </c:pt>
                <c:pt idx="24">
                  <c:v>4.8</c:v>
                </c:pt>
                <c:pt idx="25">
                  <c:v>5.3</c:v>
                </c:pt>
                <c:pt idx="26">
                  <c:v>3.2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9-4679-84F9-25E0E8D37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0859648"/>
        <c:axId val="122098432"/>
      </c:barChart>
      <c:dateAx>
        <c:axId val="12085964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22098432"/>
        <c:crosses val="autoZero"/>
        <c:auto val="1"/>
        <c:lblOffset val="100"/>
        <c:baseTimeUnit val="days"/>
      </c:dateAx>
      <c:valAx>
        <c:axId val="122098432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µg/m</a:t>
                </a:r>
                <a:r>
                  <a:rPr lang="en-US" baseline="30000"/>
                  <a:t>3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20859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89647</xdr:rowOff>
    </xdr:from>
    <xdr:to>
      <xdr:col>14</xdr:col>
      <xdr:colOff>0</xdr:colOff>
      <xdr:row>30</xdr:row>
      <xdr:rowOff>56029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C0E630-D8D3-467A-A9F9-1241E0E69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91327</xdr:colOff>
      <xdr:row>0</xdr:row>
      <xdr:rowOff>23532</xdr:rowOff>
    </xdr:from>
    <xdr:to>
      <xdr:col>13</xdr:col>
      <xdr:colOff>739588</xdr:colOff>
      <xdr:row>27</xdr:row>
      <xdr:rowOff>179294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9F3DAA-34FE-4E33-BDD0-A7AA360D65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91327</xdr:colOff>
      <xdr:row>0</xdr:row>
      <xdr:rowOff>23532</xdr:rowOff>
    </xdr:from>
    <xdr:to>
      <xdr:col>13</xdr:col>
      <xdr:colOff>739588</xdr:colOff>
      <xdr:row>27</xdr:row>
      <xdr:rowOff>179294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FBE44D-EED9-4866-84E0-BC000BF3EB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91327</xdr:colOff>
      <xdr:row>0</xdr:row>
      <xdr:rowOff>23532</xdr:rowOff>
    </xdr:from>
    <xdr:to>
      <xdr:col>13</xdr:col>
      <xdr:colOff>739588</xdr:colOff>
      <xdr:row>27</xdr:row>
      <xdr:rowOff>179294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12C5EF-AB2C-43D5-BAFF-6D547AF275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91327</xdr:colOff>
      <xdr:row>0</xdr:row>
      <xdr:rowOff>23532</xdr:rowOff>
    </xdr:from>
    <xdr:to>
      <xdr:col>13</xdr:col>
      <xdr:colOff>739588</xdr:colOff>
      <xdr:row>27</xdr:row>
      <xdr:rowOff>179294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466B13-DFB0-459D-9A6D-DAA3139A1D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91327</xdr:colOff>
      <xdr:row>0</xdr:row>
      <xdr:rowOff>23532</xdr:rowOff>
    </xdr:from>
    <xdr:to>
      <xdr:col>13</xdr:col>
      <xdr:colOff>739588</xdr:colOff>
      <xdr:row>27</xdr:row>
      <xdr:rowOff>179294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559AF8-3D51-4BF2-80EC-79B277F1E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91327</xdr:colOff>
      <xdr:row>0</xdr:row>
      <xdr:rowOff>23532</xdr:rowOff>
    </xdr:from>
    <xdr:to>
      <xdr:col>13</xdr:col>
      <xdr:colOff>739588</xdr:colOff>
      <xdr:row>27</xdr:row>
      <xdr:rowOff>179294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324181-93EE-46AD-8D05-5912754F1F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91327</xdr:colOff>
      <xdr:row>0</xdr:row>
      <xdr:rowOff>23532</xdr:rowOff>
    </xdr:from>
    <xdr:to>
      <xdr:col>13</xdr:col>
      <xdr:colOff>739588</xdr:colOff>
      <xdr:row>27</xdr:row>
      <xdr:rowOff>179294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33652A-D8AC-4F19-9AA0-8B63C0E48B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91327</xdr:colOff>
      <xdr:row>0</xdr:row>
      <xdr:rowOff>23532</xdr:rowOff>
    </xdr:from>
    <xdr:to>
      <xdr:col>13</xdr:col>
      <xdr:colOff>739588</xdr:colOff>
      <xdr:row>27</xdr:row>
      <xdr:rowOff>179294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7E40B0-735E-4E3F-9F07-E977B7E2C1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91327</xdr:colOff>
      <xdr:row>0</xdr:row>
      <xdr:rowOff>23532</xdr:rowOff>
    </xdr:from>
    <xdr:to>
      <xdr:col>13</xdr:col>
      <xdr:colOff>739588</xdr:colOff>
      <xdr:row>27</xdr:row>
      <xdr:rowOff>179294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285437-517C-4F5D-9B3B-CD005977E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91327</xdr:colOff>
      <xdr:row>0</xdr:row>
      <xdr:rowOff>23532</xdr:rowOff>
    </xdr:from>
    <xdr:to>
      <xdr:col>13</xdr:col>
      <xdr:colOff>739588</xdr:colOff>
      <xdr:row>27</xdr:row>
      <xdr:rowOff>179294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9926DD-D901-453E-8A51-C7E698CE8D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91327</xdr:colOff>
      <xdr:row>0</xdr:row>
      <xdr:rowOff>23532</xdr:rowOff>
    </xdr:from>
    <xdr:to>
      <xdr:col>13</xdr:col>
      <xdr:colOff>739588</xdr:colOff>
      <xdr:row>27</xdr:row>
      <xdr:rowOff>179294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17E36F-A31C-43D1-A042-2895D8D2BF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91327</xdr:colOff>
      <xdr:row>0</xdr:row>
      <xdr:rowOff>23532</xdr:rowOff>
    </xdr:from>
    <xdr:to>
      <xdr:col>13</xdr:col>
      <xdr:colOff>739588</xdr:colOff>
      <xdr:row>27</xdr:row>
      <xdr:rowOff>179294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939D6F-F576-4101-BFFB-CB0C95283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E/01-AEVonly/02-USEE-MA/42-OutilsInternes/ReportPerStationYear-PM2.5_10/ReportTemplate-PM2.5-StationYearGenerate_val.lim20(202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tation"/>
      <sheetName val="Entries"/>
      <sheetName val="Year-Graphic"/>
      <sheetName val="Year-Data"/>
      <sheetName val="Month-Template"/>
      <sheetName val="Open-Data"/>
    </sheetNames>
    <sheetDataSet>
      <sheetData sheetId="0"/>
      <sheetData sheetId="1"/>
      <sheetData sheetId="2"/>
      <sheetData sheetId="3">
        <row r="4">
          <cell r="S4">
            <v>20</v>
          </cell>
          <cell r="T4" t="e">
            <v>#DIV/0!</v>
          </cell>
        </row>
        <row r="5">
          <cell r="S5">
            <v>20</v>
          </cell>
          <cell r="T5" t="e">
            <v>#DIV/0!</v>
          </cell>
        </row>
        <row r="6">
          <cell r="S6">
            <v>20</v>
          </cell>
          <cell r="T6" t="e">
            <v>#DIV/0!</v>
          </cell>
        </row>
        <row r="7">
          <cell r="S7">
            <v>20</v>
          </cell>
          <cell r="T7" t="e">
            <v>#DIV/0!</v>
          </cell>
        </row>
        <row r="8">
          <cell r="S8">
            <v>20</v>
          </cell>
          <cell r="T8" t="e">
            <v>#DIV/0!</v>
          </cell>
        </row>
        <row r="9">
          <cell r="S9">
            <v>20</v>
          </cell>
          <cell r="T9" t="e">
            <v>#DIV/0!</v>
          </cell>
        </row>
        <row r="10">
          <cell r="S10">
            <v>20</v>
          </cell>
          <cell r="T10" t="e">
            <v>#DIV/0!</v>
          </cell>
        </row>
        <row r="11">
          <cell r="S11">
            <v>20</v>
          </cell>
          <cell r="T11" t="e">
            <v>#DIV/0!</v>
          </cell>
        </row>
        <row r="12">
          <cell r="S12">
            <v>20</v>
          </cell>
          <cell r="T12" t="e">
            <v>#DIV/0!</v>
          </cell>
        </row>
        <row r="13">
          <cell r="S13">
            <v>20</v>
          </cell>
          <cell r="T13" t="e">
            <v>#DIV/0!</v>
          </cell>
        </row>
        <row r="14">
          <cell r="S14">
            <v>20</v>
          </cell>
          <cell r="T14" t="e">
            <v>#DIV/0!</v>
          </cell>
        </row>
        <row r="15">
          <cell r="S15">
            <v>20</v>
          </cell>
          <cell r="T15" t="e">
            <v>#DIV/0!</v>
          </cell>
        </row>
        <row r="16">
          <cell r="S16">
            <v>20</v>
          </cell>
          <cell r="T16" t="e">
            <v>#DIV/0!</v>
          </cell>
        </row>
        <row r="17">
          <cell r="S17">
            <v>20</v>
          </cell>
          <cell r="T17" t="e">
            <v>#DIV/0!</v>
          </cell>
        </row>
        <row r="18">
          <cell r="S18">
            <v>20</v>
          </cell>
          <cell r="T18" t="e">
            <v>#DIV/0!</v>
          </cell>
        </row>
        <row r="19">
          <cell r="S19">
            <v>20</v>
          </cell>
          <cell r="T19" t="e">
            <v>#DIV/0!</v>
          </cell>
        </row>
        <row r="20">
          <cell r="S20">
            <v>20</v>
          </cell>
          <cell r="T20" t="e">
            <v>#DIV/0!</v>
          </cell>
        </row>
        <row r="21">
          <cell r="S21">
            <v>20</v>
          </cell>
          <cell r="T21" t="e">
            <v>#DIV/0!</v>
          </cell>
        </row>
        <row r="22">
          <cell r="S22">
            <v>20</v>
          </cell>
          <cell r="T22" t="e">
            <v>#DIV/0!</v>
          </cell>
        </row>
        <row r="23">
          <cell r="S23">
            <v>20</v>
          </cell>
          <cell r="T23" t="e">
            <v>#DIV/0!</v>
          </cell>
        </row>
        <row r="24">
          <cell r="S24">
            <v>20</v>
          </cell>
          <cell r="T24" t="e">
            <v>#DIV/0!</v>
          </cell>
        </row>
        <row r="25">
          <cell r="S25">
            <v>20</v>
          </cell>
          <cell r="T25" t="e">
            <v>#DIV/0!</v>
          </cell>
        </row>
        <row r="26">
          <cell r="S26">
            <v>20</v>
          </cell>
          <cell r="T26" t="e">
            <v>#DIV/0!</v>
          </cell>
        </row>
        <row r="27">
          <cell r="S27">
            <v>20</v>
          </cell>
          <cell r="T27" t="e">
            <v>#DIV/0!</v>
          </cell>
        </row>
        <row r="28">
          <cell r="S28">
            <v>20</v>
          </cell>
          <cell r="T28" t="e">
            <v>#DIV/0!</v>
          </cell>
        </row>
        <row r="29">
          <cell r="S29">
            <v>20</v>
          </cell>
          <cell r="T29" t="e">
            <v>#DIV/0!</v>
          </cell>
        </row>
        <row r="30">
          <cell r="S30">
            <v>20</v>
          </cell>
          <cell r="T30" t="e">
            <v>#DIV/0!</v>
          </cell>
        </row>
        <row r="31">
          <cell r="S31">
            <v>20</v>
          </cell>
          <cell r="T31" t="e">
            <v>#DIV/0!</v>
          </cell>
        </row>
        <row r="32">
          <cell r="S32">
            <v>20</v>
          </cell>
          <cell r="T32" t="e">
            <v>#DIV/0!</v>
          </cell>
        </row>
        <row r="33">
          <cell r="S33">
            <v>20</v>
          </cell>
          <cell r="T33" t="e">
            <v>#DIV/0!</v>
          </cell>
        </row>
        <row r="34">
          <cell r="S34">
            <v>20</v>
          </cell>
          <cell r="T34" t="e">
            <v>#DIV/0!</v>
          </cell>
        </row>
        <row r="35">
          <cell r="S35">
            <v>20</v>
          </cell>
          <cell r="T35" t="e">
            <v>#DIV/0!</v>
          </cell>
        </row>
        <row r="36">
          <cell r="S36">
            <v>20</v>
          </cell>
          <cell r="T36" t="e">
            <v>#DIV/0!</v>
          </cell>
        </row>
        <row r="37">
          <cell r="S37">
            <v>20</v>
          </cell>
          <cell r="T37" t="e">
            <v>#DIV/0!</v>
          </cell>
        </row>
        <row r="38">
          <cell r="S38">
            <v>20</v>
          </cell>
          <cell r="T38" t="e">
            <v>#DIV/0!</v>
          </cell>
        </row>
        <row r="39">
          <cell r="S39">
            <v>20</v>
          </cell>
          <cell r="T39" t="e">
            <v>#DIV/0!</v>
          </cell>
        </row>
        <row r="40">
          <cell r="S40">
            <v>20</v>
          </cell>
          <cell r="T40" t="e">
            <v>#DIV/0!</v>
          </cell>
        </row>
        <row r="41">
          <cell r="S41">
            <v>20</v>
          </cell>
          <cell r="T41" t="e">
            <v>#DIV/0!</v>
          </cell>
        </row>
        <row r="42">
          <cell r="S42">
            <v>20</v>
          </cell>
          <cell r="T42" t="e">
            <v>#DIV/0!</v>
          </cell>
        </row>
        <row r="43">
          <cell r="S43">
            <v>20</v>
          </cell>
          <cell r="T43" t="e">
            <v>#DIV/0!</v>
          </cell>
        </row>
        <row r="44">
          <cell r="S44">
            <v>20</v>
          </cell>
          <cell r="T44" t="e">
            <v>#DIV/0!</v>
          </cell>
        </row>
        <row r="45">
          <cell r="S45">
            <v>20</v>
          </cell>
          <cell r="T45" t="e">
            <v>#DIV/0!</v>
          </cell>
        </row>
        <row r="46">
          <cell r="S46">
            <v>20</v>
          </cell>
          <cell r="T46" t="e">
            <v>#DIV/0!</v>
          </cell>
        </row>
        <row r="47">
          <cell r="S47">
            <v>20</v>
          </cell>
          <cell r="T47" t="e">
            <v>#DIV/0!</v>
          </cell>
        </row>
        <row r="48">
          <cell r="S48">
            <v>20</v>
          </cell>
          <cell r="T48" t="e">
            <v>#DIV/0!</v>
          </cell>
        </row>
        <row r="49">
          <cell r="S49">
            <v>20</v>
          </cell>
          <cell r="T49" t="e">
            <v>#DIV/0!</v>
          </cell>
        </row>
        <row r="50">
          <cell r="S50">
            <v>20</v>
          </cell>
          <cell r="T50" t="e">
            <v>#DIV/0!</v>
          </cell>
        </row>
        <row r="51">
          <cell r="S51">
            <v>20</v>
          </cell>
          <cell r="T51" t="e">
            <v>#DIV/0!</v>
          </cell>
        </row>
        <row r="52">
          <cell r="S52">
            <v>20</v>
          </cell>
          <cell r="T52" t="e">
            <v>#DIV/0!</v>
          </cell>
        </row>
        <row r="53">
          <cell r="S53">
            <v>20</v>
          </cell>
          <cell r="T53" t="e">
            <v>#DIV/0!</v>
          </cell>
        </row>
        <row r="54">
          <cell r="S54">
            <v>20</v>
          </cell>
          <cell r="T54" t="e">
            <v>#DIV/0!</v>
          </cell>
        </row>
        <row r="55">
          <cell r="S55">
            <v>20</v>
          </cell>
          <cell r="T55" t="e">
            <v>#DIV/0!</v>
          </cell>
        </row>
        <row r="56">
          <cell r="S56">
            <v>20</v>
          </cell>
          <cell r="T56" t="e">
            <v>#DIV/0!</v>
          </cell>
        </row>
        <row r="57">
          <cell r="S57">
            <v>20</v>
          </cell>
          <cell r="T57" t="e">
            <v>#DIV/0!</v>
          </cell>
        </row>
        <row r="58">
          <cell r="S58">
            <v>20</v>
          </cell>
          <cell r="T58" t="e">
            <v>#DIV/0!</v>
          </cell>
        </row>
        <row r="59">
          <cell r="S59">
            <v>20</v>
          </cell>
          <cell r="T59" t="e">
            <v>#DIV/0!</v>
          </cell>
        </row>
        <row r="60">
          <cell r="S60">
            <v>20</v>
          </cell>
          <cell r="T60" t="e">
            <v>#DIV/0!</v>
          </cell>
        </row>
        <row r="61">
          <cell r="S61">
            <v>20</v>
          </cell>
          <cell r="T61" t="e">
            <v>#DIV/0!</v>
          </cell>
        </row>
        <row r="62">
          <cell r="S62">
            <v>20</v>
          </cell>
          <cell r="T62" t="e">
            <v>#DIV/0!</v>
          </cell>
        </row>
        <row r="63">
          <cell r="S63">
            <v>20</v>
          </cell>
          <cell r="T63" t="e">
            <v>#DIV/0!</v>
          </cell>
        </row>
        <row r="64">
          <cell r="S64">
            <v>20</v>
          </cell>
          <cell r="T64" t="e">
            <v>#DIV/0!</v>
          </cell>
        </row>
        <row r="65">
          <cell r="S65">
            <v>20</v>
          </cell>
          <cell r="T65" t="e">
            <v>#DIV/0!</v>
          </cell>
        </row>
        <row r="66">
          <cell r="S66">
            <v>20</v>
          </cell>
          <cell r="T66" t="e">
            <v>#DIV/0!</v>
          </cell>
        </row>
        <row r="67">
          <cell r="S67">
            <v>20</v>
          </cell>
          <cell r="T67" t="e">
            <v>#DIV/0!</v>
          </cell>
        </row>
        <row r="68">
          <cell r="S68">
            <v>20</v>
          </cell>
          <cell r="T68" t="e">
            <v>#DIV/0!</v>
          </cell>
        </row>
        <row r="69">
          <cell r="S69">
            <v>20</v>
          </cell>
          <cell r="T69" t="e">
            <v>#DIV/0!</v>
          </cell>
        </row>
        <row r="70">
          <cell r="S70">
            <v>20</v>
          </cell>
          <cell r="T70" t="e">
            <v>#DIV/0!</v>
          </cell>
        </row>
        <row r="71">
          <cell r="S71">
            <v>20</v>
          </cell>
          <cell r="T71" t="e">
            <v>#DIV/0!</v>
          </cell>
        </row>
        <row r="72">
          <cell r="S72">
            <v>20</v>
          </cell>
          <cell r="T72" t="e">
            <v>#DIV/0!</v>
          </cell>
        </row>
        <row r="73">
          <cell r="S73">
            <v>20</v>
          </cell>
          <cell r="T73" t="e">
            <v>#DIV/0!</v>
          </cell>
        </row>
        <row r="74">
          <cell r="S74">
            <v>20</v>
          </cell>
          <cell r="T74" t="e">
            <v>#DIV/0!</v>
          </cell>
        </row>
        <row r="75">
          <cell r="S75">
            <v>20</v>
          </cell>
          <cell r="T75" t="e">
            <v>#DIV/0!</v>
          </cell>
        </row>
        <row r="76">
          <cell r="S76">
            <v>20</v>
          </cell>
          <cell r="T76" t="e">
            <v>#DIV/0!</v>
          </cell>
        </row>
        <row r="77">
          <cell r="S77">
            <v>20</v>
          </cell>
          <cell r="T77" t="e">
            <v>#DIV/0!</v>
          </cell>
        </row>
        <row r="78">
          <cell r="S78">
            <v>20</v>
          </cell>
          <cell r="T78" t="e">
            <v>#DIV/0!</v>
          </cell>
        </row>
        <row r="79">
          <cell r="S79">
            <v>20</v>
          </cell>
          <cell r="T79" t="e">
            <v>#DIV/0!</v>
          </cell>
        </row>
        <row r="80">
          <cell r="S80">
            <v>20</v>
          </cell>
          <cell r="T80" t="e">
            <v>#DIV/0!</v>
          </cell>
        </row>
        <row r="81">
          <cell r="S81">
            <v>20</v>
          </cell>
          <cell r="T81" t="e">
            <v>#DIV/0!</v>
          </cell>
        </row>
        <row r="82">
          <cell r="S82">
            <v>20</v>
          </cell>
          <cell r="T82" t="e">
            <v>#DIV/0!</v>
          </cell>
        </row>
        <row r="83">
          <cell r="S83">
            <v>20</v>
          </cell>
          <cell r="T83" t="e">
            <v>#DIV/0!</v>
          </cell>
        </row>
        <row r="84">
          <cell r="S84">
            <v>20</v>
          </cell>
          <cell r="T84" t="e">
            <v>#DIV/0!</v>
          </cell>
        </row>
        <row r="85">
          <cell r="S85">
            <v>20</v>
          </cell>
          <cell r="T85" t="e">
            <v>#DIV/0!</v>
          </cell>
        </row>
        <row r="86">
          <cell r="S86">
            <v>20</v>
          </cell>
          <cell r="T86" t="e">
            <v>#DIV/0!</v>
          </cell>
        </row>
        <row r="87">
          <cell r="S87">
            <v>20</v>
          </cell>
          <cell r="T87" t="e">
            <v>#DIV/0!</v>
          </cell>
        </row>
        <row r="88">
          <cell r="S88">
            <v>20</v>
          </cell>
          <cell r="T88" t="e">
            <v>#DIV/0!</v>
          </cell>
        </row>
        <row r="89">
          <cell r="S89">
            <v>20</v>
          </cell>
          <cell r="T89" t="e">
            <v>#DIV/0!</v>
          </cell>
        </row>
        <row r="90">
          <cell r="S90">
            <v>20</v>
          </cell>
          <cell r="T90" t="e">
            <v>#DIV/0!</v>
          </cell>
        </row>
        <row r="91">
          <cell r="S91">
            <v>20</v>
          </cell>
          <cell r="T91" t="e">
            <v>#DIV/0!</v>
          </cell>
        </row>
        <row r="92">
          <cell r="S92">
            <v>20</v>
          </cell>
          <cell r="T92" t="e">
            <v>#DIV/0!</v>
          </cell>
        </row>
        <row r="93">
          <cell r="S93">
            <v>20</v>
          </cell>
          <cell r="T93" t="e">
            <v>#DIV/0!</v>
          </cell>
        </row>
        <row r="94">
          <cell r="S94">
            <v>20</v>
          </cell>
          <cell r="T94" t="e">
            <v>#DIV/0!</v>
          </cell>
        </row>
        <row r="95">
          <cell r="S95">
            <v>20</v>
          </cell>
          <cell r="T95" t="e">
            <v>#DIV/0!</v>
          </cell>
        </row>
        <row r="96">
          <cell r="S96">
            <v>20</v>
          </cell>
          <cell r="T96" t="e">
            <v>#DIV/0!</v>
          </cell>
        </row>
        <row r="97">
          <cell r="S97">
            <v>20</v>
          </cell>
          <cell r="T97" t="e">
            <v>#DIV/0!</v>
          </cell>
        </row>
        <row r="98">
          <cell r="S98">
            <v>20</v>
          </cell>
          <cell r="T98" t="e">
            <v>#DIV/0!</v>
          </cell>
        </row>
        <row r="99">
          <cell r="S99">
            <v>20</v>
          </cell>
          <cell r="T99" t="e">
            <v>#DIV/0!</v>
          </cell>
        </row>
        <row r="100">
          <cell r="S100">
            <v>20</v>
          </cell>
          <cell r="T100" t="e">
            <v>#DIV/0!</v>
          </cell>
        </row>
        <row r="101">
          <cell r="S101">
            <v>20</v>
          </cell>
          <cell r="T101" t="e">
            <v>#DIV/0!</v>
          </cell>
        </row>
        <row r="102">
          <cell r="S102">
            <v>20</v>
          </cell>
          <cell r="T102" t="e">
            <v>#DIV/0!</v>
          </cell>
        </row>
        <row r="103">
          <cell r="S103">
            <v>20</v>
          </cell>
          <cell r="T103" t="e">
            <v>#DIV/0!</v>
          </cell>
        </row>
        <row r="104">
          <cell r="S104">
            <v>20</v>
          </cell>
          <cell r="T104" t="e">
            <v>#DIV/0!</v>
          </cell>
        </row>
        <row r="105">
          <cell r="S105">
            <v>20</v>
          </cell>
          <cell r="T105" t="e">
            <v>#DIV/0!</v>
          </cell>
        </row>
        <row r="106">
          <cell r="S106">
            <v>20</v>
          </cell>
          <cell r="T106" t="e">
            <v>#DIV/0!</v>
          </cell>
        </row>
        <row r="107">
          <cell r="S107">
            <v>20</v>
          </cell>
          <cell r="T107" t="e">
            <v>#DIV/0!</v>
          </cell>
        </row>
        <row r="108">
          <cell r="S108">
            <v>20</v>
          </cell>
          <cell r="T108" t="e">
            <v>#DIV/0!</v>
          </cell>
        </row>
        <row r="109">
          <cell r="S109">
            <v>20</v>
          </cell>
          <cell r="T109" t="e">
            <v>#DIV/0!</v>
          </cell>
        </row>
        <row r="110">
          <cell r="S110">
            <v>20</v>
          </cell>
          <cell r="T110" t="e">
            <v>#DIV/0!</v>
          </cell>
        </row>
        <row r="111">
          <cell r="S111">
            <v>20</v>
          </cell>
          <cell r="T111" t="e">
            <v>#DIV/0!</v>
          </cell>
        </row>
        <row r="112">
          <cell r="S112">
            <v>20</v>
          </cell>
          <cell r="T112" t="e">
            <v>#DIV/0!</v>
          </cell>
        </row>
        <row r="113">
          <cell r="S113">
            <v>20</v>
          </cell>
          <cell r="T113" t="e">
            <v>#DIV/0!</v>
          </cell>
        </row>
        <row r="114">
          <cell r="S114">
            <v>20</v>
          </cell>
          <cell r="T114" t="e">
            <v>#DIV/0!</v>
          </cell>
        </row>
        <row r="115">
          <cell r="S115">
            <v>20</v>
          </cell>
          <cell r="T115" t="e">
            <v>#DIV/0!</v>
          </cell>
        </row>
        <row r="116">
          <cell r="S116">
            <v>20</v>
          </cell>
          <cell r="T116" t="e">
            <v>#DIV/0!</v>
          </cell>
        </row>
        <row r="117">
          <cell r="S117">
            <v>20</v>
          </cell>
          <cell r="T117" t="e">
            <v>#DIV/0!</v>
          </cell>
        </row>
        <row r="118">
          <cell r="S118">
            <v>20</v>
          </cell>
          <cell r="T118" t="e">
            <v>#DIV/0!</v>
          </cell>
        </row>
        <row r="119">
          <cell r="S119">
            <v>20</v>
          </cell>
          <cell r="T119" t="e">
            <v>#DIV/0!</v>
          </cell>
        </row>
        <row r="120">
          <cell r="S120">
            <v>20</v>
          </cell>
          <cell r="T120" t="e">
            <v>#DIV/0!</v>
          </cell>
        </row>
        <row r="121">
          <cell r="S121">
            <v>20</v>
          </cell>
          <cell r="T121" t="e">
            <v>#DIV/0!</v>
          </cell>
        </row>
        <row r="122">
          <cell r="S122">
            <v>20</v>
          </cell>
          <cell r="T122" t="e">
            <v>#DIV/0!</v>
          </cell>
        </row>
        <row r="123">
          <cell r="S123">
            <v>20</v>
          </cell>
          <cell r="T123" t="e">
            <v>#DIV/0!</v>
          </cell>
        </row>
        <row r="124">
          <cell r="S124">
            <v>20</v>
          </cell>
          <cell r="T124" t="e">
            <v>#DIV/0!</v>
          </cell>
        </row>
        <row r="125">
          <cell r="S125">
            <v>20</v>
          </cell>
          <cell r="T125" t="e">
            <v>#DIV/0!</v>
          </cell>
        </row>
        <row r="126">
          <cell r="S126">
            <v>20</v>
          </cell>
          <cell r="T126" t="e">
            <v>#DIV/0!</v>
          </cell>
        </row>
        <row r="127">
          <cell r="S127">
            <v>20</v>
          </cell>
          <cell r="T127" t="e">
            <v>#DIV/0!</v>
          </cell>
        </row>
        <row r="128">
          <cell r="S128">
            <v>20</v>
          </cell>
          <cell r="T128" t="e">
            <v>#DIV/0!</v>
          </cell>
        </row>
        <row r="129">
          <cell r="S129">
            <v>20</v>
          </cell>
          <cell r="T129" t="e">
            <v>#DIV/0!</v>
          </cell>
        </row>
        <row r="130">
          <cell r="S130">
            <v>20</v>
          </cell>
          <cell r="T130" t="e">
            <v>#DIV/0!</v>
          </cell>
        </row>
        <row r="131">
          <cell r="S131">
            <v>20</v>
          </cell>
          <cell r="T131" t="e">
            <v>#DIV/0!</v>
          </cell>
        </row>
        <row r="132">
          <cell r="S132">
            <v>20</v>
          </cell>
          <cell r="T132" t="e">
            <v>#DIV/0!</v>
          </cell>
        </row>
        <row r="133">
          <cell r="S133">
            <v>20</v>
          </cell>
          <cell r="T133" t="e">
            <v>#DIV/0!</v>
          </cell>
        </row>
        <row r="134">
          <cell r="S134">
            <v>20</v>
          </cell>
          <cell r="T134" t="e">
            <v>#DIV/0!</v>
          </cell>
        </row>
        <row r="135">
          <cell r="S135">
            <v>20</v>
          </cell>
          <cell r="T135" t="e">
            <v>#DIV/0!</v>
          </cell>
        </row>
        <row r="136">
          <cell r="S136">
            <v>20</v>
          </cell>
          <cell r="T136" t="e">
            <v>#DIV/0!</v>
          </cell>
        </row>
        <row r="137">
          <cell r="S137">
            <v>20</v>
          </cell>
          <cell r="T137" t="e">
            <v>#DIV/0!</v>
          </cell>
        </row>
        <row r="138">
          <cell r="S138">
            <v>20</v>
          </cell>
          <cell r="T138" t="e">
            <v>#DIV/0!</v>
          </cell>
        </row>
        <row r="139">
          <cell r="S139">
            <v>20</v>
          </cell>
          <cell r="T139" t="e">
            <v>#DIV/0!</v>
          </cell>
        </row>
        <row r="140">
          <cell r="S140">
            <v>20</v>
          </cell>
          <cell r="T140" t="e">
            <v>#DIV/0!</v>
          </cell>
        </row>
        <row r="141">
          <cell r="S141">
            <v>20</v>
          </cell>
          <cell r="T141" t="e">
            <v>#DIV/0!</v>
          </cell>
        </row>
        <row r="142">
          <cell r="S142">
            <v>20</v>
          </cell>
          <cell r="T142" t="e">
            <v>#DIV/0!</v>
          </cell>
        </row>
        <row r="143">
          <cell r="S143">
            <v>20</v>
          </cell>
          <cell r="T143" t="e">
            <v>#DIV/0!</v>
          </cell>
        </row>
        <row r="144">
          <cell r="S144">
            <v>20</v>
          </cell>
          <cell r="T144" t="e">
            <v>#DIV/0!</v>
          </cell>
        </row>
        <row r="145">
          <cell r="S145">
            <v>20</v>
          </cell>
          <cell r="T145" t="e">
            <v>#DIV/0!</v>
          </cell>
        </row>
        <row r="146">
          <cell r="S146">
            <v>20</v>
          </cell>
          <cell r="T146" t="e">
            <v>#DIV/0!</v>
          </cell>
        </row>
        <row r="147">
          <cell r="S147">
            <v>20</v>
          </cell>
          <cell r="T147" t="e">
            <v>#DIV/0!</v>
          </cell>
        </row>
        <row r="148">
          <cell r="S148">
            <v>20</v>
          </cell>
          <cell r="T148" t="e">
            <v>#DIV/0!</v>
          </cell>
        </row>
        <row r="149">
          <cell r="S149">
            <v>20</v>
          </cell>
          <cell r="T149" t="e">
            <v>#DIV/0!</v>
          </cell>
        </row>
        <row r="150">
          <cell r="S150">
            <v>20</v>
          </cell>
          <cell r="T150" t="e">
            <v>#DIV/0!</v>
          </cell>
        </row>
        <row r="151">
          <cell r="S151">
            <v>20</v>
          </cell>
          <cell r="T151" t="e">
            <v>#DIV/0!</v>
          </cell>
        </row>
        <row r="152">
          <cell r="S152">
            <v>20</v>
          </cell>
          <cell r="T152" t="e">
            <v>#DIV/0!</v>
          </cell>
        </row>
        <row r="153">
          <cell r="S153">
            <v>20</v>
          </cell>
          <cell r="T153" t="e">
            <v>#DIV/0!</v>
          </cell>
        </row>
        <row r="154">
          <cell r="S154">
            <v>20</v>
          </cell>
          <cell r="T154" t="e">
            <v>#DIV/0!</v>
          </cell>
        </row>
        <row r="155">
          <cell r="S155">
            <v>20</v>
          </cell>
          <cell r="T155" t="e">
            <v>#DIV/0!</v>
          </cell>
        </row>
        <row r="156">
          <cell r="S156">
            <v>20</v>
          </cell>
          <cell r="T156" t="e">
            <v>#DIV/0!</v>
          </cell>
        </row>
        <row r="157">
          <cell r="S157">
            <v>20</v>
          </cell>
          <cell r="T157" t="e">
            <v>#DIV/0!</v>
          </cell>
        </row>
        <row r="158">
          <cell r="S158">
            <v>20</v>
          </cell>
          <cell r="T158" t="e">
            <v>#DIV/0!</v>
          </cell>
        </row>
        <row r="159">
          <cell r="S159">
            <v>20</v>
          </cell>
          <cell r="T159" t="e">
            <v>#DIV/0!</v>
          </cell>
        </row>
        <row r="160">
          <cell r="S160">
            <v>20</v>
          </cell>
          <cell r="T160" t="e">
            <v>#DIV/0!</v>
          </cell>
        </row>
        <row r="161">
          <cell r="S161">
            <v>20</v>
          </cell>
          <cell r="T161" t="e">
            <v>#DIV/0!</v>
          </cell>
        </row>
        <row r="162">
          <cell r="S162">
            <v>20</v>
          </cell>
          <cell r="T162" t="e">
            <v>#DIV/0!</v>
          </cell>
        </row>
        <row r="163">
          <cell r="S163">
            <v>20</v>
          </cell>
          <cell r="T163" t="e">
            <v>#DIV/0!</v>
          </cell>
        </row>
        <row r="164">
          <cell r="S164">
            <v>20</v>
          </cell>
          <cell r="T164" t="e">
            <v>#DIV/0!</v>
          </cell>
        </row>
        <row r="165">
          <cell r="S165">
            <v>20</v>
          </cell>
          <cell r="T165" t="e">
            <v>#DIV/0!</v>
          </cell>
        </row>
        <row r="166">
          <cell r="S166">
            <v>20</v>
          </cell>
          <cell r="T166" t="e">
            <v>#DIV/0!</v>
          </cell>
        </row>
        <row r="167">
          <cell r="S167">
            <v>20</v>
          </cell>
          <cell r="T167" t="e">
            <v>#DIV/0!</v>
          </cell>
        </row>
        <row r="168">
          <cell r="S168">
            <v>20</v>
          </cell>
          <cell r="T168" t="e">
            <v>#DIV/0!</v>
          </cell>
        </row>
        <row r="169">
          <cell r="S169">
            <v>20</v>
          </cell>
          <cell r="T169" t="e">
            <v>#DIV/0!</v>
          </cell>
        </row>
        <row r="170">
          <cell r="S170">
            <v>20</v>
          </cell>
          <cell r="T170" t="e">
            <v>#DIV/0!</v>
          </cell>
        </row>
        <row r="171">
          <cell r="S171">
            <v>20</v>
          </cell>
          <cell r="T171" t="e">
            <v>#DIV/0!</v>
          </cell>
        </row>
        <row r="172">
          <cell r="S172">
            <v>20</v>
          </cell>
          <cell r="T172" t="e">
            <v>#DIV/0!</v>
          </cell>
        </row>
        <row r="173">
          <cell r="S173">
            <v>20</v>
          </cell>
          <cell r="T173" t="e">
            <v>#DIV/0!</v>
          </cell>
        </row>
        <row r="174">
          <cell r="S174">
            <v>20</v>
          </cell>
          <cell r="T174" t="e">
            <v>#DIV/0!</v>
          </cell>
        </row>
        <row r="175">
          <cell r="S175">
            <v>20</v>
          </cell>
          <cell r="T175" t="e">
            <v>#DIV/0!</v>
          </cell>
        </row>
        <row r="176">
          <cell r="S176">
            <v>20</v>
          </cell>
          <cell r="T176" t="e">
            <v>#DIV/0!</v>
          </cell>
        </row>
        <row r="177">
          <cell r="S177">
            <v>20</v>
          </cell>
          <cell r="T177" t="e">
            <v>#DIV/0!</v>
          </cell>
        </row>
        <row r="178">
          <cell r="S178">
            <v>20</v>
          </cell>
          <cell r="T178" t="e">
            <v>#DIV/0!</v>
          </cell>
        </row>
        <row r="179">
          <cell r="S179">
            <v>20</v>
          </cell>
          <cell r="T179" t="e">
            <v>#DIV/0!</v>
          </cell>
        </row>
        <row r="180">
          <cell r="S180">
            <v>20</v>
          </cell>
          <cell r="T180" t="e">
            <v>#DIV/0!</v>
          </cell>
        </row>
        <row r="181">
          <cell r="S181">
            <v>20</v>
          </cell>
          <cell r="T181" t="e">
            <v>#DIV/0!</v>
          </cell>
        </row>
        <row r="182">
          <cell r="S182">
            <v>20</v>
          </cell>
          <cell r="T182" t="e">
            <v>#DIV/0!</v>
          </cell>
        </row>
        <row r="183">
          <cell r="S183">
            <v>20</v>
          </cell>
          <cell r="T183" t="e">
            <v>#DIV/0!</v>
          </cell>
        </row>
        <row r="184">
          <cell r="S184">
            <v>20</v>
          </cell>
          <cell r="T184" t="e">
            <v>#DIV/0!</v>
          </cell>
        </row>
        <row r="185">
          <cell r="S185">
            <v>20</v>
          </cell>
          <cell r="T185" t="e">
            <v>#DIV/0!</v>
          </cell>
        </row>
        <row r="186">
          <cell r="S186">
            <v>20</v>
          </cell>
          <cell r="T186" t="e">
            <v>#DIV/0!</v>
          </cell>
        </row>
        <row r="187">
          <cell r="S187">
            <v>20</v>
          </cell>
          <cell r="T187" t="e">
            <v>#DIV/0!</v>
          </cell>
        </row>
        <row r="188">
          <cell r="S188">
            <v>20</v>
          </cell>
          <cell r="T188" t="e">
            <v>#DIV/0!</v>
          </cell>
        </row>
        <row r="189">
          <cell r="S189">
            <v>20</v>
          </cell>
          <cell r="T189" t="e">
            <v>#DIV/0!</v>
          </cell>
        </row>
        <row r="190">
          <cell r="S190">
            <v>20</v>
          </cell>
          <cell r="T190" t="e">
            <v>#DIV/0!</v>
          </cell>
        </row>
        <row r="191">
          <cell r="S191">
            <v>20</v>
          </cell>
          <cell r="T191" t="e">
            <v>#DIV/0!</v>
          </cell>
        </row>
        <row r="192">
          <cell r="S192">
            <v>20</v>
          </cell>
          <cell r="T192" t="e">
            <v>#DIV/0!</v>
          </cell>
        </row>
        <row r="193">
          <cell r="S193">
            <v>20</v>
          </cell>
          <cell r="T193" t="e">
            <v>#DIV/0!</v>
          </cell>
        </row>
        <row r="194">
          <cell r="S194">
            <v>20</v>
          </cell>
          <cell r="T194" t="e">
            <v>#DIV/0!</v>
          </cell>
        </row>
        <row r="195">
          <cell r="S195">
            <v>20</v>
          </cell>
          <cell r="T195" t="e">
            <v>#DIV/0!</v>
          </cell>
        </row>
        <row r="196">
          <cell r="S196">
            <v>20</v>
          </cell>
          <cell r="T196" t="e">
            <v>#DIV/0!</v>
          </cell>
        </row>
        <row r="197">
          <cell r="S197">
            <v>20</v>
          </cell>
          <cell r="T197" t="e">
            <v>#DIV/0!</v>
          </cell>
        </row>
        <row r="198">
          <cell r="S198">
            <v>20</v>
          </cell>
          <cell r="T198" t="e">
            <v>#DIV/0!</v>
          </cell>
        </row>
        <row r="199">
          <cell r="S199">
            <v>20</v>
          </cell>
          <cell r="T199" t="e">
            <v>#DIV/0!</v>
          </cell>
        </row>
        <row r="200">
          <cell r="S200">
            <v>20</v>
          </cell>
          <cell r="T200" t="e">
            <v>#DIV/0!</v>
          </cell>
        </row>
        <row r="201">
          <cell r="S201">
            <v>20</v>
          </cell>
          <cell r="T201" t="e">
            <v>#DIV/0!</v>
          </cell>
        </row>
        <row r="202">
          <cell r="S202">
            <v>20</v>
          </cell>
          <cell r="T202" t="e">
            <v>#DIV/0!</v>
          </cell>
        </row>
        <row r="203">
          <cell r="S203">
            <v>20</v>
          </cell>
          <cell r="T203" t="e">
            <v>#DIV/0!</v>
          </cell>
        </row>
        <row r="204">
          <cell r="S204">
            <v>20</v>
          </cell>
          <cell r="T204" t="e">
            <v>#DIV/0!</v>
          </cell>
        </row>
        <row r="205">
          <cell r="S205">
            <v>20</v>
          </cell>
          <cell r="T205" t="e">
            <v>#DIV/0!</v>
          </cell>
        </row>
        <row r="206">
          <cell r="S206">
            <v>20</v>
          </cell>
          <cell r="T206" t="e">
            <v>#DIV/0!</v>
          </cell>
        </row>
        <row r="207">
          <cell r="S207">
            <v>20</v>
          </cell>
          <cell r="T207" t="e">
            <v>#DIV/0!</v>
          </cell>
        </row>
        <row r="208">
          <cell r="S208">
            <v>20</v>
          </cell>
          <cell r="T208" t="e">
            <v>#DIV/0!</v>
          </cell>
        </row>
        <row r="209">
          <cell r="S209">
            <v>20</v>
          </cell>
          <cell r="T209" t="e">
            <v>#DIV/0!</v>
          </cell>
        </row>
        <row r="210">
          <cell r="S210">
            <v>20</v>
          </cell>
          <cell r="T210" t="e">
            <v>#DIV/0!</v>
          </cell>
        </row>
        <row r="211">
          <cell r="S211">
            <v>20</v>
          </cell>
          <cell r="T211" t="e">
            <v>#DIV/0!</v>
          </cell>
        </row>
        <row r="212">
          <cell r="S212">
            <v>20</v>
          </cell>
          <cell r="T212" t="e">
            <v>#DIV/0!</v>
          </cell>
        </row>
        <row r="213">
          <cell r="S213">
            <v>20</v>
          </cell>
          <cell r="T213" t="e">
            <v>#DIV/0!</v>
          </cell>
        </row>
        <row r="214">
          <cell r="S214">
            <v>20</v>
          </cell>
          <cell r="T214" t="e">
            <v>#DIV/0!</v>
          </cell>
        </row>
        <row r="215">
          <cell r="S215">
            <v>20</v>
          </cell>
          <cell r="T215" t="e">
            <v>#DIV/0!</v>
          </cell>
        </row>
        <row r="216">
          <cell r="S216">
            <v>20</v>
          </cell>
          <cell r="T216" t="e">
            <v>#DIV/0!</v>
          </cell>
        </row>
        <row r="217">
          <cell r="S217">
            <v>20</v>
          </cell>
          <cell r="T217" t="e">
            <v>#DIV/0!</v>
          </cell>
        </row>
        <row r="218">
          <cell r="S218">
            <v>20</v>
          </cell>
          <cell r="T218" t="e">
            <v>#DIV/0!</v>
          </cell>
        </row>
        <row r="219">
          <cell r="S219">
            <v>20</v>
          </cell>
          <cell r="T219" t="e">
            <v>#DIV/0!</v>
          </cell>
        </row>
        <row r="220">
          <cell r="S220">
            <v>20</v>
          </cell>
          <cell r="T220" t="e">
            <v>#DIV/0!</v>
          </cell>
        </row>
        <row r="221">
          <cell r="S221">
            <v>20</v>
          </cell>
          <cell r="T221" t="e">
            <v>#DIV/0!</v>
          </cell>
        </row>
        <row r="222">
          <cell r="S222">
            <v>20</v>
          </cell>
          <cell r="T222" t="e">
            <v>#DIV/0!</v>
          </cell>
        </row>
        <row r="223">
          <cell r="S223">
            <v>20</v>
          </cell>
          <cell r="T223" t="e">
            <v>#DIV/0!</v>
          </cell>
        </row>
        <row r="224">
          <cell r="S224">
            <v>20</v>
          </cell>
          <cell r="T224" t="e">
            <v>#DIV/0!</v>
          </cell>
        </row>
        <row r="225">
          <cell r="S225">
            <v>20</v>
          </cell>
          <cell r="T225" t="e">
            <v>#DIV/0!</v>
          </cell>
        </row>
        <row r="226">
          <cell r="S226">
            <v>20</v>
          </cell>
          <cell r="T226" t="e">
            <v>#DIV/0!</v>
          </cell>
        </row>
        <row r="227">
          <cell r="S227">
            <v>20</v>
          </cell>
          <cell r="T227" t="e">
            <v>#DIV/0!</v>
          </cell>
        </row>
        <row r="228">
          <cell r="S228">
            <v>20</v>
          </cell>
          <cell r="T228" t="e">
            <v>#DIV/0!</v>
          </cell>
        </row>
        <row r="229">
          <cell r="S229">
            <v>20</v>
          </cell>
          <cell r="T229" t="e">
            <v>#DIV/0!</v>
          </cell>
        </row>
        <row r="230">
          <cell r="S230">
            <v>20</v>
          </cell>
          <cell r="T230" t="e">
            <v>#DIV/0!</v>
          </cell>
        </row>
        <row r="231">
          <cell r="S231">
            <v>20</v>
          </cell>
          <cell r="T231" t="e">
            <v>#DIV/0!</v>
          </cell>
        </row>
        <row r="232">
          <cell r="S232">
            <v>20</v>
          </cell>
          <cell r="T232" t="e">
            <v>#DIV/0!</v>
          </cell>
        </row>
        <row r="233">
          <cell r="S233">
            <v>20</v>
          </cell>
          <cell r="T233" t="e">
            <v>#DIV/0!</v>
          </cell>
        </row>
        <row r="234">
          <cell r="S234">
            <v>20</v>
          </cell>
          <cell r="T234" t="e">
            <v>#DIV/0!</v>
          </cell>
        </row>
        <row r="235">
          <cell r="S235">
            <v>20</v>
          </cell>
          <cell r="T235" t="e">
            <v>#DIV/0!</v>
          </cell>
        </row>
        <row r="236">
          <cell r="S236">
            <v>20</v>
          </cell>
          <cell r="T236" t="e">
            <v>#DIV/0!</v>
          </cell>
        </row>
        <row r="237">
          <cell r="S237">
            <v>20</v>
          </cell>
          <cell r="T237" t="e">
            <v>#DIV/0!</v>
          </cell>
        </row>
        <row r="238">
          <cell r="S238">
            <v>20</v>
          </cell>
          <cell r="T238" t="e">
            <v>#DIV/0!</v>
          </cell>
        </row>
        <row r="239">
          <cell r="S239">
            <v>20</v>
          </cell>
          <cell r="T239" t="e">
            <v>#DIV/0!</v>
          </cell>
        </row>
        <row r="240">
          <cell r="S240">
            <v>20</v>
          </cell>
          <cell r="T240" t="e">
            <v>#DIV/0!</v>
          </cell>
        </row>
        <row r="241">
          <cell r="S241">
            <v>20</v>
          </cell>
          <cell r="T241" t="e">
            <v>#DIV/0!</v>
          </cell>
        </row>
        <row r="242">
          <cell r="S242">
            <v>20</v>
          </cell>
          <cell r="T242" t="e">
            <v>#DIV/0!</v>
          </cell>
        </row>
        <row r="243">
          <cell r="S243">
            <v>20</v>
          </cell>
          <cell r="T243" t="e">
            <v>#DIV/0!</v>
          </cell>
        </row>
        <row r="244">
          <cell r="S244">
            <v>20</v>
          </cell>
          <cell r="T244" t="e">
            <v>#DIV/0!</v>
          </cell>
        </row>
        <row r="245">
          <cell r="S245">
            <v>20</v>
          </cell>
          <cell r="T245" t="e">
            <v>#DIV/0!</v>
          </cell>
        </row>
        <row r="246">
          <cell r="S246">
            <v>20</v>
          </cell>
          <cell r="T246" t="e">
            <v>#DIV/0!</v>
          </cell>
        </row>
        <row r="247">
          <cell r="S247">
            <v>20</v>
          </cell>
          <cell r="T247" t="e">
            <v>#DIV/0!</v>
          </cell>
        </row>
        <row r="248">
          <cell r="S248">
            <v>20</v>
          </cell>
          <cell r="T248" t="e">
            <v>#DIV/0!</v>
          </cell>
        </row>
        <row r="249">
          <cell r="S249">
            <v>20</v>
          </cell>
          <cell r="T249" t="e">
            <v>#DIV/0!</v>
          </cell>
        </row>
        <row r="250">
          <cell r="S250">
            <v>20</v>
          </cell>
          <cell r="T250" t="e">
            <v>#DIV/0!</v>
          </cell>
        </row>
        <row r="251">
          <cell r="S251">
            <v>20</v>
          </cell>
          <cell r="T251" t="e">
            <v>#DIV/0!</v>
          </cell>
        </row>
        <row r="252">
          <cell r="S252">
            <v>20</v>
          </cell>
          <cell r="T252" t="e">
            <v>#DIV/0!</v>
          </cell>
        </row>
        <row r="253">
          <cell r="S253">
            <v>20</v>
          </cell>
          <cell r="T253" t="e">
            <v>#DIV/0!</v>
          </cell>
        </row>
        <row r="254">
          <cell r="S254">
            <v>20</v>
          </cell>
          <cell r="T254" t="e">
            <v>#DIV/0!</v>
          </cell>
        </row>
        <row r="255">
          <cell r="S255">
            <v>20</v>
          </cell>
          <cell r="T255" t="e">
            <v>#DIV/0!</v>
          </cell>
        </row>
        <row r="256">
          <cell r="S256">
            <v>20</v>
          </cell>
          <cell r="T256" t="e">
            <v>#DIV/0!</v>
          </cell>
        </row>
        <row r="257">
          <cell r="S257">
            <v>20</v>
          </cell>
          <cell r="T257" t="e">
            <v>#DIV/0!</v>
          </cell>
        </row>
        <row r="258">
          <cell r="S258">
            <v>20</v>
          </cell>
          <cell r="T258" t="e">
            <v>#DIV/0!</v>
          </cell>
        </row>
        <row r="259">
          <cell r="S259">
            <v>20</v>
          </cell>
          <cell r="T259" t="e">
            <v>#DIV/0!</v>
          </cell>
        </row>
        <row r="260">
          <cell r="S260">
            <v>20</v>
          </cell>
          <cell r="T260" t="e">
            <v>#DIV/0!</v>
          </cell>
        </row>
        <row r="261">
          <cell r="S261">
            <v>20</v>
          </cell>
          <cell r="T261" t="e">
            <v>#DIV/0!</v>
          </cell>
        </row>
        <row r="262">
          <cell r="S262">
            <v>20</v>
          </cell>
          <cell r="T262" t="e">
            <v>#DIV/0!</v>
          </cell>
        </row>
        <row r="263">
          <cell r="S263">
            <v>20</v>
          </cell>
          <cell r="T263" t="e">
            <v>#DIV/0!</v>
          </cell>
        </row>
        <row r="264">
          <cell r="S264">
            <v>20</v>
          </cell>
          <cell r="T264" t="e">
            <v>#DIV/0!</v>
          </cell>
        </row>
        <row r="265">
          <cell r="S265">
            <v>20</v>
          </cell>
          <cell r="T265" t="e">
            <v>#DIV/0!</v>
          </cell>
        </row>
        <row r="266">
          <cell r="S266">
            <v>20</v>
          </cell>
          <cell r="T266" t="e">
            <v>#DIV/0!</v>
          </cell>
        </row>
        <row r="267">
          <cell r="S267">
            <v>20</v>
          </cell>
          <cell r="T267" t="e">
            <v>#DIV/0!</v>
          </cell>
        </row>
        <row r="268">
          <cell r="S268">
            <v>20</v>
          </cell>
          <cell r="T268" t="e">
            <v>#DIV/0!</v>
          </cell>
        </row>
        <row r="269">
          <cell r="S269">
            <v>20</v>
          </cell>
          <cell r="T269" t="e">
            <v>#DIV/0!</v>
          </cell>
        </row>
        <row r="270">
          <cell r="S270">
            <v>20</v>
          </cell>
          <cell r="T270" t="e">
            <v>#DIV/0!</v>
          </cell>
        </row>
        <row r="271">
          <cell r="S271">
            <v>20</v>
          </cell>
          <cell r="T271" t="e">
            <v>#DIV/0!</v>
          </cell>
        </row>
        <row r="272">
          <cell r="S272">
            <v>20</v>
          </cell>
          <cell r="T272" t="e">
            <v>#DIV/0!</v>
          </cell>
        </row>
        <row r="273">
          <cell r="S273">
            <v>20</v>
          </cell>
          <cell r="T273" t="e">
            <v>#DIV/0!</v>
          </cell>
        </row>
        <row r="274">
          <cell r="S274">
            <v>20</v>
          </cell>
          <cell r="T274" t="e">
            <v>#DIV/0!</v>
          </cell>
        </row>
        <row r="275">
          <cell r="S275">
            <v>20</v>
          </cell>
          <cell r="T275" t="e">
            <v>#DIV/0!</v>
          </cell>
        </row>
        <row r="276">
          <cell r="S276">
            <v>20</v>
          </cell>
          <cell r="T276" t="e">
            <v>#DIV/0!</v>
          </cell>
        </row>
        <row r="277">
          <cell r="S277">
            <v>20</v>
          </cell>
          <cell r="T277" t="e">
            <v>#DIV/0!</v>
          </cell>
        </row>
        <row r="278">
          <cell r="S278">
            <v>20</v>
          </cell>
          <cell r="T278" t="e">
            <v>#DIV/0!</v>
          </cell>
        </row>
        <row r="279">
          <cell r="S279">
            <v>20</v>
          </cell>
          <cell r="T279" t="e">
            <v>#DIV/0!</v>
          </cell>
        </row>
        <row r="280">
          <cell r="S280">
            <v>20</v>
          </cell>
          <cell r="T280" t="e">
            <v>#DIV/0!</v>
          </cell>
        </row>
        <row r="281">
          <cell r="S281">
            <v>20</v>
          </cell>
          <cell r="T281" t="e">
            <v>#DIV/0!</v>
          </cell>
        </row>
        <row r="282">
          <cell r="S282">
            <v>20</v>
          </cell>
          <cell r="T282" t="e">
            <v>#DIV/0!</v>
          </cell>
        </row>
        <row r="283">
          <cell r="S283">
            <v>20</v>
          </cell>
          <cell r="T283" t="e">
            <v>#DIV/0!</v>
          </cell>
        </row>
        <row r="284">
          <cell r="S284">
            <v>20</v>
          </cell>
          <cell r="T284" t="e">
            <v>#DIV/0!</v>
          </cell>
        </row>
        <row r="285">
          <cell r="S285">
            <v>20</v>
          </cell>
          <cell r="T285" t="e">
            <v>#DIV/0!</v>
          </cell>
        </row>
        <row r="286">
          <cell r="S286">
            <v>20</v>
          </cell>
          <cell r="T286" t="e">
            <v>#DIV/0!</v>
          </cell>
        </row>
        <row r="287">
          <cell r="S287">
            <v>20</v>
          </cell>
          <cell r="T287" t="e">
            <v>#DIV/0!</v>
          </cell>
        </row>
        <row r="288">
          <cell r="S288">
            <v>20</v>
          </cell>
          <cell r="T288" t="e">
            <v>#DIV/0!</v>
          </cell>
        </row>
        <row r="289">
          <cell r="S289">
            <v>20</v>
          </cell>
          <cell r="T289" t="e">
            <v>#DIV/0!</v>
          </cell>
        </row>
        <row r="290">
          <cell r="S290">
            <v>20</v>
          </cell>
          <cell r="T290" t="e">
            <v>#DIV/0!</v>
          </cell>
        </row>
        <row r="291">
          <cell r="S291">
            <v>20</v>
          </cell>
          <cell r="T291" t="e">
            <v>#DIV/0!</v>
          </cell>
        </row>
        <row r="292">
          <cell r="S292">
            <v>20</v>
          </cell>
          <cell r="T292" t="e">
            <v>#DIV/0!</v>
          </cell>
        </row>
        <row r="293">
          <cell r="S293">
            <v>20</v>
          </cell>
          <cell r="T293" t="e">
            <v>#DIV/0!</v>
          </cell>
        </row>
        <row r="294">
          <cell r="S294">
            <v>20</v>
          </cell>
          <cell r="T294" t="e">
            <v>#DIV/0!</v>
          </cell>
        </row>
        <row r="295">
          <cell r="S295">
            <v>20</v>
          </cell>
          <cell r="T295" t="e">
            <v>#DIV/0!</v>
          </cell>
        </row>
        <row r="296">
          <cell r="S296">
            <v>20</v>
          </cell>
          <cell r="T296" t="e">
            <v>#DIV/0!</v>
          </cell>
        </row>
        <row r="297">
          <cell r="S297">
            <v>20</v>
          </cell>
          <cell r="T297" t="e">
            <v>#DIV/0!</v>
          </cell>
        </row>
        <row r="298">
          <cell r="S298">
            <v>20</v>
          </cell>
          <cell r="T298" t="e">
            <v>#DIV/0!</v>
          </cell>
        </row>
        <row r="299">
          <cell r="S299">
            <v>20</v>
          </cell>
          <cell r="T299" t="e">
            <v>#DIV/0!</v>
          </cell>
        </row>
        <row r="300">
          <cell r="S300">
            <v>20</v>
          </cell>
          <cell r="T300" t="e">
            <v>#DIV/0!</v>
          </cell>
        </row>
        <row r="301">
          <cell r="S301">
            <v>20</v>
          </cell>
          <cell r="T301" t="e">
            <v>#DIV/0!</v>
          </cell>
        </row>
        <row r="302">
          <cell r="S302">
            <v>20</v>
          </cell>
          <cell r="T302" t="e">
            <v>#DIV/0!</v>
          </cell>
        </row>
        <row r="303">
          <cell r="S303">
            <v>20</v>
          </cell>
          <cell r="T303" t="e">
            <v>#DIV/0!</v>
          </cell>
        </row>
        <row r="304">
          <cell r="S304">
            <v>20</v>
          </cell>
          <cell r="T304" t="e">
            <v>#DIV/0!</v>
          </cell>
        </row>
        <row r="305">
          <cell r="S305">
            <v>20</v>
          </cell>
          <cell r="T305" t="e">
            <v>#DIV/0!</v>
          </cell>
        </row>
        <row r="306">
          <cell r="S306">
            <v>20</v>
          </cell>
          <cell r="T306" t="e">
            <v>#DIV/0!</v>
          </cell>
        </row>
        <row r="307">
          <cell r="S307">
            <v>20</v>
          </cell>
          <cell r="T307" t="e">
            <v>#DIV/0!</v>
          </cell>
        </row>
        <row r="308">
          <cell r="S308">
            <v>20</v>
          </cell>
          <cell r="T308" t="e">
            <v>#DIV/0!</v>
          </cell>
        </row>
        <row r="309">
          <cell r="S309">
            <v>20</v>
          </cell>
          <cell r="T309" t="e">
            <v>#DIV/0!</v>
          </cell>
        </row>
        <row r="310">
          <cell r="S310">
            <v>20</v>
          </cell>
          <cell r="T310" t="e">
            <v>#DIV/0!</v>
          </cell>
        </row>
        <row r="311">
          <cell r="S311">
            <v>20</v>
          </cell>
          <cell r="T311" t="e">
            <v>#DIV/0!</v>
          </cell>
        </row>
        <row r="312">
          <cell r="S312">
            <v>20</v>
          </cell>
          <cell r="T312" t="e">
            <v>#DIV/0!</v>
          </cell>
        </row>
        <row r="313">
          <cell r="S313">
            <v>20</v>
          </cell>
          <cell r="T313" t="e">
            <v>#DIV/0!</v>
          </cell>
        </row>
        <row r="314">
          <cell r="S314">
            <v>20</v>
          </cell>
          <cell r="T314" t="e">
            <v>#DIV/0!</v>
          </cell>
        </row>
        <row r="315">
          <cell r="S315">
            <v>20</v>
          </cell>
          <cell r="T315" t="e">
            <v>#DIV/0!</v>
          </cell>
        </row>
        <row r="316">
          <cell r="S316">
            <v>20</v>
          </cell>
          <cell r="T316" t="e">
            <v>#DIV/0!</v>
          </cell>
        </row>
        <row r="317">
          <cell r="S317">
            <v>20</v>
          </cell>
          <cell r="T317" t="e">
            <v>#DIV/0!</v>
          </cell>
        </row>
        <row r="318">
          <cell r="S318">
            <v>20</v>
          </cell>
          <cell r="T318" t="e">
            <v>#DIV/0!</v>
          </cell>
        </row>
        <row r="319">
          <cell r="S319">
            <v>20</v>
          </cell>
          <cell r="T319" t="e">
            <v>#DIV/0!</v>
          </cell>
        </row>
        <row r="320">
          <cell r="S320">
            <v>20</v>
          </cell>
          <cell r="T320" t="e">
            <v>#DIV/0!</v>
          </cell>
        </row>
        <row r="321">
          <cell r="S321">
            <v>20</v>
          </cell>
          <cell r="T321" t="e">
            <v>#DIV/0!</v>
          </cell>
        </row>
        <row r="322">
          <cell r="S322">
            <v>20</v>
          </cell>
          <cell r="T322" t="e">
            <v>#DIV/0!</v>
          </cell>
        </row>
        <row r="323">
          <cell r="S323">
            <v>20</v>
          </cell>
          <cell r="T323" t="e">
            <v>#DIV/0!</v>
          </cell>
        </row>
        <row r="324">
          <cell r="S324">
            <v>20</v>
          </cell>
          <cell r="T324" t="e">
            <v>#DIV/0!</v>
          </cell>
        </row>
        <row r="325">
          <cell r="S325">
            <v>20</v>
          </cell>
          <cell r="T325" t="e">
            <v>#DIV/0!</v>
          </cell>
        </row>
        <row r="326">
          <cell r="S326">
            <v>20</v>
          </cell>
          <cell r="T326" t="e">
            <v>#DIV/0!</v>
          </cell>
        </row>
        <row r="327">
          <cell r="S327">
            <v>20</v>
          </cell>
          <cell r="T327" t="e">
            <v>#DIV/0!</v>
          </cell>
        </row>
        <row r="328">
          <cell r="S328">
            <v>20</v>
          </cell>
          <cell r="T328" t="e">
            <v>#DIV/0!</v>
          </cell>
        </row>
        <row r="329">
          <cell r="S329">
            <v>20</v>
          </cell>
          <cell r="T329" t="e">
            <v>#DIV/0!</v>
          </cell>
        </row>
        <row r="330">
          <cell r="S330">
            <v>20</v>
          </cell>
          <cell r="T330" t="e">
            <v>#DIV/0!</v>
          </cell>
        </row>
        <row r="331">
          <cell r="S331">
            <v>20</v>
          </cell>
          <cell r="T331" t="e">
            <v>#DIV/0!</v>
          </cell>
        </row>
        <row r="332">
          <cell r="S332">
            <v>20</v>
          </cell>
          <cell r="T332" t="e">
            <v>#DIV/0!</v>
          </cell>
        </row>
        <row r="333">
          <cell r="S333">
            <v>20</v>
          </cell>
          <cell r="T333" t="e">
            <v>#DIV/0!</v>
          </cell>
        </row>
        <row r="334">
          <cell r="S334">
            <v>20</v>
          </cell>
          <cell r="T334" t="e">
            <v>#DIV/0!</v>
          </cell>
        </row>
        <row r="335">
          <cell r="S335">
            <v>20</v>
          </cell>
          <cell r="T335" t="e">
            <v>#DIV/0!</v>
          </cell>
        </row>
        <row r="336">
          <cell r="S336">
            <v>20</v>
          </cell>
          <cell r="T336" t="e">
            <v>#DIV/0!</v>
          </cell>
        </row>
        <row r="337">
          <cell r="S337">
            <v>20</v>
          </cell>
          <cell r="T337" t="e">
            <v>#DIV/0!</v>
          </cell>
        </row>
        <row r="338">
          <cell r="S338">
            <v>20</v>
          </cell>
          <cell r="T338" t="e">
            <v>#DIV/0!</v>
          </cell>
        </row>
        <row r="339">
          <cell r="S339">
            <v>20</v>
          </cell>
          <cell r="T339" t="e">
            <v>#DIV/0!</v>
          </cell>
        </row>
        <row r="340">
          <cell r="S340">
            <v>20</v>
          </cell>
          <cell r="T340" t="e">
            <v>#DIV/0!</v>
          </cell>
        </row>
        <row r="341">
          <cell r="S341">
            <v>20</v>
          </cell>
          <cell r="T341" t="e">
            <v>#DIV/0!</v>
          </cell>
        </row>
        <row r="342">
          <cell r="S342">
            <v>20</v>
          </cell>
          <cell r="T342" t="e">
            <v>#DIV/0!</v>
          </cell>
        </row>
        <row r="343">
          <cell r="S343">
            <v>20</v>
          </cell>
          <cell r="T343" t="e">
            <v>#DIV/0!</v>
          </cell>
        </row>
        <row r="344">
          <cell r="S344">
            <v>20</v>
          </cell>
          <cell r="T344" t="e">
            <v>#DIV/0!</v>
          </cell>
        </row>
        <row r="345">
          <cell r="S345">
            <v>20</v>
          </cell>
          <cell r="T345" t="e">
            <v>#DIV/0!</v>
          </cell>
        </row>
        <row r="346">
          <cell r="S346">
            <v>20</v>
          </cell>
          <cell r="T346" t="e">
            <v>#DIV/0!</v>
          </cell>
        </row>
        <row r="347">
          <cell r="S347">
            <v>20</v>
          </cell>
          <cell r="T347" t="e">
            <v>#DIV/0!</v>
          </cell>
        </row>
        <row r="348">
          <cell r="S348">
            <v>20</v>
          </cell>
          <cell r="T348" t="e">
            <v>#DIV/0!</v>
          </cell>
        </row>
        <row r="349">
          <cell r="S349">
            <v>20</v>
          </cell>
          <cell r="T349" t="e">
            <v>#DIV/0!</v>
          </cell>
        </row>
        <row r="350">
          <cell r="S350">
            <v>20</v>
          </cell>
          <cell r="T350" t="e">
            <v>#DIV/0!</v>
          </cell>
        </row>
        <row r="351">
          <cell r="S351">
            <v>20</v>
          </cell>
          <cell r="T351" t="e">
            <v>#DIV/0!</v>
          </cell>
        </row>
        <row r="352">
          <cell r="S352">
            <v>20</v>
          </cell>
          <cell r="T352" t="e">
            <v>#DIV/0!</v>
          </cell>
        </row>
        <row r="353">
          <cell r="S353">
            <v>20</v>
          </cell>
          <cell r="T353" t="e">
            <v>#DIV/0!</v>
          </cell>
        </row>
        <row r="354">
          <cell r="S354">
            <v>20</v>
          </cell>
          <cell r="T354" t="e">
            <v>#DIV/0!</v>
          </cell>
        </row>
        <row r="355">
          <cell r="S355">
            <v>20</v>
          </cell>
          <cell r="T355" t="e">
            <v>#DIV/0!</v>
          </cell>
        </row>
        <row r="356">
          <cell r="S356">
            <v>20</v>
          </cell>
          <cell r="T356" t="e">
            <v>#DIV/0!</v>
          </cell>
        </row>
        <row r="357">
          <cell r="S357">
            <v>20</v>
          </cell>
          <cell r="T357" t="e">
            <v>#DIV/0!</v>
          </cell>
        </row>
        <row r="358">
          <cell r="S358">
            <v>20</v>
          </cell>
          <cell r="T358" t="e">
            <v>#DIV/0!</v>
          </cell>
        </row>
        <row r="359">
          <cell r="S359">
            <v>20</v>
          </cell>
          <cell r="T359" t="e">
            <v>#DIV/0!</v>
          </cell>
        </row>
        <row r="360">
          <cell r="S360">
            <v>20</v>
          </cell>
          <cell r="T360" t="e">
            <v>#DIV/0!</v>
          </cell>
        </row>
        <row r="361">
          <cell r="S361">
            <v>20</v>
          </cell>
          <cell r="T361" t="e">
            <v>#DIV/0!</v>
          </cell>
        </row>
        <row r="362">
          <cell r="S362">
            <v>20</v>
          </cell>
          <cell r="T362" t="e">
            <v>#DIV/0!</v>
          </cell>
        </row>
        <row r="363">
          <cell r="S363">
            <v>20</v>
          </cell>
          <cell r="T363" t="e">
            <v>#DIV/0!</v>
          </cell>
        </row>
        <row r="364">
          <cell r="S364">
            <v>20</v>
          </cell>
          <cell r="T364" t="e">
            <v>#DIV/0!</v>
          </cell>
        </row>
        <row r="365">
          <cell r="S365">
            <v>20</v>
          </cell>
          <cell r="T365" t="e">
            <v>#DIV/0!</v>
          </cell>
        </row>
        <row r="366">
          <cell r="S366">
            <v>20</v>
          </cell>
          <cell r="T366" t="e">
            <v>#DIV/0!</v>
          </cell>
        </row>
        <row r="367">
          <cell r="S367">
            <v>20</v>
          </cell>
          <cell r="T367" t="e">
            <v>#DIV/0!</v>
          </cell>
        </row>
        <row r="368">
          <cell r="S368">
            <v>20</v>
          </cell>
          <cell r="T368" t="e">
            <v>#DIV/0!</v>
          </cell>
        </row>
        <row r="369">
          <cell r="S369">
            <v>20</v>
          </cell>
          <cell r="T369" t="e">
            <v>#DIV/0!</v>
          </cell>
        </row>
      </sheetData>
      <sheetData sheetId="4">
        <row r="3">
          <cell r="A3">
            <v>36892</v>
          </cell>
          <cell r="C3">
            <v>36923</v>
          </cell>
          <cell r="E3">
            <v>36951</v>
          </cell>
          <cell r="G3">
            <v>36982</v>
          </cell>
          <cell r="I3">
            <v>37012</v>
          </cell>
          <cell r="K3">
            <v>37043</v>
          </cell>
        </row>
        <row r="4">
          <cell r="A4">
            <v>36893</v>
          </cell>
          <cell r="C4">
            <v>36924</v>
          </cell>
          <cell r="E4">
            <v>36952</v>
          </cell>
          <cell r="G4">
            <v>36983</v>
          </cell>
          <cell r="I4">
            <v>37013</v>
          </cell>
          <cell r="K4">
            <v>37044</v>
          </cell>
        </row>
        <row r="5">
          <cell r="A5">
            <v>36894</v>
          </cell>
          <cell r="C5">
            <v>36925</v>
          </cell>
          <cell r="E5">
            <v>36953</v>
          </cell>
          <cell r="G5">
            <v>36984</v>
          </cell>
          <cell r="I5">
            <v>37014</v>
          </cell>
          <cell r="K5">
            <v>37045</v>
          </cell>
        </row>
        <row r="6">
          <cell r="A6">
            <v>36895</v>
          </cell>
          <cell r="C6">
            <v>36926</v>
          </cell>
          <cell r="E6">
            <v>36954</v>
          </cell>
          <cell r="G6">
            <v>36985</v>
          </cell>
          <cell r="I6">
            <v>37015</v>
          </cell>
          <cell r="K6">
            <v>37046</v>
          </cell>
        </row>
        <row r="7">
          <cell r="A7">
            <v>36896</v>
          </cell>
          <cell r="C7">
            <v>36927</v>
          </cell>
          <cell r="E7">
            <v>36955</v>
          </cell>
          <cell r="G7">
            <v>36986</v>
          </cell>
          <cell r="I7">
            <v>37016</v>
          </cell>
          <cell r="K7">
            <v>37047</v>
          </cell>
        </row>
        <row r="8">
          <cell r="A8">
            <v>36897</v>
          </cell>
          <cell r="C8">
            <v>36928</v>
          </cell>
          <cell r="E8">
            <v>36956</v>
          </cell>
          <cell r="G8">
            <v>36987</v>
          </cell>
          <cell r="I8">
            <v>37017</v>
          </cell>
          <cell r="K8">
            <v>37048</v>
          </cell>
        </row>
        <row r="9">
          <cell r="A9">
            <v>36898</v>
          </cell>
          <cell r="C9">
            <v>36929</v>
          </cell>
          <cell r="E9">
            <v>36957</v>
          </cell>
          <cell r="G9">
            <v>36988</v>
          </cell>
          <cell r="I9">
            <v>37018</v>
          </cell>
          <cell r="K9">
            <v>37049</v>
          </cell>
        </row>
        <row r="10">
          <cell r="A10">
            <v>36899</v>
          </cell>
          <cell r="C10">
            <v>36930</v>
          </cell>
          <cell r="E10">
            <v>36958</v>
          </cell>
          <cell r="G10">
            <v>36989</v>
          </cell>
          <cell r="I10">
            <v>37019</v>
          </cell>
          <cell r="K10">
            <v>37050</v>
          </cell>
        </row>
        <row r="11">
          <cell r="A11">
            <v>36900</v>
          </cell>
          <cell r="C11">
            <v>36931</v>
          </cell>
          <cell r="E11">
            <v>36959</v>
          </cell>
          <cell r="G11">
            <v>36990</v>
          </cell>
          <cell r="I11">
            <v>37020</v>
          </cell>
          <cell r="K11">
            <v>37051</v>
          </cell>
        </row>
        <row r="12">
          <cell r="A12">
            <v>36901</v>
          </cell>
          <cell r="C12">
            <v>36932</v>
          </cell>
          <cell r="E12">
            <v>36960</v>
          </cell>
          <cell r="G12">
            <v>36991</v>
          </cell>
          <cell r="I12">
            <v>37021</v>
          </cell>
          <cell r="K12">
            <v>37052</v>
          </cell>
        </row>
        <row r="13">
          <cell r="A13">
            <v>36902</v>
          </cell>
          <cell r="C13">
            <v>36933</v>
          </cell>
          <cell r="E13">
            <v>36961</v>
          </cell>
          <cell r="G13">
            <v>36992</v>
          </cell>
          <cell r="I13">
            <v>37022</v>
          </cell>
          <cell r="K13">
            <v>37053</v>
          </cell>
        </row>
        <row r="14">
          <cell r="A14">
            <v>36903</v>
          </cell>
          <cell r="C14">
            <v>36934</v>
          </cell>
          <cell r="E14">
            <v>36962</v>
          </cell>
          <cell r="G14">
            <v>36993</v>
          </cell>
          <cell r="I14">
            <v>37023</v>
          </cell>
          <cell r="K14">
            <v>37054</v>
          </cell>
        </row>
        <row r="15">
          <cell r="A15">
            <v>36904</v>
          </cell>
          <cell r="C15">
            <v>36935</v>
          </cell>
          <cell r="E15">
            <v>36963</v>
          </cell>
          <cell r="G15">
            <v>36994</v>
          </cell>
          <cell r="I15">
            <v>37024</v>
          </cell>
          <cell r="K15">
            <v>37055</v>
          </cell>
        </row>
        <row r="16">
          <cell r="A16">
            <v>36905</v>
          </cell>
          <cell r="C16">
            <v>36936</v>
          </cell>
          <cell r="E16">
            <v>36964</v>
          </cell>
          <cell r="G16">
            <v>36995</v>
          </cell>
          <cell r="I16">
            <v>37025</v>
          </cell>
          <cell r="K16">
            <v>37056</v>
          </cell>
        </row>
        <row r="17">
          <cell r="A17">
            <v>36906</v>
          </cell>
          <cell r="C17">
            <v>36937</v>
          </cell>
          <cell r="E17">
            <v>36965</v>
          </cell>
          <cell r="G17">
            <v>36996</v>
          </cell>
          <cell r="I17">
            <v>37026</v>
          </cell>
          <cell r="K17">
            <v>37057</v>
          </cell>
        </row>
        <row r="18">
          <cell r="A18">
            <v>36907</v>
          </cell>
          <cell r="C18">
            <v>36938</v>
          </cell>
          <cell r="E18">
            <v>36966</v>
          </cell>
          <cell r="G18">
            <v>36997</v>
          </cell>
          <cell r="I18">
            <v>37027</v>
          </cell>
          <cell r="K18">
            <v>37058</v>
          </cell>
        </row>
        <row r="19">
          <cell r="A19">
            <v>36908</v>
          </cell>
          <cell r="C19">
            <v>36939</v>
          </cell>
          <cell r="E19">
            <v>36967</v>
          </cell>
          <cell r="G19">
            <v>36998</v>
          </cell>
          <cell r="I19">
            <v>37028</v>
          </cell>
          <cell r="K19">
            <v>37059</v>
          </cell>
        </row>
        <row r="20">
          <cell r="A20">
            <v>36909</v>
          </cell>
          <cell r="C20">
            <v>36940</v>
          </cell>
          <cell r="E20">
            <v>36968</v>
          </cell>
          <cell r="G20">
            <v>36999</v>
          </cell>
          <cell r="I20">
            <v>37029</v>
          </cell>
          <cell r="K20">
            <v>37060</v>
          </cell>
        </row>
        <row r="21">
          <cell r="A21">
            <v>36910</v>
          </cell>
          <cell r="C21">
            <v>36941</v>
          </cell>
          <cell r="E21">
            <v>36969</v>
          </cell>
          <cell r="G21">
            <v>37000</v>
          </cell>
          <cell r="I21">
            <v>37030</v>
          </cell>
          <cell r="K21">
            <v>37061</v>
          </cell>
        </row>
        <row r="22">
          <cell r="A22">
            <v>36911</v>
          </cell>
          <cell r="C22">
            <v>36942</v>
          </cell>
          <cell r="E22">
            <v>36970</v>
          </cell>
          <cell r="G22">
            <v>37001</v>
          </cell>
          <cell r="I22">
            <v>37031</v>
          </cell>
          <cell r="K22">
            <v>37062</v>
          </cell>
        </row>
        <row r="23">
          <cell r="A23">
            <v>36912</v>
          </cell>
          <cell r="C23">
            <v>36943</v>
          </cell>
          <cell r="E23">
            <v>36971</v>
          </cell>
          <cell r="G23">
            <v>37002</v>
          </cell>
          <cell r="I23">
            <v>37032</v>
          </cell>
          <cell r="K23">
            <v>37063</v>
          </cell>
        </row>
        <row r="24">
          <cell r="A24">
            <v>36913</v>
          </cell>
          <cell r="C24">
            <v>36944</v>
          </cell>
          <cell r="E24">
            <v>36972</v>
          </cell>
          <cell r="G24">
            <v>37003</v>
          </cell>
          <cell r="I24">
            <v>37033</v>
          </cell>
          <cell r="K24">
            <v>37064</v>
          </cell>
        </row>
        <row r="25">
          <cell r="A25">
            <v>36914</v>
          </cell>
          <cell r="C25">
            <v>36945</v>
          </cell>
          <cell r="E25">
            <v>36973</v>
          </cell>
          <cell r="G25">
            <v>37004</v>
          </cell>
          <cell r="I25">
            <v>37034</v>
          </cell>
          <cell r="K25">
            <v>37065</v>
          </cell>
        </row>
        <row r="26">
          <cell r="A26">
            <v>36915</v>
          </cell>
          <cell r="C26">
            <v>36946</v>
          </cell>
          <cell r="E26">
            <v>36974</v>
          </cell>
          <cell r="G26">
            <v>37005</v>
          </cell>
          <cell r="I26">
            <v>37035</v>
          </cell>
          <cell r="K26">
            <v>37066</v>
          </cell>
        </row>
        <row r="27">
          <cell r="A27">
            <v>36916</v>
          </cell>
          <cell r="C27">
            <v>36947</v>
          </cell>
          <cell r="E27">
            <v>36975</v>
          </cell>
          <cell r="G27">
            <v>37006</v>
          </cell>
          <cell r="I27">
            <v>37036</v>
          </cell>
          <cell r="K27">
            <v>37067</v>
          </cell>
        </row>
        <row r="28">
          <cell r="A28">
            <v>36917</v>
          </cell>
          <cell r="C28">
            <v>36948</v>
          </cell>
          <cell r="E28">
            <v>36976</v>
          </cell>
          <cell r="G28">
            <v>37007</v>
          </cell>
          <cell r="I28">
            <v>37037</v>
          </cell>
          <cell r="K28">
            <v>37068</v>
          </cell>
        </row>
        <row r="29">
          <cell r="A29">
            <v>36918</v>
          </cell>
          <cell r="C29">
            <v>36949</v>
          </cell>
          <cell r="E29">
            <v>36977</v>
          </cell>
          <cell r="G29">
            <v>37008</v>
          </cell>
          <cell r="I29">
            <v>37038</v>
          </cell>
          <cell r="K29">
            <v>37069</v>
          </cell>
        </row>
        <row r="30">
          <cell r="A30">
            <v>36919</v>
          </cell>
          <cell r="C30">
            <v>36950</v>
          </cell>
          <cell r="E30">
            <v>36978</v>
          </cell>
          <cell r="G30">
            <v>37009</v>
          </cell>
          <cell r="I30">
            <v>37039</v>
          </cell>
          <cell r="K30">
            <v>37070</v>
          </cell>
        </row>
        <row r="31">
          <cell r="A31">
            <v>36920</v>
          </cell>
          <cell r="E31">
            <v>36979</v>
          </cell>
          <cell r="G31">
            <v>37010</v>
          </cell>
          <cell r="I31">
            <v>37040</v>
          </cell>
          <cell r="K31">
            <v>37071</v>
          </cell>
        </row>
        <row r="32">
          <cell r="A32">
            <v>36921</v>
          </cell>
          <cell r="E32">
            <v>36980</v>
          </cell>
          <cell r="G32">
            <v>37011</v>
          </cell>
          <cell r="I32">
            <v>37041</v>
          </cell>
          <cell r="K32">
            <v>37072</v>
          </cell>
        </row>
        <row r="33">
          <cell r="A33">
            <v>36922</v>
          </cell>
          <cell r="E33">
            <v>36981</v>
          </cell>
          <cell r="I33">
            <v>37042</v>
          </cell>
        </row>
        <row r="37">
          <cell r="A37">
            <v>37073</v>
          </cell>
          <cell r="C37">
            <v>37104</v>
          </cell>
          <cell r="E37">
            <v>37135</v>
          </cell>
          <cell r="G37">
            <v>37165</v>
          </cell>
          <cell r="I37">
            <v>37196</v>
          </cell>
          <cell r="K37">
            <v>37226</v>
          </cell>
        </row>
        <row r="38">
          <cell r="A38">
            <v>37074</v>
          </cell>
          <cell r="C38">
            <v>37105</v>
          </cell>
          <cell r="E38">
            <v>37136</v>
          </cell>
          <cell r="G38">
            <v>37166</v>
          </cell>
          <cell r="I38">
            <v>37197</v>
          </cell>
          <cell r="K38">
            <v>37227</v>
          </cell>
        </row>
        <row r="39">
          <cell r="A39">
            <v>37075</v>
          </cell>
          <cell r="C39">
            <v>37106</v>
          </cell>
          <cell r="E39">
            <v>37137</v>
          </cell>
          <cell r="G39">
            <v>37167</v>
          </cell>
          <cell r="I39">
            <v>37198</v>
          </cell>
          <cell r="K39">
            <v>37228</v>
          </cell>
        </row>
        <row r="40">
          <cell r="A40">
            <v>37076</v>
          </cell>
          <cell r="C40">
            <v>37107</v>
          </cell>
          <cell r="E40">
            <v>37138</v>
          </cell>
          <cell r="G40">
            <v>37168</v>
          </cell>
          <cell r="I40">
            <v>37199</v>
          </cell>
          <cell r="K40">
            <v>37229</v>
          </cell>
        </row>
        <row r="41">
          <cell r="A41">
            <v>37077</v>
          </cell>
          <cell r="C41">
            <v>37108</v>
          </cell>
          <cell r="E41">
            <v>37139</v>
          </cell>
          <cell r="G41">
            <v>37169</v>
          </cell>
          <cell r="I41">
            <v>37200</v>
          </cell>
          <cell r="K41">
            <v>37230</v>
          </cell>
        </row>
        <row r="42">
          <cell r="A42">
            <v>37078</v>
          </cell>
          <cell r="C42">
            <v>37109</v>
          </cell>
          <cell r="E42">
            <v>37140</v>
          </cell>
          <cell r="G42">
            <v>37170</v>
          </cell>
          <cell r="I42">
            <v>37201</v>
          </cell>
          <cell r="K42">
            <v>37231</v>
          </cell>
        </row>
        <row r="43">
          <cell r="A43">
            <v>37079</v>
          </cell>
          <cell r="C43">
            <v>37110</v>
          </cell>
          <cell r="E43">
            <v>37141</v>
          </cell>
          <cell r="G43">
            <v>37171</v>
          </cell>
          <cell r="I43">
            <v>37202</v>
          </cell>
          <cell r="K43">
            <v>37232</v>
          </cell>
        </row>
        <row r="44">
          <cell r="A44">
            <v>37080</v>
          </cell>
          <cell r="C44">
            <v>37111</v>
          </cell>
          <cell r="E44">
            <v>37142</v>
          </cell>
          <cell r="G44">
            <v>37172</v>
          </cell>
          <cell r="I44">
            <v>37203</v>
          </cell>
          <cell r="K44">
            <v>37233</v>
          </cell>
        </row>
        <row r="45">
          <cell r="A45">
            <v>37081</v>
          </cell>
          <cell r="C45">
            <v>37112</v>
          </cell>
          <cell r="E45">
            <v>37143</v>
          </cell>
          <cell r="G45">
            <v>37173</v>
          </cell>
          <cell r="I45">
            <v>37204</v>
          </cell>
          <cell r="K45">
            <v>37234</v>
          </cell>
        </row>
        <row r="46">
          <cell r="A46">
            <v>37082</v>
          </cell>
          <cell r="C46">
            <v>37113</v>
          </cell>
          <cell r="E46">
            <v>37144</v>
          </cell>
          <cell r="G46">
            <v>37174</v>
          </cell>
          <cell r="I46">
            <v>37205</v>
          </cell>
          <cell r="K46">
            <v>37235</v>
          </cell>
        </row>
        <row r="47">
          <cell r="A47">
            <v>37083</v>
          </cell>
          <cell r="C47">
            <v>37114</v>
          </cell>
          <cell r="E47">
            <v>37145</v>
          </cell>
          <cell r="G47">
            <v>37175</v>
          </cell>
          <cell r="I47">
            <v>37206</v>
          </cell>
          <cell r="K47">
            <v>37236</v>
          </cell>
        </row>
        <row r="48">
          <cell r="A48">
            <v>37084</v>
          </cell>
          <cell r="C48">
            <v>37115</v>
          </cell>
          <cell r="E48">
            <v>37146</v>
          </cell>
          <cell r="G48">
            <v>37176</v>
          </cell>
          <cell r="I48">
            <v>37207</v>
          </cell>
          <cell r="K48">
            <v>37237</v>
          </cell>
        </row>
        <row r="49">
          <cell r="A49">
            <v>37085</v>
          </cell>
          <cell r="C49">
            <v>37116</v>
          </cell>
          <cell r="E49">
            <v>37147</v>
          </cell>
          <cell r="G49">
            <v>37177</v>
          </cell>
          <cell r="I49">
            <v>37208</v>
          </cell>
          <cell r="K49">
            <v>37238</v>
          </cell>
        </row>
        <row r="50">
          <cell r="A50">
            <v>37086</v>
          </cell>
          <cell r="C50">
            <v>37117</v>
          </cell>
          <cell r="E50">
            <v>37148</v>
          </cell>
          <cell r="G50">
            <v>37178</v>
          </cell>
          <cell r="I50">
            <v>37209</v>
          </cell>
          <cell r="K50">
            <v>37239</v>
          </cell>
        </row>
        <row r="51">
          <cell r="A51">
            <v>37087</v>
          </cell>
          <cell r="C51">
            <v>37118</v>
          </cell>
          <cell r="E51">
            <v>37149</v>
          </cell>
          <cell r="G51">
            <v>37179</v>
          </cell>
          <cell r="I51">
            <v>37210</v>
          </cell>
          <cell r="K51">
            <v>37240</v>
          </cell>
        </row>
        <row r="52">
          <cell r="A52">
            <v>37088</v>
          </cell>
          <cell r="C52">
            <v>37119</v>
          </cell>
          <cell r="E52">
            <v>37150</v>
          </cell>
          <cell r="G52">
            <v>37180</v>
          </cell>
          <cell r="I52">
            <v>37211</v>
          </cell>
          <cell r="K52">
            <v>37241</v>
          </cell>
        </row>
        <row r="53">
          <cell r="A53">
            <v>37089</v>
          </cell>
          <cell r="C53">
            <v>37120</v>
          </cell>
          <cell r="E53">
            <v>37151</v>
          </cell>
          <cell r="G53">
            <v>37181</v>
          </cell>
          <cell r="I53">
            <v>37212</v>
          </cell>
          <cell r="K53">
            <v>37242</v>
          </cell>
        </row>
        <row r="54">
          <cell r="A54">
            <v>37090</v>
          </cell>
          <cell r="C54">
            <v>37121</v>
          </cell>
          <cell r="E54">
            <v>37152</v>
          </cell>
          <cell r="G54">
            <v>37182</v>
          </cell>
          <cell r="I54">
            <v>37213</v>
          </cell>
          <cell r="K54">
            <v>37243</v>
          </cell>
        </row>
        <row r="55">
          <cell r="A55">
            <v>37091</v>
          </cell>
          <cell r="C55">
            <v>37122</v>
          </cell>
          <cell r="E55">
            <v>37153</v>
          </cell>
          <cell r="G55">
            <v>37183</v>
          </cell>
          <cell r="I55">
            <v>37214</v>
          </cell>
          <cell r="K55">
            <v>37244</v>
          </cell>
        </row>
        <row r="56">
          <cell r="A56">
            <v>37092</v>
          </cell>
          <cell r="C56">
            <v>37123</v>
          </cell>
          <cell r="E56">
            <v>37154</v>
          </cell>
          <cell r="G56">
            <v>37184</v>
          </cell>
          <cell r="I56">
            <v>37215</v>
          </cell>
          <cell r="K56">
            <v>37245</v>
          </cell>
        </row>
        <row r="57">
          <cell r="A57">
            <v>37093</v>
          </cell>
          <cell r="C57">
            <v>37124</v>
          </cell>
          <cell r="E57">
            <v>37155</v>
          </cell>
          <cell r="G57">
            <v>37185</v>
          </cell>
          <cell r="I57">
            <v>37216</v>
          </cell>
          <cell r="K57">
            <v>37246</v>
          </cell>
        </row>
        <row r="58">
          <cell r="A58">
            <v>37094</v>
          </cell>
          <cell r="C58">
            <v>37125</v>
          </cell>
          <cell r="E58">
            <v>37156</v>
          </cell>
          <cell r="G58">
            <v>37186</v>
          </cell>
          <cell r="I58">
            <v>37217</v>
          </cell>
          <cell r="K58">
            <v>37247</v>
          </cell>
        </row>
        <row r="59">
          <cell r="A59">
            <v>37095</v>
          </cell>
          <cell r="C59">
            <v>37126</v>
          </cell>
          <cell r="E59">
            <v>37157</v>
          </cell>
          <cell r="G59">
            <v>37187</v>
          </cell>
          <cell r="I59">
            <v>37218</v>
          </cell>
          <cell r="K59">
            <v>37248</v>
          </cell>
        </row>
        <row r="60">
          <cell r="A60">
            <v>37096</v>
          </cell>
          <cell r="C60">
            <v>37127</v>
          </cell>
          <cell r="E60">
            <v>37158</v>
          </cell>
          <cell r="G60">
            <v>37188</v>
          </cell>
          <cell r="I60">
            <v>37219</v>
          </cell>
          <cell r="K60">
            <v>37249</v>
          </cell>
        </row>
        <row r="61">
          <cell r="A61">
            <v>37097</v>
          </cell>
          <cell r="C61">
            <v>37128</v>
          </cell>
          <cell r="E61">
            <v>37159</v>
          </cell>
          <cell r="G61">
            <v>37189</v>
          </cell>
          <cell r="I61">
            <v>37220</v>
          </cell>
          <cell r="K61">
            <v>37250</v>
          </cell>
        </row>
        <row r="62">
          <cell r="A62">
            <v>37098</v>
          </cell>
          <cell r="C62">
            <v>37129</v>
          </cell>
          <cell r="E62">
            <v>37160</v>
          </cell>
          <cell r="G62">
            <v>37190</v>
          </cell>
          <cell r="I62">
            <v>37221</v>
          </cell>
          <cell r="K62">
            <v>37251</v>
          </cell>
        </row>
        <row r="63">
          <cell r="A63">
            <v>37099</v>
          </cell>
          <cell r="C63">
            <v>37130</v>
          </cell>
          <cell r="E63">
            <v>37161</v>
          </cell>
          <cell r="G63">
            <v>37191</v>
          </cell>
          <cell r="I63">
            <v>37222</v>
          </cell>
          <cell r="K63">
            <v>37252</v>
          </cell>
        </row>
        <row r="64">
          <cell r="A64">
            <v>37100</v>
          </cell>
          <cell r="C64">
            <v>37131</v>
          </cell>
          <cell r="E64">
            <v>37162</v>
          </cell>
          <cell r="G64">
            <v>37192</v>
          </cell>
          <cell r="I64">
            <v>37223</v>
          </cell>
          <cell r="K64">
            <v>37253</v>
          </cell>
        </row>
        <row r="65">
          <cell r="A65">
            <v>37101</v>
          </cell>
          <cell r="C65">
            <v>37132</v>
          </cell>
          <cell r="E65">
            <v>37163</v>
          </cell>
          <cell r="G65">
            <v>37193</v>
          </cell>
          <cell r="I65">
            <v>37224</v>
          </cell>
          <cell r="K65">
            <v>37254</v>
          </cell>
        </row>
        <row r="66">
          <cell r="A66">
            <v>37102</v>
          </cell>
          <cell r="C66">
            <v>37133</v>
          </cell>
          <cell r="E66">
            <v>37164</v>
          </cell>
          <cell r="G66">
            <v>37194</v>
          </cell>
          <cell r="I66">
            <v>37225</v>
          </cell>
          <cell r="K66">
            <v>37255</v>
          </cell>
        </row>
        <row r="67">
          <cell r="A67">
            <v>37103</v>
          </cell>
          <cell r="C67">
            <v>37134</v>
          </cell>
          <cell r="G67">
            <v>37195</v>
          </cell>
          <cell r="K67">
            <v>37256</v>
          </cell>
        </row>
      </sheetData>
      <sheetData sheetId="5">
        <row r="2">
          <cell r="A2">
            <v>36923</v>
          </cell>
        </row>
        <row r="3">
          <cell r="A3">
            <v>36924</v>
          </cell>
        </row>
        <row r="4">
          <cell r="A4">
            <v>36925</v>
          </cell>
        </row>
        <row r="5">
          <cell r="A5">
            <v>36926</v>
          </cell>
        </row>
        <row r="6">
          <cell r="A6">
            <v>36927</v>
          </cell>
        </row>
        <row r="7">
          <cell r="A7">
            <v>36928</v>
          </cell>
        </row>
        <row r="8">
          <cell r="A8">
            <v>36929</v>
          </cell>
        </row>
        <row r="9">
          <cell r="A9">
            <v>36930</v>
          </cell>
        </row>
        <row r="10">
          <cell r="A10">
            <v>36931</v>
          </cell>
        </row>
        <row r="11">
          <cell r="A11">
            <v>36932</v>
          </cell>
        </row>
        <row r="12">
          <cell r="A12">
            <v>36933</v>
          </cell>
        </row>
        <row r="13">
          <cell r="A13">
            <v>36934</v>
          </cell>
        </row>
        <row r="14">
          <cell r="A14">
            <v>36935</v>
          </cell>
        </row>
        <row r="15">
          <cell r="A15">
            <v>36936</v>
          </cell>
        </row>
        <row r="16">
          <cell r="A16">
            <v>36937</v>
          </cell>
        </row>
        <row r="17">
          <cell r="A17">
            <v>36938</v>
          </cell>
        </row>
        <row r="18">
          <cell r="A18">
            <v>36939</v>
          </cell>
        </row>
        <row r="19">
          <cell r="A19">
            <v>36940</v>
          </cell>
        </row>
        <row r="20">
          <cell r="A20">
            <v>36941</v>
          </cell>
        </row>
        <row r="21">
          <cell r="A21">
            <v>36942</v>
          </cell>
        </row>
        <row r="22">
          <cell r="A22">
            <v>36943</v>
          </cell>
        </row>
        <row r="23">
          <cell r="A23">
            <v>36944</v>
          </cell>
        </row>
        <row r="24">
          <cell r="A24">
            <v>36945</v>
          </cell>
        </row>
        <row r="25">
          <cell r="A25">
            <v>36946</v>
          </cell>
        </row>
        <row r="26">
          <cell r="A26">
            <v>36947</v>
          </cell>
        </row>
        <row r="27">
          <cell r="A27">
            <v>36948</v>
          </cell>
        </row>
        <row r="28">
          <cell r="A28">
            <v>36949</v>
          </cell>
        </row>
        <row r="29">
          <cell r="A29">
            <v>36950</v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E308F-4A4F-4E48-A9F5-4B4B55BE81BE}">
  <dimension ref="A1:S1557"/>
  <sheetViews>
    <sheetView workbookViewId="0">
      <selection activeCell="A2" sqref="A2:Z1557"/>
    </sheetView>
  </sheetViews>
  <sheetFormatPr defaultRowHeight="14.5" x14ac:dyDescent="0.35"/>
  <sheetData>
    <row r="1" spans="1:19" x14ac:dyDescent="0.35">
      <c r="A1" t="s">
        <v>37</v>
      </c>
      <c r="B1" t="s">
        <v>38</v>
      </c>
      <c r="C1" t="s">
        <v>39</v>
      </c>
      <c r="D1" t="s">
        <v>40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49</v>
      </c>
      <c r="N1" t="s">
        <v>50</v>
      </c>
      <c r="O1" t="s">
        <v>51</v>
      </c>
      <c r="P1" t="s">
        <v>52</v>
      </c>
      <c r="Q1" t="s">
        <v>53</v>
      </c>
      <c r="R1" t="s">
        <v>54</v>
      </c>
      <c r="S1" t="s">
        <v>55</v>
      </c>
    </row>
    <row r="2" spans="1:19" x14ac:dyDescent="0.35">
      <c r="A2" t="s">
        <v>56</v>
      </c>
      <c r="B2" t="s">
        <v>57</v>
      </c>
      <c r="C2" t="s">
        <v>58</v>
      </c>
      <c r="D2" t="s">
        <v>59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64</v>
      </c>
      <c r="L2" t="s">
        <v>65</v>
      </c>
      <c r="M2">
        <v>6.5</v>
      </c>
      <c r="N2" t="s">
        <v>66</v>
      </c>
      <c r="O2" t="s">
        <v>67</v>
      </c>
      <c r="P2" t="s">
        <v>60</v>
      </c>
      <c r="Q2" t="s">
        <v>68</v>
      </c>
      <c r="R2" t="s">
        <v>56</v>
      </c>
      <c r="S2" t="s">
        <v>69</v>
      </c>
    </row>
    <row r="3" spans="1:19" x14ac:dyDescent="0.35">
      <c r="A3" t="s">
        <v>70</v>
      </c>
      <c r="B3" t="s">
        <v>57</v>
      </c>
      <c r="C3" t="s">
        <v>71</v>
      </c>
      <c r="D3" t="s">
        <v>59</v>
      </c>
      <c r="E3" t="s">
        <v>59</v>
      </c>
      <c r="F3" t="s">
        <v>60</v>
      </c>
      <c r="G3" t="s">
        <v>61</v>
      </c>
      <c r="H3" t="s">
        <v>62</v>
      </c>
      <c r="I3" t="s">
        <v>63</v>
      </c>
      <c r="J3" t="s">
        <v>72</v>
      </c>
      <c r="K3" t="s">
        <v>73</v>
      </c>
      <c r="L3" t="s">
        <v>74</v>
      </c>
      <c r="M3">
        <v>0.16166</v>
      </c>
      <c r="N3" t="s">
        <v>66</v>
      </c>
      <c r="O3" t="s">
        <v>67</v>
      </c>
      <c r="P3" t="s">
        <v>60</v>
      </c>
      <c r="Q3" t="s">
        <v>68</v>
      </c>
      <c r="R3" t="s">
        <v>70</v>
      </c>
      <c r="S3" t="s">
        <v>69</v>
      </c>
    </row>
    <row r="4" spans="1:19" x14ac:dyDescent="0.35">
      <c r="A4" t="s">
        <v>75</v>
      </c>
      <c r="B4" t="s">
        <v>57</v>
      </c>
      <c r="C4" t="s">
        <v>76</v>
      </c>
      <c r="D4" t="s">
        <v>59</v>
      </c>
      <c r="E4" t="s">
        <v>59</v>
      </c>
      <c r="F4" t="s">
        <v>60</v>
      </c>
      <c r="G4" t="s">
        <v>61</v>
      </c>
      <c r="H4" t="s">
        <v>62</v>
      </c>
      <c r="I4" t="s">
        <v>63</v>
      </c>
      <c r="J4" t="s">
        <v>77</v>
      </c>
      <c r="K4" t="s">
        <v>78</v>
      </c>
      <c r="L4" t="s">
        <v>74</v>
      </c>
      <c r="M4">
        <v>0.16202</v>
      </c>
      <c r="N4" t="s">
        <v>66</v>
      </c>
      <c r="O4" t="s">
        <v>67</v>
      </c>
      <c r="P4" t="s">
        <v>60</v>
      </c>
      <c r="Q4" t="s">
        <v>68</v>
      </c>
      <c r="R4" t="s">
        <v>75</v>
      </c>
      <c r="S4" t="s">
        <v>69</v>
      </c>
    </row>
    <row r="5" spans="1:19" x14ac:dyDescent="0.35">
      <c r="A5" t="s">
        <v>79</v>
      </c>
      <c r="B5" t="s">
        <v>57</v>
      </c>
      <c r="C5" t="s">
        <v>80</v>
      </c>
      <c r="D5" t="s">
        <v>59</v>
      </c>
      <c r="E5" t="s">
        <v>59</v>
      </c>
      <c r="F5" t="s">
        <v>60</v>
      </c>
      <c r="G5" t="s">
        <v>61</v>
      </c>
      <c r="H5" t="s">
        <v>62</v>
      </c>
      <c r="I5" t="s">
        <v>63</v>
      </c>
      <c r="J5" t="s">
        <v>81</v>
      </c>
      <c r="K5" t="s">
        <v>82</v>
      </c>
      <c r="L5" t="s">
        <v>83</v>
      </c>
      <c r="M5">
        <v>0.35999999999999921</v>
      </c>
      <c r="N5" t="s">
        <v>66</v>
      </c>
      <c r="O5" t="s">
        <v>67</v>
      </c>
      <c r="P5" t="s">
        <v>60</v>
      </c>
      <c r="Q5" t="s">
        <v>68</v>
      </c>
      <c r="R5" t="s">
        <v>79</v>
      </c>
      <c r="S5" t="s">
        <v>69</v>
      </c>
    </row>
    <row r="6" spans="1:19" x14ac:dyDescent="0.35">
      <c r="A6" t="s">
        <v>84</v>
      </c>
      <c r="B6" t="s">
        <v>85</v>
      </c>
      <c r="C6" t="s">
        <v>86</v>
      </c>
      <c r="D6" t="s">
        <v>59</v>
      </c>
      <c r="E6" t="s">
        <v>59</v>
      </c>
      <c r="F6" t="s">
        <v>60</v>
      </c>
      <c r="G6" t="s">
        <v>87</v>
      </c>
      <c r="H6" t="s">
        <v>88</v>
      </c>
      <c r="I6" t="s">
        <v>89</v>
      </c>
      <c r="J6" t="s">
        <v>90</v>
      </c>
      <c r="K6" t="s">
        <v>91</v>
      </c>
      <c r="L6" t="s">
        <v>65</v>
      </c>
      <c r="M6">
        <v>0.92664092664092668</v>
      </c>
      <c r="N6" t="s">
        <v>66</v>
      </c>
      <c r="O6" t="s">
        <v>92</v>
      </c>
      <c r="P6" t="s">
        <v>60</v>
      </c>
      <c r="Q6" t="s">
        <v>93</v>
      </c>
      <c r="R6" t="s">
        <v>84</v>
      </c>
      <c r="S6" t="s">
        <v>69</v>
      </c>
    </row>
    <row r="7" spans="1:19" x14ac:dyDescent="0.35">
      <c r="A7" t="s">
        <v>94</v>
      </c>
      <c r="B7" t="s">
        <v>85</v>
      </c>
      <c r="C7" t="s">
        <v>95</v>
      </c>
      <c r="D7" t="s">
        <v>59</v>
      </c>
      <c r="E7" t="s">
        <v>59</v>
      </c>
      <c r="F7" t="s">
        <v>60</v>
      </c>
      <c r="G7" t="s">
        <v>87</v>
      </c>
      <c r="H7" t="s">
        <v>88</v>
      </c>
      <c r="I7" t="s">
        <v>89</v>
      </c>
      <c r="J7" t="s">
        <v>96</v>
      </c>
      <c r="K7" t="s">
        <v>97</v>
      </c>
      <c r="L7" t="s">
        <v>65</v>
      </c>
      <c r="M7">
        <v>0.99194112616931407</v>
      </c>
      <c r="N7" t="s">
        <v>66</v>
      </c>
      <c r="O7" t="s">
        <v>92</v>
      </c>
      <c r="P7" t="s">
        <v>60</v>
      </c>
      <c r="Q7" t="s">
        <v>93</v>
      </c>
      <c r="R7" t="s">
        <v>94</v>
      </c>
      <c r="S7" t="s">
        <v>69</v>
      </c>
    </row>
    <row r="8" spans="1:19" x14ac:dyDescent="0.35">
      <c r="A8" t="s">
        <v>98</v>
      </c>
      <c r="B8" t="s">
        <v>85</v>
      </c>
      <c r="C8" t="s">
        <v>99</v>
      </c>
      <c r="D8" t="s">
        <v>59</v>
      </c>
      <c r="E8" t="s">
        <v>59</v>
      </c>
      <c r="F8" t="s">
        <v>60</v>
      </c>
      <c r="G8" t="s">
        <v>87</v>
      </c>
      <c r="H8" t="s">
        <v>88</v>
      </c>
      <c r="I8" t="s">
        <v>89</v>
      </c>
      <c r="J8" t="s">
        <v>100</v>
      </c>
      <c r="K8" t="s">
        <v>101</v>
      </c>
      <c r="L8" t="s">
        <v>65</v>
      </c>
      <c r="M8">
        <v>0.38765515275582385</v>
      </c>
      <c r="N8" t="s">
        <v>66</v>
      </c>
      <c r="O8" t="s">
        <v>92</v>
      </c>
      <c r="P8" t="s">
        <v>60</v>
      </c>
      <c r="Q8" t="s">
        <v>93</v>
      </c>
      <c r="R8" t="s">
        <v>98</v>
      </c>
      <c r="S8" t="s">
        <v>69</v>
      </c>
    </row>
    <row r="9" spans="1:19" x14ac:dyDescent="0.35">
      <c r="A9" t="s">
        <v>102</v>
      </c>
      <c r="B9" t="s">
        <v>85</v>
      </c>
      <c r="C9" t="s">
        <v>103</v>
      </c>
      <c r="D9" t="s">
        <v>59</v>
      </c>
      <c r="E9" t="s">
        <v>59</v>
      </c>
      <c r="F9" t="s">
        <v>60</v>
      </c>
      <c r="G9" t="s">
        <v>87</v>
      </c>
      <c r="H9" t="s">
        <v>88</v>
      </c>
      <c r="I9" t="s">
        <v>89</v>
      </c>
      <c r="J9" t="s">
        <v>104</v>
      </c>
      <c r="K9" t="s">
        <v>105</v>
      </c>
      <c r="L9" t="s">
        <v>65</v>
      </c>
      <c r="M9">
        <v>0.18138944313440958</v>
      </c>
      <c r="N9" t="s">
        <v>66</v>
      </c>
      <c r="O9" t="s">
        <v>92</v>
      </c>
      <c r="P9" t="s">
        <v>60</v>
      </c>
      <c r="Q9" t="s">
        <v>93</v>
      </c>
      <c r="R9" t="s">
        <v>102</v>
      </c>
      <c r="S9" t="s">
        <v>69</v>
      </c>
    </row>
    <row r="10" spans="1:19" x14ac:dyDescent="0.35">
      <c r="A10" t="s">
        <v>106</v>
      </c>
      <c r="B10" t="s">
        <v>85</v>
      </c>
      <c r="C10" t="s">
        <v>107</v>
      </c>
      <c r="D10" t="s">
        <v>59</v>
      </c>
      <c r="E10" t="s">
        <v>59</v>
      </c>
      <c r="F10" t="s">
        <v>60</v>
      </c>
      <c r="G10" t="s">
        <v>87</v>
      </c>
      <c r="H10" t="s">
        <v>88</v>
      </c>
      <c r="I10" t="s">
        <v>89</v>
      </c>
      <c r="J10" t="s">
        <v>108</v>
      </c>
      <c r="K10" t="s">
        <v>109</v>
      </c>
      <c r="L10" t="s">
        <v>65</v>
      </c>
      <c r="M10">
        <v>4.5191884118058613E-2</v>
      </c>
      <c r="N10" t="s">
        <v>66</v>
      </c>
      <c r="O10" t="s">
        <v>92</v>
      </c>
      <c r="P10" t="s">
        <v>60</v>
      </c>
      <c r="Q10" t="s">
        <v>93</v>
      </c>
      <c r="R10" t="s">
        <v>106</v>
      </c>
      <c r="S10" t="s">
        <v>69</v>
      </c>
    </row>
    <row r="11" spans="1:19" x14ac:dyDescent="0.35">
      <c r="A11" t="s">
        <v>110</v>
      </c>
      <c r="B11" t="s">
        <v>85</v>
      </c>
      <c r="C11" t="s">
        <v>111</v>
      </c>
      <c r="D11" t="s">
        <v>59</v>
      </c>
      <c r="E11" t="s">
        <v>59</v>
      </c>
      <c r="F11" t="s">
        <v>60</v>
      </c>
      <c r="G11" t="s">
        <v>87</v>
      </c>
      <c r="H11" t="s">
        <v>88</v>
      </c>
      <c r="I11" t="s">
        <v>89</v>
      </c>
      <c r="J11" t="s">
        <v>112</v>
      </c>
      <c r="K11" t="s">
        <v>113</v>
      </c>
      <c r="L11" t="s">
        <v>65</v>
      </c>
      <c r="M11">
        <v>0.1772433987199088</v>
      </c>
      <c r="N11" t="s">
        <v>66</v>
      </c>
      <c r="O11" t="s">
        <v>92</v>
      </c>
      <c r="P11" t="s">
        <v>60</v>
      </c>
      <c r="Q11" t="s">
        <v>93</v>
      </c>
      <c r="R11" t="s">
        <v>110</v>
      </c>
      <c r="S11" t="s">
        <v>69</v>
      </c>
    </row>
    <row r="12" spans="1:19" x14ac:dyDescent="0.35">
      <c r="A12" t="s">
        <v>114</v>
      </c>
      <c r="B12" t="s">
        <v>85</v>
      </c>
      <c r="C12" t="s">
        <v>115</v>
      </c>
      <c r="D12" t="s">
        <v>59</v>
      </c>
      <c r="E12" t="s">
        <v>59</v>
      </c>
      <c r="F12" t="s">
        <v>60</v>
      </c>
      <c r="G12" t="s">
        <v>87</v>
      </c>
      <c r="H12" t="s">
        <v>88</v>
      </c>
      <c r="I12" t="s">
        <v>89</v>
      </c>
      <c r="J12" t="s">
        <v>116</v>
      </c>
      <c r="K12" t="s">
        <v>117</v>
      </c>
      <c r="L12" t="s">
        <v>65</v>
      </c>
      <c r="M12">
        <v>8.6341374931978951E-2</v>
      </c>
      <c r="N12" t="s">
        <v>66</v>
      </c>
      <c r="O12" t="s">
        <v>92</v>
      </c>
      <c r="P12" t="s">
        <v>60</v>
      </c>
      <c r="Q12" t="s">
        <v>93</v>
      </c>
      <c r="R12" t="s">
        <v>114</v>
      </c>
      <c r="S12" t="s">
        <v>69</v>
      </c>
    </row>
    <row r="13" spans="1:19" x14ac:dyDescent="0.35">
      <c r="A13" t="s">
        <v>118</v>
      </c>
      <c r="B13" t="s">
        <v>85</v>
      </c>
      <c r="C13" t="s">
        <v>119</v>
      </c>
      <c r="D13" t="s">
        <v>59</v>
      </c>
      <c r="E13" t="s">
        <v>59</v>
      </c>
      <c r="F13" t="s">
        <v>60</v>
      </c>
      <c r="G13" t="s">
        <v>87</v>
      </c>
      <c r="H13" t="s">
        <v>88</v>
      </c>
      <c r="I13" t="s">
        <v>89</v>
      </c>
      <c r="J13" t="s">
        <v>120</v>
      </c>
      <c r="K13" t="s">
        <v>121</v>
      </c>
      <c r="L13" t="s">
        <v>65</v>
      </c>
      <c r="M13">
        <v>1.4200202119665207E-2</v>
      </c>
      <c r="N13" t="s">
        <v>66</v>
      </c>
      <c r="O13" t="s">
        <v>92</v>
      </c>
      <c r="P13" t="s">
        <v>60</v>
      </c>
      <c r="Q13" t="s">
        <v>93</v>
      </c>
      <c r="R13" t="s">
        <v>118</v>
      </c>
      <c r="S13" t="s">
        <v>69</v>
      </c>
    </row>
    <row r="14" spans="1:19" x14ac:dyDescent="0.35">
      <c r="A14" t="s">
        <v>122</v>
      </c>
      <c r="B14" t="s">
        <v>85</v>
      </c>
      <c r="C14" t="s">
        <v>123</v>
      </c>
      <c r="D14" t="s">
        <v>59</v>
      </c>
      <c r="E14" t="s">
        <v>59</v>
      </c>
      <c r="F14" t="s">
        <v>60</v>
      </c>
      <c r="G14" t="s">
        <v>87</v>
      </c>
      <c r="H14" t="s">
        <v>88</v>
      </c>
      <c r="I14" t="s">
        <v>89</v>
      </c>
      <c r="J14" t="s">
        <v>124</v>
      </c>
      <c r="K14" t="s">
        <v>125</v>
      </c>
      <c r="L14" t="s">
        <v>65</v>
      </c>
      <c r="M14">
        <v>3.6899795289057034E-2</v>
      </c>
      <c r="N14" t="s">
        <v>66</v>
      </c>
      <c r="O14" t="s">
        <v>92</v>
      </c>
      <c r="P14" t="s">
        <v>60</v>
      </c>
      <c r="Q14" t="s">
        <v>93</v>
      </c>
      <c r="R14" t="s">
        <v>122</v>
      </c>
      <c r="S14" t="s">
        <v>69</v>
      </c>
    </row>
    <row r="15" spans="1:19" x14ac:dyDescent="0.35">
      <c r="A15" t="s">
        <v>126</v>
      </c>
      <c r="B15" t="s">
        <v>85</v>
      </c>
      <c r="C15" t="s">
        <v>127</v>
      </c>
      <c r="D15" t="s">
        <v>59</v>
      </c>
      <c r="E15" t="s">
        <v>59</v>
      </c>
      <c r="F15" t="s">
        <v>60</v>
      </c>
      <c r="G15" t="s">
        <v>87</v>
      </c>
      <c r="H15" t="s">
        <v>88</v>
      </c>
      <c r="I15" t="s">
        <v>89</v>
      </c>
      <c r="J15" t="s">
        <v>128</v>
      </c>
      <c r="K15" t="s">
        <v>129</v>
      </c>
      <c r="L15" t="s">
        <v>65</v>
      </c>
      <c r="M15">
        <v>1.5029411002565364E-2</v>
      </c>
      <c r="N15" t="s">
        <v>66</v>
      </c>
      <c r="O15" t="s">
        <v>92</v>
      </c>
      <c r="P15" t="s">
        <v>60</v>
      </c>
      <c r="Q15" t="s">
        <v>93</v>
      </c>
      <c r="R15" t="s">
        <v>126</v>
      </c>
      <c r="S15" t="s">
        <v>69</v>
      </c>
    </row>
    <row r="16" spans="1:19" x14ac:dyDescent="0.35">
      <c r="A16" t="s">
        <v>130</v>
      </c>
      <c r="B16" t="s">
        <v>57</v>
      </c>
      <c r="C16" t="s">
        <v>131</v>
      </c>
      <c r="D16" t="s">
        <v>59</v>
      </c>
      <c r="E16" t="s">
        <v>59</v>
      </c>
      <c r="F16" t="s">
        <v>60</v>
      </c>
      <c r="G16" t="s">
        <v>87</v>
      </c>
      <c r="H16" t="s">
        <v>132</v>
      </c>
      <c r="I16" t="s">
        <v>63</v>
      </c>
      <c r="J16" t="s">
        <v>64</v>
      </c>
      <c r="K16" t="s">
        <v>64</v>
      </c>
      <c r="L16" t="s">
        <v>65</v>
      </c>
      <c r="M16">
        <v>5.9</v>
      </c>
      <c r="N16" t="s">
        <v>66</v>
      </c>
      <c r="O16" t="s">
        <v>67</v>
      </c>
      <c r="P16" t="s">
        <v>60</v>
      </c>
      <c r="Q16" t="s">
        <v>68</v>
      </c>
      <c r="R16" t="s">
        <v>130</v>
      </c>
      <c r="S16" t="s">
        <v>69</v>
      </c>
    </row>
    <row r="17" spans="1:19" x14ac:dyDescent="0.35">
      <c r="A17" t="s">
        <v>133</v>
      </c>
      <c r="B17" t="s">
        <v>57</v>
      </c>
      <c r="C17" t="s">
        <v>134</v>
      </c>
      <c r="D17" t="s">
        <v>59</v>
      </c>
      <c r="E17" t="s">
        <v>59</v>
      </c>
      <c r="F17" t="s">
        <v>60</v>
      </c>
      <c r="G17" t="s">
        <v>87</v>
      </c>
      <c r="H17" t="s">
        <v>132</v>
      </c>
      <c r="I17" t="s">
        <v>63</v>
      </c>
      <c r="J17" t="s">
        <v>72</v>
      </c>
      <c r="K17" t="s">
        <v>73</v>
      </c>
      <c r="L17" t="s">
        <v>74</v>
      </c>
      <c r="M17">
        <v>0.15906999999999999</v>
      </c>
      <c r="N17" t="s">
        <v>66</v>
      </c>
      <c r="O17" t="s">
        <v>67</v>
      </c>
      <c r="P17" t="s">
        <v>60</v>
      </c>
      <c r="Q17" t="s">
        <v>68</v>
      </c>
      <c r="R17" t="s">
        <v>133</v>
      </c>
      <c r="S17" t="s">
        <v>69</v>
      </c>
    </row>
    <row r="18" spans="1:19" x14ac:dyDescent="0.35">
      <c r="A18" t="s">
        <v>135</v>
      </c>
      <c r="B18" t="s">
        <v>57</v>
      </c>
      <c r="C18" t="s">
        <v>136</v>
      </c>
      <c r="D18" t="s">
        <v>59</v>
      </c>
      <c r="E18" t="s">
        <v>59</v>
      </c>
      <c r="F18" t="s">
        <v>60</v>
      </c>
      <c r="G18" t="s">
        <v>87</v>
      </c>
      <c r="H18" t="s">
        <v>132</v>
      </c>
      <c r="I18" t="s">
        <v>63</v>
      </c>
      <c r="J18" t="s">
        <v>77</v>
      </c>
      <c r="K18" t="s">
        <v>78</v>
      </c>
      <c r="L18" t="s">
        <v>74</v>
      </c>
      <c r="M18">
        <v>0.15939999999999999</v>
      </c>
      <c r="N18" t="s">
        <v>66</v>
      </c>
      <c r="O18" t="s">
        <v>67</v>
      </c>
      <c r="P18" t="s">
        <v>60</v>
      </c>
      <c r="Q18" t="s">
        <v>68</v>
      </c>
      <c r="R18" t="s">
        <v>135</v>
      </c>
      <c r="S18" t="s">
        <v>69</v>
      </c>
    </row>
    <row r="19" spans="1:19" x14ac:dyDescent="0.35">
      <c r="A19" t="s">
        <v>137</v>
      </c>
      <c r="B19" t="s">
        <v>57</v>
      </c>
      <c r="C19" t="s">
        <v>138</v>
      </c>
      <c r="D19" t="s">
        <v>59</v>
      </c>
      <c r="E19" t="s">
        <v>59</v>
      </c>
      <c r="F19" t="s">
        <v>60</v>
      </c>
      <c r="G19" t="s">
        <v>87</v>
      </c>
      <c r="H19" t="s">
        <v>132</v>
      </c>
      <c r="I19" t="s">
        <v>63</v>
      </c>
      <c r="J19" t="s">
        <v>81</v>
      </c>
      <c r="K19" t="s">
        <v>82</v>
      </c>
      <c r="L19" t="s">
        <v>83</v>
      </c>
      <c r="M19">
        <v>0.32999999999999696</v>
      </c>
      <c r="N19" t="s">
        <v>66</v>
      </c>
      <c r="O19" t="s">
        <v>67</v>
      </c>
      <c r="P19" t="s">
        <v>60</v>
      </c>
      <c r="Q19" t="s">
        <v>68</v>
      </c>
      <c r="R19" t="s">
        <v>137</v>
      </c>
      <c r="S19" t="s">
        <v>69</v>
      </c>
    </row>
    <row r="20" spans="1:19" x14ac:dyDescent="0.35">
      <c r="A20" t="s">
        <v>139</v>
      </c>
      <c r="B20" t="s">
        <v>57</v>
      </c>
      <c r="C20" t="s">
        <v>140</v>
      </c>
      <c r="D20" t="s">
        <v>59</v>
      </c>
      <c r="E20" t="s">
        <v>59</v>
      </c>
      <c r="F20" t="s">
        <v>60</v>
      </c>
      <c r="G20" t="s">
        <v>141</v>
      </c>
      <c r="H20" t="s">
        <v>142</v>
      </c>
      <c r="I20" t="s">
        <v>63</v>
      </c>
      <c r="J20" t="s">
        <v>64</v>
      </c>
      <c r="K20" t="s">
        <v>64</v>
      </c>
      <c r="L20" t="s">
        <v>65</v>
      </c>
      <c r="M20">
        <v>3.8</v>
      </c>
      <c r="N20" t="s">
        <v>66</v>
      </c>
      <c r="O20" t="s">
        <v>67</v>
      </c>
      <c r="P20" t="s">
        <v>60</v>
      </c>
      <c r="Q20" t="s">
        <v>68</v>
      </c>
      <c r="R20" t="s">
        <v>139</v>
      </c>
      <c r="S20" t="s">
        <v>69</v>
      </c>
    </row>
    <row r="21" spans="1:19" x14ac:dyDescent="0.35">
      <c r="A21" t="s">
        <v>143</v>
      </c>
      <c r="B21" t="s">
        <v>57</v>
      </c>
      <c r="C21" t="s">
        <v>144</v>
      </c>
      <c r="D21" t="s">
        <v>59</v>
      </c>
      <c r="E21" t="s">
        <v>59</v>
      </c>
      <c r="F21" t="s">
        <v>60</v>
      </c>
      <c r="G21" t="s">
        <v>141</v>
      </c>
      <c r="H21" t="s">
        <v>142</v>
      </c>
      <c r="I21" t="s">
        <v>63</v>
      </c>
      <c r="J21" t="s">
        <v>72</v>
      </c>
      <c r="K21" t="s">
        <v>73</v>
      </c>
      <c r="L21" t="s">
        <v>74</v>
      </c>
      <c r="M21">
        <v>0.15920999999999999</v>
      </c>
      <c r="N21" t="s">
        <v>66</v>
      </c>
      <c r="O21" t="s">
        <v>67</v>
      </c>
      <c r="P21" t="s">
        <v>60</v>
      </c>
      <c r="Q21" t="s">
        <v>68</v>
      </c>
      <c r="R21" t="s">
        <v>143</v>
      </c>
      <c r="S21" t="s">
        <v>69</v>
      </c>
    </row>
    <row r="22" spans="1:19" x14ac:dyDescent="0.35">
      <c r="A22" t="s">
        <v>145</v>
      </c>
      <c r="B22" t="s">
        <v>57</v>
      </c>
      <c r="C22" t="s">
        <v>146</v>
      </c>
      <c r="D22" t="s">
        <v>59</v>
      </c>
      <c r="E22" t="s">
        <v>59</v>
      </c>
      <c r="F22" t="s">
        <v>60</v>
      </c>
      <c r="G22" t="s">
        <v>141</v>
      </c>
      <c r="H22" t="s">
        <v>142</v>
      </c>
      <c r="I22" t="s">
        <v>63</v>
      </c>
      <c r="J22" t="s">
        <v>77</v>
      </c>
      <c r="K22" t="s">
        <v>78</v>
      </c>
      <c r="L22" t="s">
        <v>74</v>
      </c>
      <c r="M22">
        <v>0.15942000000000001</v>
      </c>
      <c r="N22" t="s">
        <v>66</v>
      </c>
      <c r="O22" t="s">
        <v>67</v>
      </c>
      <c r="P22" t="s">
        <v>60</v>
      </c>
      <c r="Q22" t="s">
        <v>68</v>
      </c>
      <c r="R22" t="s">
        <v>145</v>
      </c>
      <c r="S22" t="s">
        <v>69</v>
      </c>
    </row>
    <row r="23" spans="1:19" x14ac:dyDescent="0.35">
      <c r="A23" t="s">
        <v>147</v>
      </c>
      <c r="B23" t="s">
        <v>57</v>
      </c>
      <c r="C23" t="s">
        <v>148</v>
      </c>
      <c r="D23" t="s">
        <v>59</v>
      </c>
      <c r="E23" t="s">
        <v>59</v>
      </c>
      <c r="F23" t="s">
        <v>60</v>
      </c>
      <c r="G23" t="s">
        <v>141</v>
      </c>
      <c r="H23" t="s">
        <v>142</v>
      </c>
      <c r="I23" t="s">
        <v>63</v>
      </c>
      <c r="J23" t="s">
        <v>81</v>
      </c>
      <c r="K23" t="s">
        <v>82</v>
      </c>
      <c r="L23" t="s">
        <v>83</v>
      </c>
      <c r="M23">
        <v>0.21000000000001573</v>
      </c>
      <c r="N23" t="s">
        <v>66</v>
      </c>
      <c r="O23" t="s">
        <v>67</v>
      </c>
      <c r="P23" t="s">
        <v>60</v>
      </c>
      <c r="Q23" t="s">
        <v>68</v>
      </c>
      <c r="R23" t="s">
        <v>147</v>
      </c>
      <c r="S23" t="s">
        <v>69</v>
      </c>
    </row>
    <row r="24" spans="1:19" x14ac:dyDescent="0.35">
      <c r="A24" t="s">
        <v>149</v>
      </c>
      <c r="B24" t="s">
        <v>57</v>
      </c>
      <c r="C24" t="s">
        <v>150</v>
      </c>
      <c r="D24" t="s">
        <v>59</v>
      </c>
      <c r="E24" t="s">
        <v>59</v>
      </c>
      <c r="F24" t="s">
        <v>60</v>
      </c>
      <c r="G24" t="s">
        <v>151</v>
      </c>
      <c r="H24" t="s">
        <v>152</v>
      </c>
      <c r="I24" t="s">
        <v>63</v>
      </c>
      <c r="J24" t="s">
        <v>64</v>
      </c>
      <c r="K24" t="s">
        <v>64</v>
      </c>
      <c r="L24" t="s">
        <v>65</v>
      </c>
      <c r="M24">
        <v>3</v>
      </c>
      <c r="N24" t="s">
        <v>153</v>
      </c>
      <c r="O24" t="s">
        <v>67</v>
      </c>
      <c r="P24" t="s">
        <v>60</v>
      </c>
      <c r="Q24" t="s">
        <v>68</v>
      </c>
      <c r="R24" t="s">
        <v>149</v>
      </c>
      <c r="S24" t="s">
        <v>69</v>
      </c>
    </row>
    <row r="25" spans="1:19" x14ac:dyDescent="0.35">
      <c r="A25" t="s">
        <v>154</v>
      </c>
      <c r="B25" t="s">
        <v>57</v>
      </c>
      <c r="C25" t="s">
        <v>155</v>
      </c>
      <c r="D25" t="s">
        <v>59</v>
      </c>
      <c r="E25" t="s">
        <v>59</v>
      </c>
      <c r="F25" t="s">
        <v>60</v>
      </c>
      <c r="G25" t="s">
        <v>151</v>
      </c>
      <c r="H25" t="s">
        <v>152</v>
      </c>
      <c r="I25" t="s">
        <v>63</v>
      </c>
      <c r="J25" t="s">
        <v>72</v>
      </c>
      <c r="K25" t="s">
        <v>73</v>
      </c>
      <c r="L25" t="s">
        <v>74</v>
      </c>
      <c r="M25" t="s">
        <v>60</v>
      </c>
      <c r="N25" t="s">
        <v>156</v>
      </c>
      <c r="O25" t="s">
        <v>67</v>
      </c>
      <c r="P25" t="s">
        <v>60</v>
      </c>
      <c r="Q25" t="s">
        <v>68</v>
      </c>
      <c r="R25" t="s">
        <v>154</v>
      </c>
      <c r="S25" t="s">
        <v>69</v>
      </c>
    </row>
    <row r="26" spans="1:19" x14ac:dyDescent="0.35">
      <c r="A26" t="s">
        <v>157</v>
      </c>
      <c r="B26" t="s">
        <v>57</v>
      </c>
      <c r="C26" t="s">
        <v>158</v>
      </c>
      <c r="D26" t="s">
        <v>59</v>
      </c>
      <c r="E26" t="s">
        <v>59</v>
      </c>
      <c r="F26" t="s">
        <v>60</v>
      </c>
      <c r="G26" t="s">
        <v>151</v>
      </c>
      <c r="H26" t="s">
        <v>152</v>
      </c>
      <c r="I26" t="s">
        <v>63</v>
      </c>
      <c r="J26" t="s">
        <v>77</v>
      </c>
      <c r="K26" t="s">
        <v>78</v>
      </c>
      <c r="L26" t="s">
        <v>74</v>
      </c>
      <c r="M26" t="s">
        <v>60</v>
      </c>
      <c r="N26" t="s">
        <v>156</v>
      </c>
      <c r="O26" t="s">
        <v>67</v>
      </c>
      <c r="P26" t="s">
        <v>60</v>
      </c>
      <c r="Q26" t="s">
        <v>68</v>
      </c>
      <c r="R26" t="s">
        <v>157</v>
      </c>
      <c r="S26" t="s">
        <v>69</v>
      </c>
    </row>
    <row r="27" spans="1:19" x14ac:dyDescent="0.35">
      <c r="A27" t="s">
        <v>159</v>
      </c>
      <c r="B27" t="s">
        <v>57</v>
      </c>
      <c r="C27" t="s">
        <v>160</v>
      </c>
      <c r="D27" t="s">
        <v>59</v>
      </c>
      <c r="E27" t="s">
        <v>59</v>
      </c>
      <c r="F27" t="s">
        <v>60</v>
      </c>
      <c r="G27" t="s">
        <v>151</v>
      </c>
      <c r="H27" t="s">
        <v>152</v>
      </c>
      <c r="I27" t="s">
        <v>63</v>
      </c>
      <c r="J27" t="s">
        <v>81</v>
      </c>
      <c r="K27" t="s">
        <v>82</v>
      </c>
      <c r="L27" t="s">
        <v>83</v>
      </c>
      <c r="M27" t="s">
        <v>60</v>
      </c>
      <c r="N27" t="s">
        <v>156</v>
      </c>
      <c r="O27" t="s">
        <v>67</v>
      </c>
      <c r="P27" t="s">
        <v>60</v>
      </c>
      <c r="Q27" t="s">
        <v>68</v>
      </c>
      <c r="R27" t="s">
        <v>159</v>
      </c>
      <c r="S27" t="s">
        <v>69</v>
      </c>
    </row>
    <row r="28" spans="1:19" x14ac:dyDescent="0.35">
      <c r="A28" t="s">
        <v>161</v>
      </c>
      <c r="B28" t="s">
        <v>57</v>
      </c>
      <c r="C28" t="s">
        <v>162</v>
      </c>
      <c r="D28" t="s">
        <v>59</v>
      </c>
      <c r="E28" t="s">
        <v>59</v>
      </c>
      <c r="F28" t="s">
        <v>60</v>
      </c>
      <c r="G28" t="s">
        <v>163</v>
      </c>
      <c r="H28" t="s">
        <v>164</v>
      </c>
      <c r="I28" t="s">
        <v>63</v>
      </c>
      <c r="J28" t="s">
        <v>64</v>
      </c>
      <c r="K28" t="s">
        <v>64</v>
      </c>
      <c r="L28" t="s">
        <v>65</v>
      </c>
      <c r="M28">
        <v>3.6</v>
      </c>
      <c r="N28" t="s">
        <v>66</v>
      </c>
      <c r="O28" t="s">
        <v>67</v>
      </c>
      <c r="P28" t="s">
        <v>60</v>
      </c>
      <c r="Q28" t="s">
        <v>68</v>
      </c>
      <c r="R28" t="s">
        <v>161</v>
      </c>
      <c r="S28" t="s">
        <v>69</v>
      </c>
    </row>
    <row r="29" spans="1:19" x14ac:dyDescent="0.35">
      <c r="A29" t="s">
        <v>165</v>
      </c>
      <c r="B29" t="s">
        <v>57</v>
      </c>
      <c r="C29" t="s">
        <v>166</v>
      </c>
      <c r="D29" t="s">
        <v>59</v>
      </c>
      <c r="E29" t="s">
        <v>59</v>
      </c>
      <c r="F29" t="s">
        <v>60</v>
      </c>
      <c r="G29" t="s">
        <v>163</v>
      </c>
      <c r="H29" t="s">
        <v>164</v>
      </c>
      <c r="I29" t="s">
        <v>63</v>
      </c>
      <c r="J29" t="s">
        <v>72</v>
      </c>
      <c r="K29" t="s">
        <v>73</v>
      </c>
      <c r="L29" t="s">
        <v>74</v>
      </c>
      <c r="M29">
        <v>0.15851999999999999</v>
      </c>
      <c r="N29" t="s">
        <v>66</v>
      </c>
      <c r="O29" t="s">
        <v>67</v>
      </c>
      <c r="P29" t="s">
        <v>60</v>
      </c>
      <c r="Q29" t="s">
        <v>68</v>
      </c>
      <c r="R29" t="s">
        <v>165</v>
      </c>
      <c r="S29" t="s">
        <v>69</v>
      </c>
    </row>
    <row r="30" spans="1:19" x14ac:dyDescent="0.35">
      <c r="A30" t="s">
        <v>167</v>
      </c>
      <c r="B30" t="s">
        <v>57</v>
      </c>
      <c r="C30" t="s">
        <v>168</v>
      </c>
      <c r="D30" t="s">
        <v>59</v>
      </c>
      <c r="E30" t="s">
        <v>59</v>
      </c>
      <c r="F30" t="s">
        <v>60</v>
      </c>
      <c r="G30" t="s">
        <v>163</v>
      </c>
      <c r="H30" t="s">
        <v>164</v>
      </c>
      <c r="I30" t="s">
        <v>63</v>
      </c>
      <c r="J30" t="s">
        <v>77</v>
      </c>
      <c r="K30" t="s">
        <v>78</v>
      </c>
      <c r="L30" t="s">
        <v>74</v>
      </c>
      <c r="M30">
        <v>0.15872</v>
      </c>
      <c r="N30" t="s">
        <v>66</v>
      </c>
      <c r="O30" t="s">
        <v>67</v>
      </c>
      <c r="P30" t="s">
        <v>60</v>
      </c>
      <c r="Q30" t="s">
        <v>68</v>
      </c>
      <c r="R30" t="s">
        <v>167</v>
      </c>
      <c r="S30" t="s">
        <v>69</v>
      </c>
    </row>
    <row r="31" spans="1:19" x14ac:dyDescent="0.35">
      <c r="A31" t="s">
        <v>169</v>
      </c>
      <c r="B31" t="s">
        <v>57</v>
      </c>
      <c r="C31" t="s">
        <v>170</v>
      </c>
      <c r="D31" t="s">
        <v>59</v>
      </c>
      <c r="E31" t="s">
        <v>59</v>
      </c>
      <c r="F31" t="s">
        <v>60</v>
      </c>
      <c r="G31" t="s">
        <v>163</v>
      </c>
      <c r="H31" t="s">
        <v>164</v>
      </c>
      <c r="I31" t="s">
        <v>63</v>
      </c>
      <c r="J31" t="s">
        <v>81</v>
      </c>
      <c r="K31" t="s">
        <v>82</v>
      </c>
      <c r="L31" t="s">
        <v>83</v>
      </c>
      <c r="M31">
        <v>0.20000000000000573</v>
      </c>
      <c r="N31" t="s">
        <v>66</v>
      </c>
      <c r="O31" t="s">
        <v>67</v>
      </c>
      <c r="P31" t="s">
        <v>60</v>
      </c>
      <c r="Q31" t="s">
        <v>68</v>
      </c>
      <c r="R31" t="s">
        <v>169</v>
      </c>
      <c r="S31" t="s">
        <v>69</v>
      </c>
    </row>
    <row r="32" spans="1:19" x14ac:dyDescent="0.35">
      <c r="A32" t="s">
        <v>171</v>
      </c>
      <c r="B32" t="s">
        <v>57</v>
      </c>
      <c r="C32" t="s">
        <v>172</v>
      </c>
      <c r="D32" t="s">
        <v>59</v>
      </c>
      <c r="E32" t="s">
        <v>59</v>
      </c>
      <c r="F32" t="s">
        <v>60</v>
      </c>
      <c r="G32" t="s">
        <v>173</v>
      </c>
      <c r="H32" t="s">
        <v>174</v>
      </c>
      <c r="I32" t="s">
        <v>63</v>
      </c>
      <c r="J32" t="s">
        <v>64</v>
      </c>
      <c r="K32" t="s">
        <v>64</v>
      </c>
      <c r="L32" t="s">
        <v>65</v>
      </c>
      <c r="M32">
        <v>3</v>
      </c>
      <c r="N32" t="s">
        <v>153</v>
      </c>
      <c r="O32" t="s">
        <v>67</v>
      </c>
      <c r="P32" t="s">
        <v>60</v>
      </c>
      <c r="Q32" t="s">
        <v>68</v>
      </c>
      <c r="R32" t="s">
        <v>171</v>
      </c>
      <c r="S32" t="s">
        <v>69</v>
      </c>
    </row>
    <row r="33" spans="1:19" x14ac:dyDescent="0.35">
      <c r="A33" t="s">
        <v>175</v>
      </c>
      <c r="B33" t="s">
        <v>57</v>
      </c>
      <c r="C33" t="s">
        <v>176</v>
      </c>
      <c r="D33" t="s">
        <v>59</v>
      </c>
      <c r="E33" t="s">
        <v>59</v>
      </c>
      <c r="F33" t="s">
        <v>60</v>
      </c>
      <c r="G33" t="s">
        <v>173</v>
      </c>
      <c r="H33" t="s">
        <v>174</v>
      </c>
      <c r="I33" t="s">
        <v>63</v>
      </c>
      <c r="J33" t="s">
        <v>72</v>
      </c>
      <c r="K33" t="s">
        <v>73</v>
      </c>
      <c r="L33" t="s">
        <v>74</v>
      </c>
      <c r="M33" t="s">
        <v>60</v>
      </c>
      <c r="N33" t="s">
        <v>156</v>
      </c>
      <c r="O33" t="s">
        <v>67</v>
      </c>
      <c r="P33" t="s">
        <v>60</v>
      </c>
      <c r="Q33" t="s">
        <v>68</v>
      </c>
      <c r="R33" t="s">
        <v>175</v>
      </c>
      <c r="S33" t="s">
        <v>69</v>
      </c>
    </row>
    <row r="34" spans="1:19" x14ac:dyDescent="0.35">
      <c r="A34" t="s">
        <v>177</v>
      </c>
      <c r="B34" t="s">
        <v>57</v>
      </c>
      <c r="C34" t="s">
        <v>178</v>
      </c>
      <c r="D34" t="s">
        <v>59</v>
      </c>
      <c r="E34" t="s">
        <v>59</v>
      </c>
      <c r="F34" t="s">
        <v>60</v>
      </c>
      <c r="G34" t="s">
        <v>173</v>
      </c>
      <c r="H34" t="s">
        <v>174</v>
      </c>
      <c r="I34" t="s">
        <v>63</v>
      </c>
      <c r="J34" t="s">
        <v>77</v>
      </c>
      <c r="K34" t="s">
        <v>78</v>
      </c>
      <c r="L34" t="s">
        <v>74</v>
      </c>
      <c r="M34" t="s">
        <v>60</v>
      </c>
      <c r="N34" t="s">
        <v>156</v>
      </c>
      <c r="O34" t="s">
        <v>67</v>
      </c>
      <c r="P34" t="s">
        <v>60</v>
      </c>
      <c r="Q34" t="s">
        <v>68</v>
      </c>
      <c r="R34" t="s">
        <v>177</v>
      </c>
      <c r="S34" t="s">
        <v>69</v>
      </c>
    </row>
    <row r="35" spans="1:19" x14ac:dyDescent="0.35">
      <c r="A35" t="s">
        <v>179</v>
      </c>
      <c r="B35" t="s">
        <v>57</v>
      </c>
      <c r="C35" t="s">
        <v>180</v>
      </c>
      <c r="D35" t="s">
        <v>59</v>
      </c>
      <c r="E35" t="s">
        <v>59</v>
      </c>
      <c r="F35" t="s">
        <v>60</v>
      </c>
      <c r="G35" t="s">
        <v>173</v>
      </c>
      <c r="H35" t="s">
        <v>174</v>
      </c>
      <c r="I35" t="s">
        <v>63</v>
      </c>
      <c r="J35" t="s">
        <v>81</v>
      </c>
      <c r="K35" t="s">
        <v>82</v>
      </c>
      <c r="L35" t="s">
        <v>83</v>
      </c>
      <c r="M35" t="s">
        <v>60</v>
      </c>
      <c r="N35" t="s">
        <v>156</v>
      </c>
      <c r="O35" t="s">
        <v>67</v>
      </c>
      <c r="P35" t="s">
        <v>60</v>
      </c>
      <c r="Q35" t="s">
        <v>68</v>
      </c>
      <c r="R35" t="s">
        <v>179</v>
      </c>
      <c r="S35" t="s">
        <v>69</v>
      </c>
    </row>
    <row r="36" spans="1:19" x14ac:dyDescent="0.35">
      <c r="A36" t="s">
        <v>181</v>
      </c>
      <c r="B36" t="s">
        <v>57</v>
      </c>
      <c r="C36" t="s">
        <v>182</v>
      </c>
      <c r="D36" t="s">
        <v>59</v>
      </c>
      <c r="E36" t="s">
        <v>59</v>
      </c>
      <c r="F36" t="s">
        <v>60</v>
      </c>
      <c r="G36" t="s">
        <v>183</v>
      </c>
      <c r="H36" t="s">
        <v>184</v>
      </c>
      <c r="I36" t="s">
        <v>63</v>
      </c>
      <c r="J36" t="s">
        <v>64</v>
      </c>
      <c r="K36" t="s">
        <v>64</v>
      </c>
      <c r="L36" t="s">
        <v>65</v>
      </c>
      <c r="M36">
        <v>4.3</v>
      </c>
      <c r="N36" t="s">
        <v>66</v>
      </c>
      <c r="O36" t="s">
        <v>67</v>
      </c>
      <c r="P36" t="s">
        <v>60</v>
      </c>
      <c r="Q36" t="s">
        <v>68</v>
      </c>
      <c r="R36" t="s">
        <v>181</v>
      </c>
      <c r="S36" t="s">
        <v>69</v>
      </c>
    </row>
    <row r="37" spans="1:19" x14ac:dyDescent="0.35">
      <c r="A37" t="s">
        <v>185</v>
      </c>
      <c r="B37" t="s">
        <v>57</v>
      </c>
      <c r="C37" t="s">
        <v>186</v>
      </c>
      <c r="D37" t="s">
        <v>59</v>
      </c>
      <c r="E37" t="s">
        <v>59</v>
      </c>
      <c r="F37" t="s">
        <v>60</v>
      </c>
      <c r="G37" t="s">
        <v>183</v>
      </c>
      <c r="H37" t="s">
        <v>184</v>
      </c>
      <c r="I37" t="s">
        <v>63</v>
      </c>
      <c r="J37" t="s">
        <v>72</v>
      </c>
      <c r="K37" t="s">
        <v>73</v>
      </c>
      <c r="L37" t="s">
        <v>74</v>
      </c>
      <c r="M37">
        <v>0.15820999999999999</v>
      </c>
      <c r="N37" t="s">
        <v>66</v>
      </c>
      <c r="O37" t="s">
        <v>67</v>
      </c>
      <c r="P37" t="s">
        <v>60</v>
      </c>
      <c r="Q37" t="s">
        <v>68</v>
      </c>
      <c r="R37" t="s">
        <v>185</v>
      </c>
      <c r="S37" t="s">
        <v>69</v>
      </c>
    </row>
    <row r="38" spans="1:19" x14ac:dyDescent="0.35">
      <c r="A38" t="s">
        <v>187</v>
      </c>
      <c r="B38" t="s">
        <v>57</v>
      </c>
      <c r="C38" t="s">
        <v>188</v>
      </c>
      <c r="D38" t="s">
        <v>59</v>
      </c>
      <c r="E38" t="s">
        <v>59</v>
      </c>
      <c r="F38" t="s">
        <v>60</v>
      </c>
      <c r="G38" t="s">
        <v>183</v>
      </c>
      <c r="H38" t="s">
        <v>184</v>
      </c>
      <c r="I38" t="s">
        <v>63</v>
      </c>
      <c r="J38" t="s">
        <v>77</v>
      </c>
      <c r="K38" t="s">
        <v>78</v>
      </c>
      <c r="L38" t="s">
        <v>74</v>
      </c>
      <c r="M38">
        <v>0.15845000000000001</v>
      </c>
      <c r="N38" t="s">
        <v>66</v>
      </c>
      <c r="O38" t="s">
        <v>67</v>
      </c>
      <c r="P38" t="s">
        <v>60</v>
      </c>
      <c r="Q38" t="s">
        <v>68</v>
      </c>
      <c r="R38" t="s">
        <v>187</v>
      </c>
      <c r="S38" t="s">
        <v>69</v>
      </c>
    </row>
    <row r="39" spans="1:19" x14ac:dyDescent="0.35">
      <c r="A39" t="s">
        <v>189</v>
      </c>
      <c r="B39" t="s">
        <v>57</v>
      </c>
      <c r="C39" t="s">
        <v>190</v>
      </c>
      <c r="D39" t="s">
        <v>59</v>
      </c>
      <c r="E39" t="s">
        <v>59</v>
      </c>
      <c r="F39" t="s">
        <v>60</v>
      </c>
      <c r="G39" t="s">
        <v>183</v>
      </c>
      <c r="H39" t="s">
        <v>184</v>
      </c>
      <c r="I39" t="s">
        <v>63</v>
      </c>
      <c r="J39" t="s">
        <v>81</v>
      </c>
      <c r="K39" t="s">
        <v>82</v>
      </c>
      <c r="L39" t="s">
        <v>83</v>
      </c>
      <c r="M39">
        <v>0.24000000000001798</v>
      </c>
      <c r="N39" t="s">
        <v>66</v>
      </c>
      <c r="O39" t="s">
        <v>67</v>
      </c>
      <c r="P39" t="s">
        <v>60</v>
      </c>
      <c r="Q39" t="s">
        <v>68</v>
      </c>
      <c r="R39" t="s">
        <v>189</v>
      </c>
      <c r="S39" t="s">
        <v>69</v>
      </c>
    </row>
    <row r="40" spans="1:19" x14ac:dyDescent="0.35">
      <c r="A40" t="s">
        <v>191</v>
      </c>
      <c r="B40" t="s">
        <v>57</v>
      </c>
      <c r="C40" t="s">
        <v>192</v>
      </c>
      <c r="D40" t="s">
        <v>59</v>
      </c>
      <c r="E40" t="s">
        <v>59</v>
      </c>
      <c r="F40" t="s">
        <v>60</v>
      </c>
      <c r="G40" t="s">
        <v>193</v>
      </c>
      <c r="H40" t="s">
        <v>88</v>
      </c>
      <c r="I40" t="s">
        <v>63</v>
      </c>
      <c r="J40" t="s">
        <v>64</v>
      </c>
      <c r="K40" t="s">
        <v>64</v>
      </c>
      <c r="L40" t="s">
        <v>65</v>
      </c>
      <c r="M40">
        <v>3</v>
      </c>
      <c r="N40" t="s">
        <v>153</v>
      </c>
      <c r="O40" t="s">
        <v>67</v>
      </c>
      <c r="P40" t="s">
        <v>60</v>
      </c>
      <c r="Q40" t="s">
        <v>68</v>
      </c>
      <c r="R40" t="s">
        <v>191</v>
      </c>
      <c r="S40" t="s">
        <v>69</v>
      </c>
    </row>
    <row r="41" spans="1:19" x14ac:dyDescent="0.35">
      <c r="A41" t="s">
        <v>194</v>
      </c>
      <c r="B41" t="s">
        <v>57</v>
      </c>
      <c r="C41" t="s">
        <v>195</v>
      </c>
      <c r="D41" t="s">
        <v>59</v>
      </c>
      <c r="E41" t="s">
        <v>59</v>
      </c>
      <c r="F41" t="s">
        <v>60</v>
      </c>
      <c r="G41" t="s">
        <v>193</v>
      </c>
      <c r="H41" t="s">
        <v>88</v>
      </c>
      <c r="I41" t="s">
        <v>63</v>
      </c>
      <c r="J41" t="s">
        <v>72</v>
      </c>
      <c r="K41" t="s">
        <v>73</v>
      </c>
      <c r="L41" t="s">
        <v>74</v>
      </c>
      <c r="M41" t="s">
        <v>60</v>
      </c>
      <c r="N41" t="s">
        <v>156</v>
      </c>
      <c r="O41" t="s">
        <v>67</v>
      </c>
      <c r="P41" t="s">
        <v>60</v>
      </c>
      <c r="Q41" t="s">
        <v>68</v>
      </c>
      <c r="R41" t="s">
        <v>194</v>
      </c>
      <c r="S41" t="s">
        <v>69</v>
      </c>
    </row>
    <row r="42" spans="1:19" x14ac:dyDescent="0.35">
      <c r="A42" t="s">
        <v>196</v>
      </c>
      <c r="B42" t="s">
        <v>57</v>
      </c>
      <c r="C42" t="s">
        <v>197</v>
      </c>
      <c r="D42" t="s">
        <v>59</v>
      </c>
      <c r="E42" t="s">
        <v>59</v>
      </c>
      <c r="F42" t="s">
        <v>60</v>
      </c>
      <c r="G42" t="s">
        <v>193</v>
      </c>
      <c r="H42" t="s">
        <v>88</v>
      </c>
      <c r="I42" t="s">
        <v>63</v>
      </c>
      <c r="J42" t="s">
        <v>77</v>
      </c>
      <c r="K42" t="s">
        <v>78</v>
      </c>
      <c r="L42" t="s">
        <v>74</v>
      </c>
      <c r="M42" t="s">
        <v>60</v>
      </c>
      <c r="N42" t="s">
        <v>156</v>
      </c>
      <c r="O42" t="s">
        <v>67</v>
      </c>
      <c r="P42" t="s">
        <v>60</v>
      </c>
      <c r="Q42" t="s">
        <v>68</v>
      </c>
      <c r="R42" t="s">
        <v>196</v>
      </c>
      <c r="S42" t="s">
        <v>69</v>
      </c>
    </row>
    <row r="43" spans="1:19" x14ac:dyDescent="0.35">
      <c r="A43" t="s">
        <v>198</v>
      </c>
      <c r="B43" t="s">
        <v>57</v>
      </c>
      <c r="C43" t="s">
        <v>199</v>
      </c>
      <c r="D43" t="s">
        <v>59</v>
      </c>
      <c r="E43" t="s">
        <v>59</v>
      </c>
      <c r="F43" t="s">
        <v>60</v>
      </c>
      <c r="G43" t="s">
        <v>193</v>
      </c>
      <c r="H43" t="s">
        <v>88</v>
      </c>
      <c r="I43" t="s">
        <v>63</v>
      </c>
      <c r="J43" t="s">
        <v>81</v>
      </c>
      <c r="K43" t="s">
        <v>82</v>
      </c>
      <c r="L43" t="s">
        <v>83</v>
      </c>
      <c r="M43" t="s">
        <v>60</v>
      </c>
      <c r="N43" t="s">
        <v>156</v>
      </c>
      <c r="O43" t="s">
        <v>67</v>
      </c>
      <c r="P43" t="s">
        <v>60</v>
      </c>
      <c r="Q43" t="s">
        <v>68</v>
      </c>
      <c r="R43" t="s">
        <v>198</v>
      </c>
      <c r="S43" t="s">
        <v>69</v>
      </c>
    </row>
    <row r="44" spans="1:19" x14ac:dyDescent="0.35">
      <c r="A44" t="s">
        <v>200</v>
      </c>
      <c r="B44" t="s">
        <v>85</v>
      </c>
      <c r="C44" t="s">
        <v>201</v>
      </c>
      <c r="D44" t="s">
        <v>59</v>
      </c>
      <c r="E44" t="s">
        <v>59</v>
      </c>
      <c r="F44" t="s">
        <v>60</v>
      </c>
      <c r="G44" t="s">
        <v>202</v>
      </c>
      <c r="H44" t="s">
        <v>203</v>
      </c>
      <c r="I44" t="s">
        <v>89</v>
      </c>
      <c r="J44" t="s">
        <v>90</v>
      </c>
      <c r="K44" t="s">
        <v>91</v>
      </c>
      <c r="L44" t="s">
        <v>65</v>
      </c>
      <c r="M44">
        <v>0.8250628384856572</v>
      </c>
      <c r="N44" t="s">
        <v>66</v>
      </c>
      <c r="O44" t="s">
        <v>92</v>
      </c>
      <c r="P44" t="s">
        <v>60</v>
      </c>
      <c r="Q44" t="s">
        <v>93</v>
      </c>
      <c r="R44" t="s">
        <v>200</v>
      </c>
      <c r="S44" t="s">
        <v>69</v>
      </c>
    </row>
    <row r="45" spans="1:19" x14ac:dyDescent="0.35">
      <c r="A45" t="s">
        <v>204</v>
      </c>
      <c r="B45" t="s">
        <v>85</v>
      </c>
      <c r="C45" t="s">
        <v>205</v>
      </c>
      <c r="D45" t="s">
        <v>59</v>
      </c>
      <c r="E45" t="s">
        <v>59</v>
      </c>
      <c r="F45" t="s">
        <v>60</v>
      </c>
      <c r="G45" t="s">
        <v>202</v>
      </c>
      <c r="H45" t="s">
        <v>203</v>
      </c>
      <c r="I45" t="s">
        <v>89</v>
      </c>
      <c r="J45" t="s">
        <v>96</v>
      </c>
      <c r="K45" t="s">
        <v>97</v>
      </c>
      <c r="L45" t="s">
        <v>65</v>
      </c>
      <c r="M45">
        <v>0.9587727708533077</v>
      </c>
      <c r="N45" t="s">
        <v>66</v>
      </c>
      <c r="O45" t="s">
        <v>92</v>
      </c>
      <c r="P45" t="s">
        <v>60</v>
      </c>
      <c r="Q45" t="s">
        <v>93</v>
      </c>
      <c r="R45" t="s">
        <v>204</v>
      </c>
      <c r="S45" t="s">
        <v>69</v>
      </c>
    </row>
    <row r="46" spans="1:19" x14ac:dyDescent="0.35">
      <c r="A46" t="s">
        <v>206</v>
      </c>
      <c r="B46" t="s">
        <v>85</v>
      </c>
      <c r="C46" t="s">
        <v>207</v>
      </c>
      <c r="D46" t="s">
        <v>59</v>
      </c>
      <c r="E46" t="s">
        <v>59</v>
      </c>
      <c r="F46" t="s">
        <v>60</v>
      </c>
      <c r="G46" t="s">
        <v>202</v>
      </c>
      <c r="H46" t="s">
        <v>203</v>
      </c>
      <c r="I46" t="s">
        <v>89</v>
      </c>
      <c r="J46" t="s">
        <v>100</v>
      </c>
      <c r="K46" t="s">
        <v>101</v>
      </c>
      <c r="L46" t="s">
        <v>65</v>
      </c>
      <c r="M46">
        <v>0.25912777590629937</v>
      </c>
      <c r="N46" t="s">
        <v>66</v>
      </c>
      <c r="O46" t="s">
        <v>92</v>
      </c>
      <c r="P46" t="s">
        <v>60</v>
      </c>
      <c r="Q46" t="s">
        <v>93</v>
      </c>
      <c r="R46" t="s">
        <v>206</v>
      </c>
      <c r="S46" t="s">
        <v>69</v>
      </c>
    </row>
    <row r="47" spans="1:19" x14ac:dyDescent="0.35">
      <c r="A47" t="s">
        <v>208</v>
      </c>
      <c r="B47" t="s">
        <v>85</v>
      </c>
      <c r="C47" t="s">
        <v>209</v>
      </c>
      <c r="D47" t="s">
        <v>59</v>
      </c>
      <c r="E47" t="s">
        <v>59</v>
      </c>
      <c r="F47" t="s">
        <v>60</v>
      </c>
      <c r="G47" t="s">
        <v>202</v>
      </c>
      <c r="H47" t="s">
        <v>203</v>
      </c>
      <c r="I47" t="s">
        <v>89</v>
      </c>
      <c r="J47" t="s">
        <v>104</v>
      </c>
      <c r="K47" t="s">
        <v>105</v>
      </c>
      <c r="L47" t="s">
        <v>65</v>
      </c>
      <c r="M47">
        <v>0.15133062112927884</v>
      </c>
      <c r="N47" t="s">
        <v>66</v>
      </c>
      <c r="O47" t="s">
        <v>92</v>
      </c>
      <c r="P47" t="s">
        <v>60</v>
      </c>
      <c r="Q47" t="s">
        <v>93</v>
      </c>
      <c r="R47" t="s">
        <v>208</v>
      </c>
      <c r="S47" t="s">
        <v>69</v>
      </c>
    </row>
    <row r="48" spans="1:19" x14ac:dyDescent="0.35">
      <c r="A48" t="s">
        <v>210</v>
      </c>
      <c r="B48" t="s">
        <v>85</v>
      </c>
      <c r="C48" t="s">
        <v>211</v>
      </c>
      <c r="D48" t="s">
        <v>59</v>
      </c>
      <c r="E48" t="s">
        <v>59</v>
      </c>
      <c r="F48" t="s">
        <v>60</v>
      </c>
      <c r="G48" t="s">
        <v>202</v>
      </c>
      <c r="H48" t="s">
        <v>203</v>
      </c>
      <c r="I48" t="s">
        <v>89</v>
      </c>
      <c r="J48" t="s">
        <v>108</v>
      </c>
      <c r="K48" t="s">
        <v>109</v>
      </c>
      <c r="L48" t="s">
        <v>65</v>
      </c>
      <c r="M48">
        <v>0.1306003990567749</v>
      </c>
      <c r="N48" t="s">
        <v>66</v>
      </c>
      <c r="O48" t="s">
        <v>92</v>
      </c>
      <c r="P48" t="s">
        <v>60</v>
      </c>
      <c r="Q48" t="s">
        <v>93</v>
      </c>
      <c r="R48" t="s">
        <v>210</v>
      </c>
      <c r="S48" t="s">
        <v>69</v>
      </c>
    </row>
    <row r="49" spans="1:19" x14ac:dyDescent="0.35">
      <c r="A49" t="s">
        <v>212</v>
      </c>
      <c r="B49" t="s">
        <v>85</v>
      </c>
      <c r="C49" t="s">
        <v>213</v>
      </c>
      <c r="D49" t="s">
        <v>59</v>
      </c>
      <c r="E49" t="s">
        <v>59</v>
      </c>
      <c r="F49" t="s">
        <v>60</v>
      </c>
      <c r="G49" t="s">
        <v>202</v>
      </c>
      <c r="H49" t="s">
        <v>203</v>
      </c>
      <c r="I49" t="s">
        <v>89</v>
      </c>
      <c r="J49" t="s">
        <v>112</v>
      </c>
      <c r="K49" t="s">
        <v>113</v>
      </c>
      <c r="L49" t="s">
        <v>65</v>
      </c>
      <c r="M49">
        <v>9.8261252623668735E-2</v>
      </c>
      <c r="N49" t="s">
        <v>66</v>
      </c>
      <c r="O49" t="s">
        <v>92</v>
      </c>
      <c r="P49" t="s">
        <v>60</v>
      </c>
      <c r="Q49" t="s">
        <v>93</v>
      </c>
      <c r="R49" t="s">
        <v>212</v>
      </c>
      <c r="S49" t="s">
        <v>69</v>
      </c>
    </row>
    <row r="50" spans="1:19" x14ac:dyDescent="0.35">
      <c r="A50" t="s">
        <v>214</v>
      </c>
      <c r="B50" t="s">
        <v>85</v>
      </c>
      <c r="C50" t="s">
        <v>215</v>
      </c>
      <c r="D50" t="s">
        <v>59</v>
      </c>
      <c r="E50" t="s">
        <v>59</v>
      </c>
      <c r="F50" t="s">
        <v>60</v>
      </c>
      <c r="G50" t="s">
        <v>202</v>
      </c>
      <c r="H50" t="s">
        <v>203</v>
      </c>
      <c r="I50" t="s">
        <v>89</v>
      </c>
      <c r="J50" t="s">
        <v>116</v>
      </c>
      <c r="K50" t="s">
        <v>117</v>
      </c>
      <c r="L50" t="s">
        <v>65</v>
      </c>
      <c r="M50">
        <v>0.15754968775103001</v>
      </c>
      <c r="N50" t="s">
        <v>66</v>
      </c>
      <c r="O50" t="s">
        <v>92</v>
      </c>
      <c r="P50" t="s">
        <v>60</v>
      </c>
      <c r="Q50" t="s">
        <v>93</v>
      </c>
      <c r="R50" t="s">
        <v>214</v>
      </c>
      <c r="S50" t="s">
        <v>69</v>
      </c>
    </row>
    <row r="51" spans="1:19" x14ac:dyDescent="0.35">
      <c r="A51" t="s">
        <v>216</v>
      </c>
      <c r="B51" t="s">
        <v>85</v>
      </c>
      <c r="C51" t="s">
        <v>217</v>
      </c>
      <c r="D51" t="s">
        <v>59</v>
      </c>
      <c r="E51" t="s">
        <v>59</v>
      </c>
      <c r="F51" t="s">
        <v>60</v>
      </c>
      <c r="G51" t="s">
        <v>202</v>
      </c>
      <c r="H51" t="s">
        <v>203</v>
      </c>
      <c r="I51" t="s">
        <v>89</v>
      </c>
      <c r="J51" t="s">
        <v>120</v>
      </c>
      <c r="K51" t="s">
        <v>121</v>
      </c>
      <c r="L51" t="s">
        <v>65</v>
      </c>
      <c r="M51">
        <v>1.0365111036251975E-2</v>
      </c>
      <c r="N51" t="s">
        <v>66</v>
      </c>
      <c r="O51" t="s">
        <v>92</v>
      </c>
      <c r="P51" t="s">
        <v>60</v>
      </c>
      <c r="Q51" t="s">
        <v>93</v>
      </c>
      <c r="R51" t="s">
        <v>216</v>
      </c>
      <c r="S51" t="s">
        <v>69</v>
      </c>
    </row>
    <row r="52" spans="1:19" x14ac:dyDescent="0.35">
      <c r="A52" t="s">
        <v>218</v>
      </c>
      <c r="B52" t="s">
        <v>85</v>
      </c>
      <c r="C52" t="s">
        <v>219</v>
      </c>
      <c r="D52" t="s">
        <v>59</v>
      </c>
      <c r="E52" t="s">
        <v>59</v>
      </c>
      <c r="F52" t="s">
        <v>60</v>
      </c>
      <c r="G52" t="s">
        <v>202</v>
      </c>
      <c r="H52" t="s">
        <v>203</v>
      </c>
      <c r="I52" t="s">
        <v>89</v>
      </c>
      <c r="J52" t="s">
        <v>124</v>
      </c>
      <c r="K52" t="s">
        <v>125</v>
      </c>
      <c r="L52" t="s">
        <v>65</v>
      </c>
      <c r="M52">
        <v>3.638153973724443E-2</v>
      </c>
      <c r="N52" t="s">
        <v>66</v>
      </c>
      <c r="O52" t="s">
        <v>92</v>
      </c>
      <c r="P52" t="s">
        <v>60</v>
      </c>
      <c r="Q52" t="s">
        <v>93</v>
      </c>
      <c r="R52" t="s">
        <v>218</v>
      </c>
      <c r="S52" t="s">
        <v>69</v>
      </c>
    </row>
    <row r="53" spans="1:19" x14ac:dyDescent="0.35">
      <c r="A53" t="s">
        <v>220</v>
      </c>
      <c r="B53" t="s">
        <v>85</v>
      </c>
      <c r="C53" t="s">
        <v>221</v>
      </c>
      <c r="D53" t="s">
        <v>59</v>
      </c>
      <c r="E53" t="s">
        <v>59</v>
      </c>
      <c r="F53" t="s">
        <v>60</v>
      </c>
      <c r="G53" t="s">
        <v>202</v>
      </c>
      <c r="H53" t="s">
        <v>203</v>
      </c>
      <c r="I53" t="s">
        <v>89</v>
      </c>
      <c r="J53" t="s">
        <v>128</v>
      </c>
      <c r="K53" t="s">
        <v>129</v>
      </c>
      <c r="L53" t="s">
        <v>65</v>
      </c>
      <c r="M53">
        <v>2.8193102018605375E-2</v>
      </c>
      <c r="N53" t="s">
        <v>66</v>
      </c>
      <c r="O53" t="s">
        <v>92</v>
      </c>
      <c r="P53" t="s">
        <v>60</v>
      </c>
      <c r="Q53" t="s">
        <v>93</v>
      </c>
      <c r="R53" t="s">
        <v>220</v>
      </c>
      <c r="S53" t="s">
        <v>69</v>
      </c>
    </row>
    <row r="54" spans="1:19" x14ac:dyDescent="0.35">
      <c r="A54" t="s">
        <v>222</v>
      </c>
      <c r="B54" t="s">
        <v>57</v>
      </c>
      <c r="C54" t="s">
        <v>223</v>
      </c>
      <c r="D54" t="s">
        <v>59</v>
      </c>
      <c r="E54" t="s">
        <v>59</v>
      </c>
      <c r="F54" t="s">
        <v>60</v>
      </c>
      <c r="G54" t="s">
        <v>202</v>
      </c>
      <c r="H54" t="s">
        <v>224</v>
      </c>
      <c r="I54" t="s">
        <v>63</v>
      </c>
      <c r="J54" t="s">
        <v>64</v>
      </c>
      <c r="K54" t="s">
        <v>64</v>
      </c>
      <c r="L54" t="s">
        <v>65</v>
      </c>
      <c r="M54">
        <v>3</v>
      </c>
      <c r="N54" t="s">
        <v>153</v>
      </c>
      <c r="O54" t="s">
        <v>67</v>
      </c>
      <c r="P54" t="s">
        <v>60</v>
      </c>
      <c r="Q54" t="s">
        <v>68</v>
      </c>
      <c r="R54" t="s">
        <v>222</v>
      </c>
      <c r="S54" t="s">
        <v>69</v>
      </c>
    </row>
    <row r="55" spans="1:19" x14ac:dyDescent="0.35">
      <c r="A55" t="s">
        <v>225</v>
      </c>
      <c r="B55" t="s">
        <v>57</v>
      </c>
      <c r="C55" t="s">
        <v>226</v>
      </c>
      <c r="D55" t="s">
        <v>59</v>
      </c>
      <c r="E55" t="s">
        <v>59</v>
      </c>
      <c r="F55" t="s">
        <v>60</v>
      </c>
      <c r="G55" t="s">
        <v>202</v>
      </c>
      <c r="H55" t="s">
        <v>224</v>
      </c>
      <c r="I55" t="s">
        <v>63</v>
      </c>
      <c r="J55" t="s">
        <v>72</v>
      </c>
      <c r="K55" t="s">
        <v>73</v>
      </c>
      <c r="L55" t="s">
        <v>74</v>
      </c>
      <c r="M55" t="s">
        <v>60</v>
      </c>
      <c r="N55" t="s">
        <v>156</v>
      </c>
      <c r="O55" t="s">
        <v>67</v>
      </c>
      <c r="P55" t="s">
        <v>60</v>
      </c>
      <c r="Q55" t="s">
        <v>68</v>
      </c>
      <c r="R55" t="s">
        <v>225</v>
      </c>
      <c r="S55" t="s">
        <v>69</v>
      </c>
    </row>
    <row r="56" spans="1:19" x14ac:dyDescent="0.35">
      <c r="A56" t="s">
        <v>227</v>
      </c>
      <c r="B56" t="s">
        <v>57</v>
      </c>
      <c r="C56" t="s">
        <v>228</v>
      </c>
      <c r="D56" t="s">
        <v>59</v>
      </c>
      <c r="E56" t="s">
        <v>59</v>
      </c>
      <c r="F56" t="s">
        <v>60</v>
      </c>
      <c r="G56" t="s">
        <v>202</v>
      </c>
      <c r="H56" t="s">
        <v>224</v>
      </c>
      <c r="I56" t="s">
        <v>63</v>
      </c>
      <c r="J56" t="s">
        <v>77</v>
      </c>
      <c r="K56" t="s">
        <v>78</v>
      </c>
      <c r="L56" t="s">
        <v>74</v>
      </c>
      <c r="M56" t="s">
        <v>60</v>
      </c>
      <c r="N56" t="s">
        <v>156</v>
      </c>
      <c r="O56" t="s">
        <v>67</v>
      </c>
      <c r="P56" t="s">
        <v>60</v>
      </c>
      <c r="Q56" t="s">
        <v>68</v>
      </c>
      <c r="R56" t="s">
        <v>227</v>
      </c>
      <c r="S56" t="s">
        <v>69</v>
      </c>
    </row>
    <row r="57" spans="1:19" x14ac:dyDescent="0.35">
      <c r="A57" t="s">
        <v>229</v>
      </c>
      <c r="B57" t="s">
        <v>57</v>
      </c>
      <c r="C57" t="s">
        <v>230</v>
      </c>
      <c r="D57" t="s">
        <v>59</v>
      </c>
      <c r="E57" t="s">
        <v>59</v>
      </c>
      <c r="F57" t="s">
        <v>60</v>
      </c>
      <c r="G57" t="s">
        <v>202</v>
      </c>
      <c r="H57" t="s">
        <v>224</v>
      </c>
      <c r="I57" t="s">
        <v>63</v>
      </c>
      <c r="J57" t="s">
        <v>81</v>
      </c>
      <c r="K57" t="s">
        <v>82</v>
      </c>
      <c r="L57" t="s">
        <v>83</v>
      </c>
      <c r="M57" t="s">
        <v>60</v>
      </c>
      <c r="N57" t="s">
        <v>156</v>
      </c>
      <c r="O57" t="s">
        <v>67</v>
      </c>
      <c r="P57" t="s">
        <v>60</v>
      </c>
      <c r="Q57" t="s">
        <v>68</v>
      </c>
      <c r="R57" t="s">
        <v>229</v>
      </c>
      <c r="S57" t="s">
        <v>69</v>
      </c>
    </row>
    <row r="58" spans="1:19" x14ac:dyDescent="0.35">
      <c r="A58" t="s">
        <v>231</v>
      </c>
      <c r="B58" t="s">
        <v>57</v>
      </c>
      <c r="C58" t="s">
        <v>232</v>
      </c>
      <c r="D58" t="s">
        <v>59</v>
      </c>
      <c r="E58" t="s">
        <v>59</v>
      </c>
      <c r="F58" t="s">
        <v>60</v>
      </c>
      <c r="G58" t="s">
        <v>233</v>
      </c>
      <c r="H58" t="s">
        <v>234</v>
      </c>
      <c r="I58" t="s">
        <v>63</v>
      </c>
      <c r="J58" t="s">
        <v>64</v>
      </c>
      <c r="K58" t="s">
        <v>64</v>
      </c>
      <c r="L58" t="s">
        <v>65</v>
      </c>
      <c r="M58">
        <v>3</v>
      </c>
      <c r="N58" t="s">
        <v>153</v>
      </c>
      <c r="O58" t="s">
        <v>67</v>
      </c>
      <c r="P58" t="s">
        <v>60</v>
      </c>
      <c r="Q58" t="s">
        <v>68</v>
      </c>
      <c r="R58" t="s">
        <v>231</v>
      </c>
      <c r="S58" t="s">
        <v>69</v>
      </c>
    </row>
    <row r="59" spans="1:19" x14ac:dyDescent="0.35">
      <c r="A59" t="s">
        <v>235</v>
      </c>
      <c r="B59" t="s">
        <v>57</v>
      </c>
      <c r="C59" t="s">
        <v>236</v>
      </c>
      <c r="D59" t="s">
        <v>59</v>
      </c>
      <c r="E59" t="s">
        <v>59</v>
      </c>
      <c r="F59" t="s">
        <v>60</v>
      </c>
      <c r="G59" t="s">
        <v>233</v>
      </c>
      <c r="H59" t="s">
        <v>234</v>
      </c>
      <c r="I59" t="s">
        <v>63</v>
      </c>
      <c r="J59" t="s">
        <v>72</v>
      </c>
      <c r="K59" t="s">
        <v>73</v>
      </c>
      <c r="L59" t="s">
        <v>74</v>
      </c>
      <c r="M59" t="s">
        <v>60</v>
      </c>
      <c r="N59" t="s">
        <v>156</v>
      </c>
      <c r="O59" t="s">
        <v>67</v>
      </c>
      <c r="P59" t="s">
        <v>60</v>
      </c>
      <c r="Q59" t="s">
        <v>68</v>
      </c>
      <c r="R59" t="s">
        <v>235</v>
      </c>
      <c r="S59" t="s">
        <v>69</v>
      </c>
    </row>
    <row r="60" spans="1:19" x14ac:dyDescent="0.35">
      <c r="A60" t="s">
        <v>237</v>
      </c>
      <c r="B60" t="s">
        <v>57</v>
      </c>
      <c r="C60" t="s">
        <v>238</v>
      </c>
      <c r="D60" t="s">
        <v>59</v>
      </c>
      <c r="E60" t="s">
        <v>59</v>
      </c>
      <c r="F60" t="s">
        <v>60</v>
      </c>
      <c r="G60" t="s">
        <v>233</v>
      </c>
      <c r="H60" t="s">
        <v>234</v>
      </c>
      <c r="I60" t="s">
        <v>63</v>
      </c>
      <c r="J60" t="s">
        <v>77</v>
      </c>
      <c r="K60" t="s">
        <v>78</v>
      </c>
      <c r="L60" t="s">
        <v>74</v>
      </c>
      <c r="M60" t="s">
        <v>60</v>
      </c>
      <c r="N60" t="s">
        <v>156</v>
      </c>
      <c r="O60" t="s">
        <v>67</v>
      </c>
      <c r="P60" t="s">
        <v>60</v>
      </c>
      <c r="Q60" t="s">
        <v>68</v>
      </c>
      <c r="R60" t="s">
        <v>237</v>
      </c>
      <c r="S60" t="s">
        <v>69</v>
      </c>
    </row>
    <row r="61" spans="1:19" x14ac:dyDescent="0.35">
      <c r="A61" t="s">
        <v>239</v>
      </c>
      <c r="B61" t="s">
        <v>57</v>
      </c>
      <c r="C61" t="s">
        <v>240</v>
      </c>
      <c r="D61" t="s">
        <v>59</v>
      </c>
      <c r="E61" t="s">
        <v>59</v>
      </c>
      <c r="F61" t="s">
        <v>60</v>
      </c>
      <c r="G61" t="s">
        <v>233</v>
      </c>
      <c r="H61" t="s">
        <v>234</v>
      </c>
      <c r="I61" t="s">
        <v>63</v>
      </c>
      <c r="J61" t="s">
        <v>81</v>
      </c>
      <c r="K61" t="s">
        <v>82</v>
      </c>
      <c r="L61" t="s">
        <v>83</v>
      </c>
      <c r="M61" t="s">
        <v>60</v>
      </c>
      <c r="N61" t="s">
        <v>156</v>
      </c>
      <c r="O61" t="s">
        <v>67</v>
      </c>
      <c r="P61" t="s">
        <v>60</v>
      </c>
      <c r="Q61" t="s">
        <v>68</v>
      </c>
      <c r="R61" t="s">
        <v>239</v>
      </c>
      <c r="S61" t="s">
        <v>69</v>
      </c>
    </row>
    <row r="62" spans="1:19" x14ac:dyDescent="0.35">
      <c r="A62" t="s">
        <v>241</v>
      </c>
      <c r="B62" t="s">
        <v>57</v>
      </c>
      <c r="C62" t="s">
        <v>242</v>
      </c>
      <c r="D62" t="s">
        <v>59</v>
      </c>
      <c r="E62" t="s">
        <v>59</v>
      </c>
      <c r="F62" t="s">
        <v>60</v>
      </c>
      <c r="G62" t="s">
        <v>233</v>
      </c>
      <c r="H62" t="s">
        <v>243</v>
      </c>
      <c r="I62" t="s">
        <v>63</v>
      </c>
      <c r="J62" t="s">
        <v>64</v>
      </c>
      <c r="K62" t="s">
        <v>244</v>
      </c>
      <c r="L62" t="s">
        <v>65</v>
      </c>
      <c r="M62">
        <v>0</v>
      </c>
      <c r="N62" t="s">
        <v>153</v>
      </c>
      <c r="O62" t="s">
        <v>67</v>
      </c>
      <c r="P62" t="s">
        <v>60</v>
      </c>
      <c r="Q62" t="s">
        <v>68</v>
      </c>
      <c r="R62" t="s">
        <v>241</v>
      </c>
      <c r="S62" t="s">
        <v>69</v>
      </c>
    </row>
    <row r="63" spans="1:19" x14ac:dyDescent="0.35">
      <c r="A63" t="s">
        <v>245</v>
      </c>
      <c r="B63" t="s">
        <v>57</v>
      </c>
      <c r="C63" t="s">
        <v>246</v>
      </c>
      <c r="D63" t="s">
        <v>59</v>
      </c>
      <c r="E63" t="s">
        <v>59</v>
      </c>
      <c r="F63" t="s">
        <v>60</v>
      </c>
      <c r="G63" t="s">
        <v>233</v>
      </c>
      <c r="H63" t="s">
        <v>243</v>
      </c>
      <c r="I63" t="s">
        <v>63</v>
      </c>
      <c r="J63" t="s">
        <v>72</v>
      </c>
      <c r="K63" t="s">
        <v>247</v>
      </c>
      <c r="L63" t="s">
        <v>74</v>
      </c>
      <c r="M63">
        <v>0.15804000000000001</v>
      </c>
      <c r="N63" t="s">
        <v>66</v>
      </c>
      <c r="O63" t="s">
        <v>67</v>
      </c>
      <c r="P63" t="s">
        <v>60</v>
      </c>
      <c r="Q63" t="s">
        <v>68</v>
      </c>
      <c r="R63" t="s">
        <v>245</v>
      </c>
      <c r="S63" t="s">
        <v>69</v>
      </c>
    </row>
    <row r="64" spans="1:19" x14ac:dyDescent="0.35">
      <c r="A64" t="s">
        <v>248</v>
      </c>
      <c r="B64" t="s">
        <v>57</v>
      </c>
      <c r="C64" t="s">
        <v>249</v>
      </c>
      <c r="D64" t="s">
        <v>59</v>
      </c>
      <c r="E64" t="s">
        <v>59</v>
      </c>
      <c r="F64" t="s">
        <v>60</v>
      </c>
      <c r="G64" t="s">
        <v>233</v>
      </c>
      <c r="H64" t="s">
        <v>243</v>
      </c>
      <c r="I64" t="s">
        <v>63</v>
      </c>
      <c r="J64" t="s">
        <v>77</v>
      </c>
      <c r="K64" t="s">
        <v>250</v>
      </c>
      <c r="L64" t="s">
        <v>74</v>
      </c>
      <c r="M64">
        <v>0.15804000000000001</v>
      </c>
      <c r="N64" t="s">
        <v>66</v>
      </c>
      <c r="O64" t="s">
        <v>67</v>
      </c>
      <c r="P64" t="s">
        <v>60</v>
      </c>
      <c r="Q64" t="s">
        <v>68</v>
      </c>
      <c r="R64" t="s">
        <v>248</v>
      </c>
      <c r="S64" t="s">
        <v>69</v>
      </c>
    </row>
    <row r="65" spans="1:19" x14ac:dyDescent="0.35">
      <c r="A65" t="s">
        <v>251</v>
      </c>
      <c r="B65" t="s">
        <v>57</v>
      </c>
      <c r="C65" t="s">
        <v>252</v>
      </c>
      <c r="D65" t="s">
        <v>59</v>
      </c>
      <c r="E65" t="s">
        <v>59</v>
      </c>
      <c r="F65" t="s">
        <v>60</v>
      </c>
      <c r="G65" t="s">
        <v>233</v>
      </c>
      <c r="H65" t="s">
        <v>243</v>
      </c>
      <c r="I65" t="s">
        <v>63</v>
      </c>
      <c r="J65" t="s">
        <v>81</v>
      </c>
      <c r="K65" t="s">
        <v>253</v>
      </c>
      <c r="L65" t="s">
        <v>83</v>
      </c>
      <c r="M65">
        <v>0</v>
      </c>
      <c r="N65" t="s">
        <v>66</v>
      </c>
      <c r="O65" t="s">
        <v>67</v>
      </c>
      <c r="P65" t="s">
        <v>60</v>
      </c>
      <c r="Q65" t="s">
        <v>68</v>
      </c>
      <c r="R65" t="s">
        <v>251</v>
      </c>
      <c r="S65" t="s">
        <v>69</v>
      </c>
    </row>
    <row r="66" spans="1:19" x14ac:dyDescent="0.35">
      <c r="A66" t="s">
        <v>254</v>
      </c>
      <c r="B66" t="s">
        <v>57</v>
      </c>
      <c r="C66" t="s">
        <v>255</v>
      </c>
      <c r="D66" t="s">
        <v>59</v>
      </c>
      <c r="E66" t="s">
        <v>59</v>
      </c>
      <c r="F66" t="s">
        <v>60</v>
      </c>
      <c r="G66" t="s">
        <v>256</v>
      </c>
      <c r="H66" t="s">
        <v>257</v>
      </c>
      <c r="I66" t="s">
        <v>63</v>
      </c>
      <c r="J66" t="s">
        <v>64</v>
      </c>
      <c r="K66" t="s">
        <v>64</v>
      </c>
      <c r="L66" t="s">
        <v>65</v>
      </c>
      <c r="M66">
        <v>3</v>
      </c>
      <c r="N66" t="s">
        <v>153</v>
      </c>
      <c r="O66" t="s">
        <v>67</v>
      </c>
      <c r="P66" t="s">
        <v>60</v>
      </c>
      <c r="Q66" t="s">
        <v>68</v>
      </c>
      <c r="R66" t="s">
        <v>254</v>
      </c>
      <c r="S66" t="s">
        <v>69</v>
      </c>
    </row>
    <row r="67" spans="1:19" x14ac:dyDescent="0.35">
      <c r="A67" t="s">
        <v>258</v>
      </c>
      <c r="B67" t="s">
        <v>57</v>
      </c>
      <c r="C67" t="s">
        <v>259</v>
      </c>
      <c r="D67" t="s">
        <v>59</v>
      </c>
      <c r="E67" t="s">
        <v>59</v>
      </c>
      <c r="F67" t="s">
        <v>60</v>
      </c>
      <c r="G67" t="s">
        <v>256</v>
      </c>
      <c r="H67" t="s">
        <v>257</v>
      </c>
      <c r="I67" t="s">
        <v>63</v>
      </c>
      <c r="J67" t="s">
        <v>72</v>
      </c>
      <c r="K67" t="s">
        <v>73</v>
      </c>
      <c r="L67" t="s">
        <v>74</v>
      </c>
      <c r="M67" t="s">
        <v>60</v>
      </c>
      <c r="N67" t="s">
        <v>156</v>
      </c>
      <c r="O67" t="s">
        <v>67</v>
      </c>
      <c r="P67" t="s">
        <v>60</v>
      </c>
      <c r="Q67" t="s">
        <v>68</v>
      </c>
      <c r="R67" t="s">
        <v>258</v>
      </c>
      <c r="S67" t="s">
        <v>69</v>
      </c>
    </row>
    <row r="68" spans="1:19" x14ac:dyDescent="0.35">
      <c r="A68" t="s">
        <v>260</v>
      </c>
      <c r="B68" t="s">
        <v>57</v>
      </c>
      <c r="C68" t="s">
        <v>261</v>
      </c>
      <c r="D68" t="s">
        <v>59</v>
      </c>
      <c r="E68" t="s">
        <v>59</v>
      </c>
      <c r="F68" t="s">
        <v>60</v>
      </c>
      <c r="G68" t="s">
        <v>256</v>
      </c>
      <c r="H68" t="s">
        <v>257</v>
      </c>
      <c r="I68" t="s">
        <v>63</v>
      </c>
      <c r="J68" t="s">
        <v>77</v>
      </c>
      <c r="K68" t="s">
        <v>78</v>
      </c>
      <c r="L68" t="s">
        <v>74</v>
      </c>
      <c r="M68" t="s">
        <v>60</v>
      </c>
      <c r="N68" t="s">
        <v>156</v>
      </c>
      <c r="O68" t="s">
        <v>67</v>
      </c>
      <c r="P68" t="s">
        <v>60</v>
      </c>
      <c r="Q68" t="s">
        <v>68</v>
      </c>
      <c r="R68" t="s">
        <v>260</v>
      </c>
      <c r="S68" t="s">
        <v>69</v>
      </c>
    </row>
    <row r="69" spans="1:19" x14ac:dyDescent="0.35">
      <c r="A69" t="s">
        <v>262</v>
      </c>
      <c r="B69" t="s">
        <v>57</v>
      </c>
      <c r="C69" t="s">
        <v>263</v>
      </c>
      <c r="D69" t="s">
        <v>59</v>
      </c>
      <c r="E69" t="s">
        <v>59</v>
      </c>
      <c r="F69" t="s">
        <v>60</v>
      </c>
      <c r="G69" t="s">
        <v>256</v>
      </c>
      <c r="H69" t="s">
        <v>257</v>
      </c>
      <c r="I69" t="s">
        <v>63</v>
      </c>
      <c r="J69" t="s">
        <v>81</v>
      </c>
      <c r="K69" t="s">
        <v>82</v>
      </c>
      <c r="L69" t="s">
        <v>83</v>
      </c>
      <c r="M69" t="s">
        <v>60</v>
      </c>
      <c r="N69" t="s">
        <v>156</v>
      </c>
      <c r="O69" t="s">
        <v>67</v>
      </c>
      <c r="P69" t="s">
        <v>60</v>
      </c>
      <c r="Q69" t="s">
        <v>68</v>
      </c>
      <c r="R69" t="s">
        <v>262</v>
      </c>
      <c r="S69" t="s">
        <v>69</v>
      </c>
    </row>
    <row r="70" spans="1:19" x14ac:dyDescent="0.35">
      <c r="A70" t="s">
        <v>264</v>
      </c>
      <c r="B70" t="s">
        <v>57</v>
      </c>
      <c r="C70" t="s">
        <v>265</v>
      </c>
      <c r="D70" t="s">
        <v>59</v>
      </c>
      <c r="E70" t="s">
        <v>59</v>
      </c>
      <c r="F70" t="s">
        <v>60</v>
      </c>
      <c r="G70" t="s">
        <v>266</v>
      </c>
      <c r="H70" t="s">
        <v>267</v>
      </c>
      <c r="I70" t="s">
        <v>63</v>
      </c>
      <c r="J70" t="s">
        <v>64</v>
      </c>
      <c r="K70" t="s">
        <v>64</v>
      </c>
      <c r="L70" t="s">
        <v>65</v>
      </c>
      <c r="M70">
        <v>3</v>
      </c>
      <c r="N70" t="s">
        <v>153</v>
      </c>
      <c r="O70" t="s">
        <v>67</v>
      </c>
      <c r="P70" t="s">
        <v>60</v>
      </c>
      <c r="Q70" t="s">
        <v>68</v>
      </c>
      <c r="R70" t="s">
        <v>264</v>
      </c>
      <c r="S70" t="s">
        <v>69</v>
      </c>
    </row>
    <row r="71" spans="1:19" x14ac:dyDescent="0.35">
      <c r="A71" t="s">
        <v>268</v>
      </c>
      <c r="B71" t="s">
        <v>57</v>
      </c>
      <c r="C71" t="s">
        <v>269</v>
      </c>
      <c r="D71" t="s">
        <v>59</v>
      </c>
      <c r="E71" t="s">
        <v>59</v>
      </c>
      <c r="F71" t="s">
        <v>60</v>
      </c>
      <c r="G71" t="s">
        <v>266</v>
      </c>
      <c r="H71" t="s">
        <v>267</v>
      </c>
      <c r="I71" t="s">
        <v>63</v>
      </c>
      <c r="J71" t="s">
        <v>72</v>
      </c>
      <c r="K71" t="s">
        <v>73</v>
      </c>
      <c r="L71" t="s">
        <v>74</v>
      </c>
      <c r="M71" t="s">
        <v>60</v>
      </c>
      <c r="N71" t="s">
        <v>156</v>
      </c>
      <c r="O71" t="s">
        <v>67</v>
      </c>
      <c r="P71" t="s">
        <v>60</v>
      </c>
      <c r="Q71" t="s">
        <v>68</v>
      </c>
      <c r="R71" t="s">
        <v>268</v>
      </c>
      <c r="S71" t="s">
        <v>69</v>
      </c>
    </row>
    <row r="72" spans="1:19" x14ac:dyDescent="0.35">
      <c r="A72" t="s">
        <v>270</v>
      </c>
      <c r="B72" t="s">
        <v>57</v>
      </c>
      <c r="C72" t="s">
        <v>271</v>
      </c>
      <c r="D72" t="s">
        <v>59</v>
      </c>
      <c r="E72" t="s">
        <v>59</v>
      </c>
      <c r="F72" t="s">
        <v>60</v>
      </c>
      <c r="G72" t="s">
        <v>266</v>
      </c>
      <c r="H72" t="s">
        <v>267</v>
      </c>
      <c r="I72" t="s">
        <v>63</v>
      </c>
      <c r="J72" t="s">
        <v>77</v>
      </c>
      <c r="K72" t="s">
        <v>78</v>
      </c>
      <c r="L72" t="s">
        <v>74</v>
      </c>
      <c r="M72" t="s">
        <v>60</v>
      </c>
      <c r="N72" t="s">
        <v>156</v>
      </c>
      <c r="O72" t="s">
        <v>67</v>
      </c>
      <c r="P72" t="s">
        <v>60</v>
      </c>
      <c r="Q72" t="s">
        <v>68</v>
      </c>
      <c r="R72" t="s">
        <v>270</v>
      </c>
      <c r="S72" t="s">
        <v>69</v>
      </c>
    </row>
    <row r="73" spans="1:19" x14ac:dyDescent="0.35">
      <c r="A73" t="s">
        <v>272</v>
      </c>
      <c r="B73" t="s">
        <v>57</v>
      </c>
      <c r="C73" t="s">
        <v>273</v>
      </c>
      <c r="D73" t="s">
        <v>59</v>
      </c>
      <c r="E73" t="s">
        <v>59</v>
      </c>
      <c r="F73" t="s">
        <v>60</v>
      </c>
      <c r="G73" t="s">
        <v>266</v>
      </c>
      <c r="H73" t="s">
        <v>267</v>
      </c>
      <c r="I73" t="s">
        <v>63</v>
      </c>
      <c r="J73" t="s">
        <v>81</v>
      </c>
      <c r="K73" t="s">
        <v>82</v>
      </c>
      <c r="L73" t="s">
        <v>83</v>
      </c>
      <c r="M73" t="s">
        <v>60</v>
      </c>
      <c r="N73" t="s">
        <v>156</v>
      </c>
      <c r="O73" t="s">
        <v>67</v>
      </c>
      <c r="P73" t="s">
        <v>60</v>
      </c>
      <c r="Q73" t="s">
        <v>68</v>
      </c>
      <c r="R73" t="s">
        <v>272</v>
      </c>
      <c r="S73" t="s">
        <v>69</v>
      </c>
    </row>
    <row r="74" spans="1:19" x14ac:dyDescent="0.35">
      <c r="A74" t="s">
        <v>274</v>
      </c>
      <c r="B74" t="s">
        <v>57</v>
      </c>
      <c r="C74" t="s">
        <v>275</v>
      </c>
      <c r="D74" t="s">
        <v>59</v>
      </c>
      <c r="E74" t="s">
        <v>59</v>
      </c>
      <c r="F74" t="s">
        <v>60</v>
      </c>
      <c r="G74" t="s">
        <v>276</v>
      </c>
      <c r="H74" t="s">
        <v>277</v>
      </c>
      <c r="I74" t="s">
        <v>63</v>
      </c>
      <c r="J74" t="s">
        <v>64</v>
      </c>
      <c r="K74" t="s">
        <v>64</v>
      </c>
      <c r="L74" t="s">
        <v>65</v>
      </c>
      <c r="M74">
        <v>3</v>
      </c>
      <c r="N74" t="s">
        <v>153</v>
      </c>
      <c r="O74" t="s">
        <v>67</v>
      </c>
      <c r="P74" t="s">
        <v>60</v>
      </c>
      <c r="Q74" t="s">
        <v>68</v>
      </c>
      <c r="R74" t="s">
        <v>274</v>
      </c>
      <c r="S74" t="s">
        <v>69</v>
      </c>
    </row>
    <row r="75" spans="1:19" x14ac:dyDescent="0.35">
      <c r="A75" t="s">
        <v>278</v>
      </c>
      <c r="B75" t="s">
        <v>57</v>
      </c>
      <c r="C75" t="s">
        <v>279</v>
      </c>
      <c r="D75" t="s">
        <v>59</v>
      </c>
      <c r="E75" t="s">
        <v>59</v>
      </c>
      <c r="F75" t="s">
        <v>60</v>
      </c>
      <c r="G75" t="s">
        <v>276</v>
      </c>
      <c r="H75" t="s">
        <v>277</v>
      </c>
      <c r="I75" t="s">
        <v>63</v>
      </c>
      <c r="J75" t="s">
        <v>72</v>
      </c>
      <c r="K75" t="s">
        <v>73</v>
      </c>
      <c r="L75" t="s">
        <v>74</v>
      </c>
      <c r="M75" t="s">
        <v>60</v>
      </c>
      <c r="N75" t="s">
        <v>156</v>
      </c>
      <c r="O75" t="s">
        <v>67</v>
      </c>
      <c r="P75" t="s">
        <v>60</v>
      </c>
      <c r="Q75" t="s">
        <v>68</v>
      </c>
      <c r="R75" t="s">
        <v>278</v>
      </c>
      <c r="S75" t="s">
        <v>69</v>
      </c>
    </row>
    <row r="76" spans="1:19" x14ac:dyDescent="0.35">
      <c r="A76" t="s">
        <v>280</v>
      </c>
      <c r="B76" t="s">
        <v>57</v>
      </c>
      <c r="C76" t="s">
        <v>281</v>
      </c>
      <c r="D76" t="s">
        <v>59</v>
      </c>
      <c r="E76" t="s">
        <v>59</v>
      </c>
      <c r="F76" t="s">
        <v>60</v>
      </c>
      <c r="G76" t="s">
        <v>276</v>
      </c>
      <c r="H76" t="s">
        <v>277</v>
      </c>
      <c r="I76" t="s">
        <v>63</v>
      </c>
      <c r="J76" t="s">
        <v>77</v>
      </c>
      <c r="K76" t="s">
        <v>78</v>
      </c>
      <c r="L76" t="s">
        <v>74</v>
      </c>
      <c r="M76" t="s">
        <v>60</v>
      </c>
      <c r="N76" t="s">
        <v>156</v>
      </c>
      <c r="O76" t="s">
        <v>67</v>
      </c>
      <c r="P76" t="s">
        <v>60</v>
      </c>
      <c r="Q76" t="s">
        <v>68</v>
      </c>
      <c r="R76" t="s">
        <v>280</v>
      </c>
      <c r="S76" t="s">
        <v>69</v>
      </c>
    </row>
    <row r="77" spans="1:19" x14ac:dyDescent="0.35">
      <c r="A77" t="s">
        <v>282</v>
      </c>
      <c r="B77" t="s">
        <v>57</v>
      </c>
      <c r="C77" t="s">
        <v>283</v>
      </c>
      <c r="D77" t="s">
        <v>59</v>
      </c>
      <c r="E77" t="s">
        <v>59</v>
      </c>
      <c r="F77" t="s">
        <v>60</v>
      </c>
      <c r="G77" t="s">
        <v>276</v>
      </c>
      <c r="H77" t="s">
        <v>277</v>
      </c>
      <c r="I77" t="s">
        <v>63</v>
      </c>
      <c r="J77" t="s">
        <v>81</v>
      </c>
      <c r="K77" t="s">
        <v>82</v>
      </c>
      <c r="L77" t="s">
        <v>83</v>
      </c>
      <c r="M77" t="s">
        <v>60</v>
      </c>
      <c r="N77" t="s">
        <v>156</v>
      </c>
      <c r="O77" t="s">
        <v>67</v>
      </c>
      <c r="P77" t="s">
        <v>60</v>
      </c>
      <c r="Q77" t="s">
        <v>68</v>
      </c>
      <c r="R77" t="s">
        <v>282</v>
      </c>
      <c r="S77" t="s">
        <v>69</v>
      </c>
    </row>
    <row r="78" spans="1:19" x14ac:dyDescent="0.35">
      <c r="A78" t="s">
        <v>284</v>
      </c>
      <c r="B78" t="s">
        <v>57</v>
      </c>
      <c r="C78" t="s">
        <v>285</v>
      </c>
      <c r="D78" t="s">
        <v>59</v>
      </c>
      <c r="E78" t="s">
        <v>59</v>
      </c>
      <c r="F78" t="s">
        <v>60</v>
      </c>
      <c r="G78" t="s">
        <v>286</v>
      </c>
      <c r="H78" t="s">
        <v>287</v>
      </c>
      <c r="I78" t="s">
        <v>63</v>
      </c>
      <c r="J78" t="s">
        <v>64</v>
      </c>
      <c r="K78" t="s">
        <v>64</v>
      </c>
      <c r="L78" t="s">
        <v>65</v>
      </c>
      <c r="M78">
        <v>3</v>
      </c>
      <c r="N78" t="s">
        <v>153</v>
      </c>
      <c r="O78" t="s">
        <v>67</v>
      </c>
      <c r="P78" t="s">
        <v>60</v>
      </c>
      <c r="Q78" t="s">
        <v>68</v>
      </c>
      <c r="R78" t="s">
        <v>284</v>
      </c>
      <c r="S78" t="s">
        <v>69</v>
      </c>
    </row>
    <row r="79" spans="1:19" x14ac:dyDescent="0.35">
      <c r="A79" t="s">
        <v>288</v>
      </c>
      <c r="B79" t="s">
        <v>57</v>
      </c>
      <c r="C79" t="s">
        <v>289</v>
      </c>
      <c r="D79" t="s">
        <v>59</v>
      </c>
      <c r="E79" t="s">
        <v>59</v>
      </c>
      <c r="F79" t="s">
        <v>60</v>
      </c>
      <c r="G79" t="s">
        <v>286</v>
      </c>
      <c r="H79" t="s">
        <v>287</v>
      </c>
      <c r="I79" t="s">
        <v>63</v>
      </c>
      <c r="J79" t="s">
        <v>72</v>
      </c>
      <c r="K79" t="s">
        <v>73</v>
      </c>
      <c r="L79" t="s">
        <v>74</v>
      </c>
      <c r="M79" t="s">
        <v>60</v>
      </c>
      <c r="N79" t="s">
        <v>156</v>
      </c>
      <c r="O79" t="s">
        <v>67</v>
      </c>
      <c r="P79" t="s">
        <v>60</v>
      </c>
      <c r="Q79" t="s">
        <v>68</v>
      </c>
      <c r="R79" t="s">
        <v>288</v>
      </c>
      <c r="S79" t="s">
        <v>69</v>
      </c>
    </row>
    <row r="80" spans="1:19" x14ac:dyDescent="0.35">
      <c r="A80" t="s">
        <v>290</v>
      </c>
      <c r="B80" t="s">
        <v>57</v>
      </c>
      <c r="C80" t="s">
        <v>291</v>
      </c>
      <c r="D80" t="s">
        <v>59</v>
      </c>
      <c r="E80" t="s">
        <v>59</v>
      </c>
      <c r="F80" t="s">
        <v>60</v>
      </c>
      <c r="G80" t="s">
        <v>286</v>
      </c>
      <c r="H80" t="s">
        <v>287</v>
      </c>
      <c r="I80" t="s">
        <v>63</v>
      </c>
      <c r="J80" t="s">
        <v>77</v>
      </c>
      <c r="K80" t="s">
        <v>78</v>
      </c>
      <c r="L80" t="s">
        <v>74</v>
      </c>
      <c r="M80" t="s">
        <v>60</v>
      </c>
      <c r="N80" t="s">
        <v>156</v>
      </c>
      <c r="O80" t="s">
        <v>67</v>
      </c>
      <c r="P80" t="s">
        <v>60</v>
      </c>
      <c r="Q80" t="s">
        <v>68</v>
      </c>
      <c r="R80" t="s">
        <v>290</v>
      </c>
      <c r="S80" t="s">
        <v>69</v>
      </c>
    </row>
    <row r="81" spans="1:19" x14ac:dyDescent="0.35">
      <c r="A81" t="s">
        <v>292</v>
      </c>
      <c r="B81" t="s">
        <v>57</v>
      </c>
      <c r="C81" t="s">
        <v>293</v>
      </c>
      <c r="D81" t="s">
        <v>59</v>
      </c>
      <c r="E81" t="s">
        <v>59</v>
      </c>
      <c r="F81" t="s">
        <v>60</v>
      </c>
      <c r="G81" t="s">
        <v>286</v>
      </c>
      <c r="H81" t="s">
        <v>287</v>
      </c>
      <c r="I81" t="s">
        <v>63</v>
      </c>
      <c r="J81" t="s">
        <v>81</v>
      </c>
      <c r="K81" t="s">
        <v>82</v>
      </c>
      <c r="L81" t="s">
        <v>83</v>
      </c>
      <c r="M81" t="s">
        <v>60</v>
      </c>
      <c r="N81" t="s">
        <v>156</v>
      </c>
      <c r="O81" t="s">
        <v>67</v>
      </c>
      <c r="P81" t="s">
        <v>60</v>
      </c>
      <c r="Q81" t="s">
        <v>68</v>
      </c>
      <c r="R81" t="s">
        <v>292</v>
      </c>
      <c r="S81" t="s">
        <v>69</v>
      </c>
    </row>
    <row r="82" spans="1:19" x14ac:dyDescent="0.35">
      <c r="A82" t="s">
        <v>294</v>
      </c>
      <c r="B82" t="s">
        <v>57</v>
      </c>
      <c r="C82" t="s">
        <v>295</v>
      </c>
      <c r="D82" t="s">
        <v>59</v>
      </c>
      <c r="E82" t="s">
        <v>59</v>
      </c>
      <c r="F82" t="s">
        <v>60</v>
      </c>
      <c r="G82" t="s">
        <v>296</v>
      </c>
      <c r="H82" t="s">
        <v>203</v>
      </c>
      <c r="I82" t="s">
        <v>63</v>
      </c>
      <c r="J82" t="s">
        <v>64</v>
      </c>
      <c r="K82" t="s">
        <v>64</v>
      </c>
      <c r="L82" t="s">
        <v>65</v>
      </c>
      <c r="M82">
        <v>3</v>
      </c>
      <c r="N82" t="s">
        <v>153</v>
      </c>
      <c r="O82" t="s">
        <v>67</v>
      </c>
      <c r="P82" t="s">
        <v>60</v>
      </c>
      <c r="Q82" t="s">
        <v>68</v>
      </c>
      <c r="R82" t="s">
        <v>294</v>
      </c>
      <c r="S82" t="s">
        <v>69</v>
      </c>
    </row>
    <row r="83" spans="1:19" x14ac:dyDescent="0.35">
      <c r="A83" t="s">
        <v>297</v>
      </c>
      <c r="B83" t="s">
        <v>57</v>
      </c>
      <c r="C83" t="s">
        <v>298</v>
      </c>
      <c r="D83" t="s">
        <v>59</v>
      </c>
      <c r="E83" t="s">
        <v>59</v>
      </c>
      <c r="F83" t="s">
        <v>60</v>
      </c>
      <c r="G83" t="s">
        <v>296</v>
      </c>
      <c r="H83" t="s">
        <v>203</v>
      </c>
      <c r="I83" t="s">
        <v>63</v>
      </c>
      <c r="J83" t="s">
        <v>72</v>
      </c>
      <c r="K83" t="s">
        <v>73</v>
      </c>
      <c r="L83" t="s">
        <v>74</v>
      </c>
      <c r="M83" t="s">
        <v>60</v>
      </c>
      <c r="N83" t="s">
        <v>156</v>
      </c>
      <c r="O83" t="s">
        <v>67</v>
      </c>
      <c r="P83" t="s">
        <v>60</v>
      </c>
      <c r="Q83" t="s">
        <v>68</v>
      </c>
      <c r="R83" t="s">
        <v>297</v>
      </c>
      <c r="S83" t="s">
        <v>69</v>
      </c>
    </row>
    <row r="84" spans="1:19" x14ac:dyDescent="0.35">
      <c r="A84" t="s">
        <v>299</v>
      </c>
      <c r="B84" t="s">
        <v>57</v>
      </c>
      <c r="C84" t="s">
        <v>300</v>
      </c>
      <c r="D84" t="s">
        <v>59</v>
      </c>
      <c r="E84" t="s">
        <v>59</v>
      </c>
      <c r="F84" t="s">
        <v>60</v>
      </c>
      <c r="G84" t="s">
        <v>296</v>
      </c>
      <c r="H84" t="s">
        <v>203</v>
      </c>
      <c r="I84" t="s">
        <v>63</v>
      </c>
      <c r="J84" t="s">
        <v>77</v>
      </c>
      <c r="K84" t="s">
        <v>78</v>
      </c>
      <c r="L84" t="s">
        <v>74</v>
      </c>
      <c r="M84" t="s">
        <v>60</v>
      </c>
      <c r="N84" t="s">
        <v>156</v>
      </c>
      <c r="O84" t="s">
        <v>67</v>
      </c>
      <c r="P84" t="s">
        <v>60</v>
      </c>
      <c r="Q84" t="s">
        <v>68</v>
      </c>
      <c r="R84" t="s">
        <v>299</v>
      </c>
      <c r="S84" t="s">
        <v>69</v>
      </c>
    </row>
    <row r="85" spans="1:19" x14ac:dyDescent="0.35">
      <c r="A85" t="s">
        <v>301</v>
      </c>
      <c r="B85" t="s">
        <v>57</v>
      </c>
      <c r="C85" t="s">
        <v>302</v>
      </c>
      <c r="D85" t="s">
        <v>59</v>
      </c>
      <c r="E85" t="s">
        <v>59</v>
      </c>
      <c r="F85" t="s">
        <v>60</v>
      </c>
      <c r="G85" t="s">
        <v>296</v>
      </c>
      <c r="H85" t="s">
        <v>203</v>
      </c>
      <c r="I85" t="s">
        <v>63</v>
      </c>
      <c r="J85" t="s">
        <v>81</v>
      </c>
      <c r="K85" t="s">
        <v>82</v>
      </c>
      <c r="L85" t="s">
        <v>83</v>
      </c>
      <c r="M85" t="s">
        <v>60</v>
      </c>
      <c r="N85" t="s">
        <v>156</v>
      </c>
      <c r="O85" t="s">
        <v>67</v>
      </c>
      <c r="P85" t="s">
        <v>60</v>
      </c>
      <c r="Q85" t="s">
        <v>68</v>
      </c>
      <c r="R85" t="s">
        <v>301</v>
      </c>
      <c r="S85" t="s">
        <v>69</v>
      </c>
    </row>
    <row r="86" spans="1:19" x14ac:dyDescent="0.35">
      <c r="A86" t="s">
        <v>303</v>
      </c>
      <c r="B86" t="s">
        <v>85</v>
      </c>
      <c r="C86" t="s">
        <v>304</v>
      </c>
      <c r="D86" t="s">
        <v>59</v>
      </c>
      <c r="E86" t="s">
        <v>59</v>
      </c>
      <c r="F86" t="s">
        <v>60</v>
      </c>
      <c r="G86" t="s">
        <v>305</v>
      </c>
      <c r="H86" t="s">
        <v>306</v>
      </c>
      <c r="I86" t="s">
        <v>89</v>
      </c>
      <c r="J86" t="s">
        <v>90</v>
      </c>
      <c r="K86" t="s">
        <v>91</v>
      </c>
      <c r="L86" t="s">
        <v>65</v>
      </c>
      <c r="M86">
        <v>1.4614806561115286</v>
      </c>
      <c r="N86" t="s">
        <v>66</v>
      </c>
      <c r="O86" t="s">
        <v>92</v>
      </c>
      <c r="P86" t="s">
        <v>60</v>
      </c>
      <c r="Q86" t="s">
        <v>93</v>
      </c>
      <c r="R86" t="s">
        <v>303</v>
      </c>
      <c r="S86" t="s">
        <v>69</v>
      </c>
    </row>
    <row r="87" spans="1:19" x14ac:dyDescent="0.35">
      <c r="A87" t="s">
        <v>307</v>
      </c>
      <c r="B87" t="s">
        <v>85</v>
      </c>
      <c r="C87" t="s">
        <v>308</v>
      </c>
      <c r="D87" t="s">
        <v>59</v>
      </c>
      <c r="E87" t="s">
        <v>59</v>
      </c>
      <c r="F87" t="s">
        <v>60</v>
      </c>
      <c r="G87" t="s">
        <v>305</v>
      </c>
      <c r="H87" t="s">
        <v>306</v>
      </c>
      <c r="I87" t="s">
        <v>89</v>
      </c>
      <c r="J87" t="s">
        <v>96</v>
      </c>
      <c r="K87" t="s">
        <v>97</v>
      </c>
      <c r="L87" t="s">
        <v>65</v>
      </c>
      <c r="M87">
        <v>0.96499183747505879</v>
      </c>
      <c r="N87" t="s">
        <v>66</v>
      </c>
      <c r="O87" t="s">
        <v>92</v>
      </c>
      <c r="P87" t="s">
        <v>60</v>
      </c>
      <c r="Q87" t="s">
        <v>93</v>
      </c>
      <c r="R87" t="s">
        <v>307</v>
      </c>
      <c r="S87" t="s">
        <v>69</v>
      </c>
    </row>
    <row r="88" spans="1:19" x14ac:dyDescent="0.35">
      <c r="A88" t="s">
        <v>309</v>
      </c>
      <c r="B88" t="s">
        <v>85</v>
      </c>
      <c r="C88" t="s">
        <v>310</v>
      </c>
      <c r="D88" t="s">
        <v>59</v>
      </c>
      <c r="E88" t="s">
        <v>59</v>
      </c>
      <c r="F88" t="s">
        <v>60</v>
      </c>
      <c r="G88" t="s">
        <v>305</v>
      </c>
      <c r="H88" t="s">
        <v>306</v>
      </c>
      <c r="I88" t="s">
        <v>89</v>
      </c>
      <c r="J88" t="s">
        <v>100</v>
      </c>
      <c r="K88" t="s">
        <v>101</v>
      </c>
      <c r="L88" t="s">
        <v>65</v>
      </c>
      <c r="M88">
        <v>0.75458008343914373</v>
      </c>
      <c r="N88" t="s">
        <v>66</v>
      </c>
      <c r="O88" t="s">
        <v>92</v>
      </c>
      <c r="P88" t="s">
        <v>60</v>
      </c>
      <c r="Q88" t="s">
        <v>93</v>
      </c>
      <c r="R88" t="s">
        <v>309</v>
      </c>
      <c r="S88" t="s">
        <v>69</v>
      </c>
    </row>
    <row r="89" spans="1:19" x14ac:dyDescent="0.35">
      <c r="A89" t="s">
        <v>311</v>
      </c>
      <c r="B89" t="s">
        <v>85</v>
      </c>
      <c r="C89" t="s">
        <v>312</v>
      </c>
      <c r="D89" t="s">
        <v>59</v>
      </c>
      <c r="E89" t="s">
        <v>59</v>
      </c>
      <c r="F89" t="s">
        <v>60</v>
      </c>
      <c r="G89" t="s">
        <v>305</v>
      </c>
      <c r="H89" t="s">
        <v>306</v>
      </c>
      <c r="I89" t="s">
        <v>89</v>
      </c>
      <c r="J89" t="s">
        <v>104</v>
      </c>
      <c r="K89" t="s">
        <v>105</v>
      </c>
      <c r="L89" t="s">
        <v>65</v>
      </c>
      <c r="M89">
        <v>1.1401622139877172</v>
      </c>
      <c r="N89" t="s">
        <v>66</v>
      </c>
      <c r="O89" t="s">
        <v>92</v>
      </c>
      <c r="P89" t="s">
        <v>60</v>
      </c>
      <c r="Q89" t="s">
        <v>93</v>
      </c>
      <c r="R89" t="s">
        <v>311</v>
      </c>
      <c r="S89" t="s">
        <v>69</v>
      </c>
    </row>
    <row r="90" spans="1:19" x14ac:dyDescent="0.35">
      <c r="A90" t="s">
        <v>313</v>
      </c>
      <c r="B90" t="s">
        <v>85</v>
      </c>
      <c r="C90" t="s">
        <v>314</v>
      </c>
      <c r="D90" t="s">
        <v>59</v>
      </c>
      <c r="E90" t="s">
        <v>59</v>
      </c>
      <c r="F90" t="s">
        <v>60</v>
      </c>
      <c r="G90" t="s">
        <v>305</v>
      </c>
      <c r="H90" t="s">
        <v>306</v>
      </c>
      <c r="I90" t="s">
        <v>89</v>
      </c>
      <c r="J90" t="s">
        <v>108</v>
      </c>
      <c r="K90" t="s">
        <v>109</v>
      </c>
      <c r="L90" t="s">
        <v>65</v>
      </c>
      <c r="M90">
        <v>3.099168199839341E-2</v>
      </c>
      <c r="N90" t="s">
        <v>66</v>
      </c>
      <c r="O90" t="s">
        <v>92</v>
      </c>
      <c r="P90" t="s">
        <v>60</v>
      </c>
      <c r="Q90" t="s">
        <v>93</v>
      </c>
      <c r="R90" t="s">
        <v>313</v>
      </c>
      <c r="S90" t="s">
        <v>69</v>
      </c>
    </row>
    <row r="91" spans="1:19" x14ac:dyDescent="0.35">
      <c r="A91" t="s">
        <v>315</v>
      </c>
      <c r="B91" t="s">
        <v>85</v>
      </c>
      <c r="C91" t="s">
        <v>316</v>
      </c>
      <c r="D91" t="s">
        <v>59</v>
      </c>
      <c r="E91" t="s">
        <v>59</v>
      </c>
      <c r="F91" t="s">
        <v>60</v>
      </c>
      <c r="G91" t="s">
        <v>305</v>
      </c>
      <c r="H91" t="s">
        <v>306</v>
      </c>
      <c r="I91" t="s">
        <v>89</v>
      </c>
      <c r="J91" t="s">
        <v>112</v>
      </c>
      <c r="K91" t="s">
        <v>113</v>
      </c>
      <c r="L91" t="s">
        <v>65</v>
      </c>
      <c r="M91">
        <v>0.57526366251198457</v>
      </c>
      <c r="N91" t="s">
        <v>66</v>
      </c>
      <c r="O91" t="s">
        <v>92</v>
      </c>
      <c r="P91" t="s">
        <v>60</v>
      </c>
      <c r="Q91" t="s">
        <v>93</v>
      </c>
      <c r="R91" t="s">
        <v>315</v>
      </c>
      <c r="S91" t="s">
        <v>69</v>
      </c>
    </row>
    <row r="92" spans="1:19" x14ac:dyDescent="0.35">
      <c r="A92" t="s">
        <v>317</v>
      </c>
      <c r="B92" t="s">
        <v>85</v>
      </c>
      <c r="C92" t="s">
        <v>318</v>
      </c>
      <c r="D92" t="s">
        <v>59</v>
      </c>
      <c r="E92" t="s">
        <v>59</v>
      </c>
      <c r="F92" t="s">
        <v>60</v>
      </c>
      <c r="G92" t="s">
        <v>305</v>
      </c>
      <c r="H92" t="s">
        <v>306</v>
      </c>
      <c r="I92" t="s">
        <v>89</v>
      </c>
      <c r="J92" t="s">
        <v>116</v>
      </c>
      <c r="K92" t="s">
        <v>117</v>
      </c>
      <c r="L92" t="s">
        <v>65</v>
      </c>
      <c r="M92">
        <v>5.5453344043948062E-2</v>
      </c>
      <c r="N92" t="s">
        <v>66</v>
      </c>
      <c r="O92" t="s">
        <v>92</v>
      </c>
      <c r="P92" t="s">
        <v>60</v>
      </c>
      <c r="Q92" t="s">
        <v>93</v>
      </c>
      <c r="R92" t="s">
        <v>317</v>
      </c>
      <c r="S92" t="s">
        <v>69</v>
      </c>
    </row>
    <row r="93" spans="1:19" x14ac:dyDescent="0.35">
      <c r="A93" t="s">
        <v>319</v>
      </c>
      <c r="B93" t="s">
        <v>85</v>
      </c>
      <c r="C93" t="s">
        <v>320</v>
      </c>
      <c r="D93" t="s">
        <v>59</v>
      </c>
      <c r="E93" t="s">
        <v>59</v>
      </c>
      <c r="F93" t="s">
        <v>60</v>
      </c>
      <c r="G93" t="s">
        <v>305</v>
      </c>
      <c r="H93" t="s">
        <v>306</v>
      </c>
      <c r="I93" t="s">
        <v>89</v>
      </c>
      <c r="J93" t="s">
        <v>120</v>
      </c>
      <c r="K93" t="s">
        <v>121</v>
      </c>
      <c r="L93" t="s">
        <v>65</v>
      </c>
      <c r="M93">
        <v>2.3839755383379541E-2</v>
      </c>
      <c r="N93" t="s">
        <v>66</v>
      </c>
      <c r="O93" t="s">
        <v>92</v>
      </c>
      <c r="P93" t="s">
        <v>60</v>
      </c>
      <c r="Q93" t="s">
        <v>93</v>
      </c>
      <c r="R93" t="s">
        <v>319</v>
      </c>
      <c r="S93" t="s">
        <v>69</v>
      </c>
    </row>
    <row r="94" spans="1:19" x14ac:dyDescent="0.35">
      <c r="A94" t="s">
        <v>321</v>
      </c>
      <c r="B94" t="s">
        <v>85</v>
      </c>
      <c r="C94" t="s">
        <v>322</v>
      </c>
      <c r="D94" t="s">
        <v>59</v>
      </c>
      <c r="E94" t="s">
        <v>59</v>
      </c>
      <c r="F94" t="s">
        <v>60</v>
      </c>
      <c r="G94" t="s">
        <v>305</v>
      </c>
      <c r="H94" t="s">
        <v>306</v>
      </c>
      <c r="I94" t="s">
        <v>89</v>
      </c>
      <c r="J94" t="s">
        <v>124</v>
      </c>
      <c r="K94" t="s">
        <v>125</v>
      </c>
      <c r="L94" t="s">
        <v>65</v>
      </c>
      <c r="M94">
        <v>3.368661086781892E-2</v>
      </c>
      <c r="N94" t="s">
        <v>66</v>
      </c>
      <c r="O94" t="s">
        <v>92</v>
      </c>
      <c r="P94" t="s">
        <v>60</v>
      </c>
      <c r="Q94" t="s">
        <v>93</v>
      </c>
      <c r="R94" t="s">
        <v>321</v>
      </c>
      <c r="S94" t="s">
        <v>69</v>
      </c>
    </row>
    <row r="95" spans="1:19" x14ac:dyDescent="0.35">
      <c r="A95" t="s">
        <v>323</v>
      </c>
      <c r="B95" t="s">
        <v>85</v>
      </c>
      <c r="C95" t="s">
        <v>324</v>
      </c>
      <c r="D95" t="s">
        <v>59</v>
      </c>
      <c r="E95" t="s">
        <v>59</v>
      </c>
      <c r="F95" t="s">
        <v>60</v>
      </c>
      <c r="G95" t="s">
        <v>305</v>
      </c>
      <c r="H95" t="s">
        <v>306</v>
      </c>
      <c r="I95" t="s">
        <v>89</v>
      </c>
      <c r="J95" t="s">
        <v>128</v>
      </c>
      <c r="K95" t="s">
        <v>129</v>
      </c>
      <c r="L95" t="s">
        <v>65</v>
      </c>
      <c r="M95">
        <v>1.0365111036251975E-2</v>
      </c>
      <c r="N95" t="s">
        <v>153</v>
      </c>
      <c r="O95" t="s">
        <v>92</v>
      </c>
      <c r="P95" t="s">
        <v>60</v>
      </c>
      <c r="Q95" t="s">
        <v>93</v>
      </c>
      <c r="R95" t="s">
        <v>323</v>
      </c>
      <c r="S95" t="s">
        <v>69</v>
      </c>
    </row>
    <row r="96" spans="1:19" x14ac:dyDescent="0.35">
      <c r="A96" t="s">
        <v>325</v>
      </c>
      <c r="B96" t="s">
        <v>57</v>
      </c>
      <c r="C96" t="s">
        <v>326</v>
      </c>
      <c r="D96" t="s">
        <v>59</v>
      </c>
      <c r="E96" t="s">
        <v>59</v>
      </c>
      <c r="F96" t="s">
        <v>60</v>
      </c>
      <c r="G96" t="s">
        <v>305</v>
      </c>
      <c r="H96" t="s">
        <v>327</v>
      </c>
      <c r="I96" t="s">
        <v>63</v>
      </c>
      <c r="J96" t="s">
        <v>64</v>
      </c>
      <c r="K96" t="s">
        <v>64</v>
      </c>
      <c r="L96" t="s">
        <v>65</v>
      </c>
      <c r="M96">
        <v>3</v>
      </c>
      <c r="N96" t="s">
        <v>153</v>
      </c>
      <c r="O96" t="s">
        <v>67</v>
      </c>
      <c r="P96" t="s">
        <v>60</v>
      </c>
      <c r="Q96" t="s">
        <v>68</v>
      </c>
      <c r="R96" t="s">
        <v>325</v>
      </c>
      <c r="S96" t="s">
        <v>69</v>
      </c>
    </row>
    <row r="97" spans="1:19" x14ac:dyDescent="0.35">
      <c r="A97" t="s">
        <v>328</v>
      </c>
      <c r="B97" t="s">
        <v>57</v>
      </c>
      <c r="C97" t="s">
        <v>329</v>
      </c>
      <c r="D97" t="s">
        <v>59</v>
      </c>
      <c r="E97" t="s">
        <v>59</v>
      </c>
      <c r="F97" t="s">
        <v>60</v>
      </c>
      <c r="G97" t="s">
        <v>305</v>
      </c>
      <c r="H97" t="s">
        <v>327</v>
      </c>
      <c r="I97" t="s">
        <v>63</v>
      </c>
      <c r="J97" t="s">
        <v>72</v>
      </c>
      <c r="K97" t="s">
        <v>73</v>
      </c>
      <c r="L97" t="s">
        <v>74</v>
      </c>
      <c r="M97" t="s">
        <v>60</v>
      </c>
      <c r="N97" t="s">
        <v>156</v>
      </c>
      <c r="O97" t="s">
        <v>67</v>
      </c>
      <c r="P97" t="s">
        <v>60</v>
      </c>
      <c r="Q97" t="s">
        <v>68</v>
      </c>
      <c r="R97" t="s">
        <v>328</v>
      </c>
      <c r="S97" t="s">
        <v>69</v>
      </c>
    </row>
    <row r="98" spans="1:19" x14ac:dyDescent="0.35">
      <c r="A98" t="s">
        <v>330</v>
      </c>
      <c r="B98" t="s">
        <v>57</v>
      </c>
      <c r="C98" t="s">
        <v>331</v>
      </c>
      <c r="D98" t="s">
        <v>59</v>
      </c>
      <c r="E98" t="s">
        <v>59</v>
      </c>
      <c r="F98" t="s">
        <v>60</v>
      </c>
      <c r="G98" t="s">
        <v>305</v>
      </c>
      <c r="H98" t="s">
        <v>327</v>
      </c>
      <c r="I98" t="s">
        <v>63</v>
      </c>
      <c r="J98" t="s">
        <v>77</v>
      </c>
      <c r="K98" t="s">
        <v>78</v>
      </c>
      <c r="L98" t="s">
        <v>74</v>
      </c>
      <c r="M98" t="s">
        <v>60</v>
      </c>
      <c r="N98" t="s">
        <v>156</v>
      </c>
      <c r="O98" t="s">
        <v>67</v>
      </c>
      <c r="P98" t="s">
        <v>60</v>
      </c>
      <c r="Q98" t="s">
        <v>68</v>
      </c>
      <c r="R98" t="s">
        <v>330</v>
      </c>
      <c r="S98" t="s">
        <v>69</v>
      </c>
    </row>
    <row r="99" spans="1:19" x14ac:dyDescent="0.35">
      <c r="A99" t="s">
        <v>332</v>
      </c>
      <c r="B99" t="s">
        <v>57</v>
      </c>
      <c r="C99" t="s">
        <v>333</v>
      </c>
      <c r="D99" t="s">
        <v>59</v>
      </c>
      <c r="E99" t="s">
        <v>59</v>
      </c>
      <c r="F99" t="s">
        <v>60</v>
      </c>
      <c r="G99" t="s">
        <v>305</v>
      </c>
      <c r="H99" t="s">
        <v>327</v>
      </c>
      <c r="I99" t="s">
        <v>63</v>
      </c>
      <c r="J99" t="s">
        <v>81</v>
      </c>
      <c r="K99" t="s">
        <v>82</v>
      </c>
      <c r="L99" t="s">
        <v>83</v>
      </c>
      <c r="M99" t="s">
        <v>60</v>
      </c>
      <c r="N99" t="s">
        <v>156</v>
      </c>
      <c r="O99" t="s">
        <v>67</v>
      </c>
      <c r="P99" t="s">
        <v>60</v>
      </c>
      <c r="Q99" t="s">
        <v>68</v>
      </c>
      <c r="R99" t="s">
        <v>332</v>
      </c>
      <c r="S99" t="s">
        <v>69</v>
      </c>
    </row>
    <row r="100" spans="1:19" x14ac:dyDescent="0.35">
      <c r="A100" t="s">
        <v>334</v>
      </c>
      <c r="B100" t="s">
        <v>57</v>
      </c>
      <c r="C100" t="s">
        <v>335</v>
      </c>
      <c r="D100" t="s">
        <v>59</v>
      </c>
      <c r="E100" t="s">
        <v>59</v>
      </c>
      <c r="F100" t="s">
        <v>60</v>
      </c>
      <c r="G100" t="s">
        <v>336</v>
      </c>
      <c r="H100" t="s">
        <v>337</v>
      </c>
      <c r="I100" t="s">
        <v>63</v>
      </c>
      <c r="J100" t="s">
        <v>64</v>
      </c>
      <c r="K100" t="s">
        <v>64</v>
      </c>
      <c r="L100" t="s">
        <v>65</v>
      </c>
      <c r="M100">
        <v>3.4</v>
      </c>
      <c r="N100" t="s">
        <v>66</v>
      </c>
      <c r="O100" t="s">
        <v>67</v>
      </c>
      <c r="P100" t="s">
        <v>60</v>
      </c>
      <c r="Q100" t="s">
        <v>68</v>
      </c>
      <c r="R100" t="s">
        <v>334</v>
      </c>
      <c r="S100" t="s">
        <v>69</v>
      </c>
    </row>
    <row r="101" spans="1:19" x14ac:dyDescent="0.35">
      <c r="A101" t="s">
        <v>338</v>
      </c>
      <c r="B101" t="s">
        <v>57</v>
      </c>
      <c r="C101" t="s">
        <v>339</v>
      </c>
      <c r="D101" t="s">
        <v>59</v>
      </c>
      <c r="E101" t="s">
        <v>59</v>
      </c>
      <c r="F101" t="s">
        <v>60</v>
      </c>
      <c r="G101" t="s">
        <v>336</v>
      </c>
      <c r="H101" t="s">
        <v>337</v>
      </c>
      <c r="I101" t="s">
        <v>63</v>
      </c>
      <c r="J101" t="s">
        <v>72</v>
      </c>
      <c r="K101" t="s">
        <v>73</v>
      </c>
      <c r="L101" t="s">
        <v>74</v>
      </c>
      <c r="M101">
        <v>0.15952</v>
      </c>
      <c r="N101" t="s">
        <v>66</v>
      </c>
      <c r="O101" t="s">
        <v>67</v>
      </c>
      <c r="P101" t="s">
        <v>60</v>
      </c>
      <c r="Q101" t="s">
        <v>68</v>
      </c>
      <c r="R101" t="s">
        <v>338</v>
      </c>
      <c r="S101" t="s">
        <v>69</v>
      </c>
    </row>
    <row r="102" spans="1:19" x14ac:dyDescent="0.35">
      <c r="A102" t="s">
        <v>340</v>
      </c>
      <c r="B102" t="s">
        <v>57</v>
      </c>
      <c r="C102" t="s">
        <v>341</v>
      </c>
      <c r="D102" t="s">
        <v>59</v>
      </c>
      <c r="E102" t="s">
        <v>59</v>
      </c>
      <c r="F102" t="s">
        <v>60</v>
      </c>
      <c r="G102" t="s">
        <v>336</v>
      </c>
      <c r="H102" t="s">
        <v>337</v>
      </c>
      <c r="I102" t="s">
        <v>63</v>
      </c>
      <c r="J102" t="s">
        <v>77</v>
      </c>
      <c r="K102" t="s">
        <v>78</v>
      </c>
      <c r="L102" t="s">
        <v>74</v>
      </c>
      <c r="M102">
        <v>0.15970999999999999</v>
      </c>
      <c r="N102" t="s">
        <v>66</v>
      </c>
      <c r="O102" t="s">
        <v>67</v>
      </c>
      <c r="P102" t="s">
        <v>60</v>
      </c>
      <c r="Q102" t="s">
        <v>68</v>
      </c>
      <c r="R102" t="s">
        <v>340</v>
      </c>
      <c r="S102" t="s">
        <v>69</v>
      </c>
    </row>
    <row r="103" spans="1:19" x14ac:dyDescent="0.35">
      <c r="A103" t="s">
        <v>342</v>
      </c>
      <c r="B103" t="s">
        <v>57</v>
      </c>
      <c r="C103" t="s">
        <v>343</v>
      </c>
      <c r="D103" t="s">
        <v>59</v>
      </c>
      <c r="E103" t="s">
        <v>59</v>
      </c>
      <c r="F103" t="s">
        <v>60</v>
      </c>
      <c r="G103" t="s">
        <v>336</v>
      </c>
      <c r="H103" t="s">
        <v>337</v>
      </c>
      <c r="I103" t="s">
        <v>63</v>
      </c>
      <c r="J103" t="s">
        <v>81</v>
      </c>
      <c r="K103" t="s">
        <v>82</v>
      </c>
      <c r="L103" t="s">
        <v>83</v>
      </c>
      <c r="M103">
        <v>0.18999999999999573</v>
      </c>
      <c r="N103" t="s">
        <v>66</v>
      </c>
      <c r="O103" t="s">
        <v>67</v>
      </c>
      <c r="P103" t="s">
        <v>60</v>
      </c>
      <c r="Q103" t="s">
        <v>68</v>
      </c>
      <c r="R103" t="s">
        <v>342</v>
      </c>
      <c r="S103" t="s">
        <v>69</v>
      </c>
    </row>
    <row r="104" spans="1:19" x14ac:dyDescent="0.35">
      <c r="A104" t="s">
        <v>344</v>
      </c>
      <c r="B104" t="s">
        <v>57</v>
      </c>
      <c r="C104" t="s">
        <v>345</v>
      </c>
      <c r="D104" t="s">
        <v>59</v>
      </c>
      <c r="E104" t="s">
        <v>59</v>
      </c>
      <c r="F104" t="s">
        <v>60</v>
      </c>
      <c r="G104" t="s">
        <v>346</v>
      </c>
      <c r="H104" t="s">
        <v>347</v>
      </c>
      <c r="I104" t="s">
        <v>63</v>
      </c>
      <c r="J104" t="s">
        <v>64</v>
      </c>
      <c r="K104" t="s">
        <v>64</v>
      </c>
      <c r="L104" t="s">
        <v>65</v>
      </c>
      <c r="M104">
        <v>7.4</v>
      </c>
      <c r="N104" t="s">
        <v>66</v>
      </c>
      <c r="O104" t="s">
        <v>67</v>
      </c>
      <c r="P104" t="s">
        <v>60</v>
      </c>
      <c r="Q104" t="s">
        <v>68</v>
      </c>
      <c r="R104" t="s">
        <v>344</v>
      </c>
      <c r="S104" t="s">
        <v>69</v>
      </c>
    </row>
    <row r="105" spans="1:19" x14ac:dyDescent="0.35">
      <c r="A105" t="s">
        <v>348</v>
      </c>
      <c r="B105" t="s">
        <v>57</v>
      </c>
      <c r="C105" t="s">
        <v>349</v>
      </c>
      <c r="D105" t="s">
        <v>59</v>
      </c>
      <c r="E105" t="s">
        <v>59</v>
      </c>
      <c r="F105" t="s">
        <v>60</v>
      </c>
      <c r="G105" t="s">
        <v>346</v>
      </c>
      <c r="H105" t="s">
        <v>347</v>
      </c>
      <c r="I105" t="s">
        <v>63</v>
      </c>
      <c r="J105" t="s">
        <v>72</v>
      </c>
      <c r="K105" t="s">
        <v>73</v>
      </c>
      <c r="L105" t="s">
        <v>74</v>
      </c>
      <c r="M105">
        <v>0.15881999999999999</v>
      </c>
      <c r="N105" t="s">
        <v>66</v>
      </c>
      <c r="O105" t="s">
        <v>67</v>
      </c>
      <c r="P105" t="s">
        <v>60</v>
      </c>
      <c r="Q105" t="s">
        <v>68</v>
      </c>
      <c r="R105" t="s">
        <v>348</v>
      </c>
      <c r="S105" t="s">
        <v>69</v>
      </c>
    </row>
    <row r="106" spans="1:19" x14ac:dyDescent="0.35">
      <c r="A106" t="s">
        <v>350</v>
      </c>
      <c r="B106" t="s">
        <v>57</v>
      </c>
      <c r="C106" t="s">
        <v>351</v>
      </c>
      <c r="D106" t="s">
        <v>59</v>
      </c>
      <c r="E106" t="s">
        <v>59</v>
      </c>
      <c r="F106" t="s">
        <v>60</v>
      </c>
      <c r="G106" t="s">
        <v>346</v>
      </c>
      <c r="H106" t="s">
        <v>347</v>
      </c>
      <c r="I106" t="s">
        <v>63</v>
      </c>
      <c r="J106" t="s">
        <v>77</v>
      </c>
      <c r="K106" t="s">
        <v>78</v>
      </c>
      <c r="L106" t="s">
        <v>74</v>
      </c>
      <c r="M106">
        <v>0.15923000000000001</v>
      </c>
      <c r="N106" t="s">
        <v>66</v>
      </c>
      <c r="O106" t="s">
        <v>67</v>
      </c>
      <c r="P106" t="s">
        <v>60</v>
      </c>
      <c r="Q106" t="s">
        <v>68</v>
      </c>
      <c r="R106" t="s">
        <v>350</v>
      </c>
      <c r="S106" t="s">
        <v>69</v>
      </c>
    </row>
    <row r="107" spans="1:19" x14ac:dyDescent="0.35">
      <c r="A107" t="s">
        <v>352</v>
      </c>
      <c r="B107" t="s">
        <v>57</v>
      </c>
      <c r="C107" t="s">
        <v>353</v>
      </c>
      <c r="D107" t="s">
        <v>59</v>
      </c>
      <c r="E107" t="s">
        <v>59</v>
      </c>
      <c r="F107" t="s">
        <v>60</v>
      </c>
      <c r="G107" t="s">
        <v>346</v>
      </c>
      <c r="H107" t="s">
        <v>347</v>
      </c>
      <c r="I107" t="s">
        <v>63</v>
      </c>
      <c r="J107" t="s">
        <v>81</v>
      </c>
      <c r="K107" t="s">
        <v>82</v>
      </c>
      <c r="L107" t="s">
        <v>83</v>
      </c>
      <c r="M107">
        <v>0.41000000000002146</v>
      </c>
      <c r="N107" t="s">
        <v>66</v>
      </c>
      <c r="O107" t="s">
        <v>67</v>
      </c>
      <c r="P107" t="s">
        <v>60</v>
      </c>
      <c r="Q107" t="s">
        <v>68</v>
      </c>
      <c r="R107" t="s">
        <v>352</v>
      </c>
      <c r="S107" t="s">
        <v>69</v>
      </c>
    </row>
    <row r="108" spans="1:19" x14ac:dyDescent="0.35">
      <c r="A108" t="s">
        <v>354</v>
      </c>
      <c r="B108" t="s">
        <v>57</v>
      </c>
      <c r="C108" t="s">
        <v>355</v>
      </c>
      <c r="D108" t="s">
        <v>59</v>
      </c>
      <c r="E108" t="s">
        <v>59</v>
      </c>
      <c r="F108" t="s">
        <v>60</v>
      </c>
      <c r="G108" t="s">
        <v>356</v>
      </c>
      <c r="H108" t="s">
        <v>357</v>
      </c>
      <c r="I108" t="s">
        <v>63</v>
      </c>
      <c r="J108" t="s">
        <v>64</v>
      </c>
      <c r="K108" t="s">
        <v>64</v>
      </c>
      <c r="L108" t="s">
        <v>65</v>
      </c>
      <c r="M108">
        <v>5.4</v>
      </c>
      <c r="N108" t="s">
        <v>66</v>
      </c>
      <c r="O108" t="s">
        <v>67</v>
      </c>
      <c r="P108" t="s">
        <v>60</v>
      </c>
      <c r="Q108" t="s">
        <v>68</v>
      </c>
      <c r="R108" t="s">
        <v>354</v>
      </c>
      <c r="S108" t="s">
        <v>69</v>
      </c>
    </row>
    <row r="109" spans="1:19" x14ac:dyDescent="0.35">
      <c r="A109" t="s">
        <v>358</v>
      </c>
      <c r="B109" t="s">
        <v>57</v>
      </c>
      <c r="C109" t="s">
        <v>359</v>
      </c>
      <c r="D109" t="s">
        <v>59</v>
      </c>
      <c r="E109" t="s">
        <v>59</v>
      </c>
      <c r="F109" t="s">
        <v>60</v>
      </c>
      <c r="G109" t="s">
        <v>356</v>
      </c>
      <c r="H109" t="s">
        <v>357</v>
      </c>
      <c r="I109" t="s">
        <v>63</v>
      </c>
      <c r="J109" t="s">
        <v>72</v>
      </c>
      <c r="K109" t="s">
        <v>73</v>
      </c>
      <c r="L109" t="s">
        <v>74</v>
      </c>
      <c r="M109">
        <v>0.16264000000000001</v>
      </c>
      <c r="N109" t="s">
        <v>66</v>
      </c>
      <c r="O109" t="s">
        <v>67</v>
      </c>
      <c r="P109" t="s">
        <v>60</v>
      </c>
      <c r="Q109" t="s">
        <v>68</v>
      </c>
      <c r="R109" t="s">
        <v>358</v>
      </c>
      <c r="S109" t="s">
        <v>69</v>
      </c>
    </row>
    <row r="110" spans="1:19" x14ac:dyDescent="0.35">
      <c r="A110" t="s">
        <v>360</v>
      </c>
      <c r="B110" t="s">
        <v>57</v>
      </c>
      <c r="C110" t="s">
        <v>361</v>
      </c>
      <c r="D110" t="s">
        <v>59</v>
      </c>
      <c r="E110" t="s">
        <v>59</v>
      </c>
      <c r="F110" t="s">
        <v>60</v>
      </c>
      <c r="G110" t="s">
        <v>356</v>
      </c>
      <c r="H110" t="s">
        <v>357</v>
      </c>
      <c r="I110" t="s">
        <v>63</v>
      </c>
      <c r="J110" t="s">
        <v>77</v>
      </c>
      <c r="K110" t="s">
        <v>78</v>
      </c>
      <c r="L110" t="s">
        <v>74</v>
      </c>
      <c r="M110">
        <v>0.16294</v>
      </c>
      <c r="N110" t="s">
        <v>66</v>
      </c>
      <c r="O110" t="s">
        <v>67</v>
      </c>
      <c r="P110" t="s">
        <v>60</v>
      </c>
      <c r="Q110" t="s">
        <v>68</v>
      </c>
      <c r="R110" t="s">
        <v>360</v>
      </c>
      <c r="S110" t="s">
        <v>69</v>
      </c>
    </row>
    <row r="111" spans="1:19" x14ac:dyDescent="0.35">
      <c r="A111" t="s">
        <v>362</v>
      </c>
      <c r="B111" t="s">
        <v>57</v>
      </c>
      <c r="C111" t="s">
        <v>363</v>
      </c>
      <c r="D111" t="s">
        <v>59</v>
      </c>
      <c r="E111" t="s">
        <v>59</v>
      </c>
      <c r="F111" t="s">
        <v>60</v>
      </c>
      <c r="G111" t="s">
        <v>356</v>
      </c>
      <c r="H111" t="s">
        <v>357</v>
      </c>
      <c r="I111" t="s">
        <v>63</v>
      </c>
      <c r="J111" t="s">
        <v>81</v>
      </c>
      <c r="K111" t="s">
        <v>82</v>
      </c>
      <c r="L111" t="s">
        <v>83</v>
      </c>
      <c r="M111">
        <v>0.29999999999999472</v>
      </c>
      <c r="N111" t="s">
        <v>66</v>
      </c>
      <c r="O111" t="s">
        <v>67</v>
      </c>
      <c r="P111" t="s">
        <v>60</v>
      </c>
      <c r="Q111" t="s">
        <v>68</v>
      </c>
      <c r="R111" t="s">
        <v>362</v>
      </c>
      <c r="S111" t="s">
        <v>69</v>
      </c>
    </row>
    <row r="112" spans="1:19" x14ac:dyDescent="0.35">
      <c r="A112" t="s">
        <v>364</v>
      </c>
      <c r="B112" t="s">
        <v>57</v>
      </c>
      <c r="C112" t="s">
        <v>365</v>
      </c>
      <c r="D112" t="s">
        <v>59</v>
      </c>
      <c r="E112" t="s">
        <v>59</v>
      </c>
      <c r="F112" t="s">
        <v>60</v>
      </c>
      <c r="G112" t="s">
        <v>366</v>
      </c>
      <c r="H112" t="s">
        <v>367</v>
      </c>
      <c r="I112" t="s">
        <v>63</v>
      </c>
      <c r="J112" t="s">
        <v>64</v>
      </c>
      <c r="K112" t="s">
        <v>64</v>
      </c>
      <c r="L112" t="s">
        <v>65</v>
      </c>
      <c r="M112">
        <v>5</v>
      </c>
      <c r="N112" t="s">
        <v>66</v>
      </c>
      <c r="O112" t="s">
        <v>67</v>
      </c>
      <c r="P112" t="s">
        <v>60</v>
      </c>
      <c r="Q112" t="s">
        <v>68</v>
      </c>
      <c r="R112" t="s">
        <v>364</v>
      </c>
      <c r="S112" t="s">
        <v>69</v>
      </c>
    </row>
    <row r="113" spans="1:19" x14ac:dyDescent="0.35">
      <c r="A113" t="s">
        <v>368</v>
      </c>
      <c r="B113" t="s">
        <v>57</v>
      </c>
      <c r="C113" t="s">
        <v>369</v>
      </c>
      <c r="D113" t="s">
        <v>59</v>
      </c>
      <c r="E113" t="s">
        <v>59</v>
      </c>
      <c r="F113" t="s">
        <v>60</v>
      </c>
      <c r="G113" t="s">
        <v>366</v>
      </c>
      <c r="H113" t="s">
        <v>367</v>
      </c>
      <c r="I113" t="s">
        <v>63</v>
      </c>
      <c r="J113" t="s">
        <v>72</v>
      </c>
      <c r="K113" t="s">
        <v>73</v>
      </c>
      <c r="L113" t="s">
        <v>74</v>
      </c>
      <c r="M113">
        <v>0.16127</v>
      </c>
      <c r="N113" t="s">
        <v>66</v>
      </c>
      <c r="O113" t="s">
        <v>67</v>
      </c>
      <c r="P113" t="s">
        <v>60</v>
      </c>
      <c r="Q113" t="s">
        <v>68</v>
      </c>
      <c r="R113" t="s">
        <v>368</v>
      </c>
      <c r="S113" t="s">
        <v>69</v>
      </c>
    </row>
    <row r="114" spans="1:19" x14ac:dyDescent="0.35">
      <c r="A114" t="s">
        <v>370</v>
      </c>
      <c r="B114" t="s">
        <v>57</v>
      </c>
      <c r="C114" t="s">
        <v>371</v>
      </c>
      <c r="D114" t="s">
        <v>59</v>
      </c>
      <c r="E114" t="s">
        <v>59</v>
      </c>
      <c r="F114" t="s">
        <v>60</v>
      </c>
      <c r="G114" t="s">
        <v>366</v>
      </c>
      <c r="H114" t="s">
        <v>367</v>
      </c>
      <c r="I114" t="s">
        <v>63</v>
      </c>
      <c r="J114" t="s">
        <v>77</v>
      </c>
      <c r="K114" t="s">
        <v>78</v>
      </c>
      <c r="L114" t="s">
        <v>74</v>
      </c>
      <c r="M114">
        <v>0.16155</v>
      </c>
      <c r="N114" t="s">
        <v>66</v>
      </c>
      <c r="O114" t="s">
        <v>67</v>
      </c>
      <c r="P114" t="s">
        <v>60</v>
      </c>
      <c r="Q114" t="s">
        <v>68</v>
      </c>
      <c r="R114" t="s">
        <v>370</v>
      </c>
      <c r="S114" t="s">
        <v>69</v>
      </c>
    </row>
    <row r="115" spans="1:19" x14ac:dyDescent="0.35">
      <c r="A115" t="s">
        <v>372</v>
      </c>
      <c r="B115" t="s">
        <v>57</v>
      </c>
      <c r="C115" t="s">
        <v>373</v>
      </c>
      <c r="D115" t="s">
        <v>59</v>
      </c>
      <c r="E115" t="s">
        <v>59</v>
      </c>
      <c r="F115" t="s">
        <v>60</v>
      </c>
      <c r="G115" t="s">
        <v>366</v>
      </c>
      <c r="H115" t="s">
        <v>367</v>
      </c>
      <c r="I115" t="s">
        <v>63</v>
      </c>
      <c r="J115" t="s">
        <v>81</v>
      </c>
      <c r="K115" t="s">
        <v>82</v>
      </c>
      <c r="L115" t="s">
        <v>83</v>
      </c>
      <c r="M115">
        <v>0.28000000000000247</v>
      </c>
      <c r="N115" t="s">
        <v>66</v>
      </c>
      <c r="O115" t="s">
        <v>67</v>
      </c>
      <c r="P115" t="s">
        <v>60</v>
      </c>
      <c r="Q115" t="s">
        <v>68</v>
      </c>
      <c r="R115" t="s">
        <v>372</v>
      </c>
      <c r="S115" t="s">
        <v>69</v>
      </c>
    </row>
    <row r="116" spans="1:19" x14ac:dyDescent="0.35">
      <c r="A116" t="s">
        <v>374</v>
      </c>
      <c r="B116" t="s">
        <v>57</v>
      </c>
      <c r="C116" t="s">
        <v>375</v>
      </c>
      <c r="D116" t="s">
        <v>59</v>
      </c>
      <c r="E116" t="s">
        <v>59</v>
      </c>
      <c r="F116" t="s">
        <v>60</v>
      </c>
      <c r="G116" t="s">
        <v>376</v>
      </c>
      <c r="H116" t="s">
        <v>377</v>
      </c>
      <c r="I116" t="s">
        <v>63</v>
      </c>
      <c r="J116" t="s">
        <v>64</v>
      </c>
      <c r="K116" t="s">
        <v>64</v>
      </c>
      <c r="L116" t="s">
        <v>65</v>
      </c>
      <c r="M116">
        <v>6.8</v>
      </c>
      <c r="N116" t="s">
        <v>66</v>
      </c>
      <c r="O116" t="s">
        <v>67</v>
      </c>
      <c r="P116" t="s">
        <v>60</v>
      </c>
      <c r="Q116" t="s">
        <v>68</v>
      </c>
      <c r="R116" t="s">
        <v>374</v>
      </c>
      <c r="S116" t="s">
        <v>69</v>
      </c>
    </row>
    <row r="117" spans="1:19" x14ac:dyDescent="0.35">
      <c r="A117" t="s">
        <v>378</v>
      </c>
      <c r="B117" t="s">
        <v>57</v>
      </c>
      <c r="C117" t="s">
        <v>379</v>
      </c>
      <c r="D117" t="s">
        <v>59</v>
      </c>
      <c r="E117" t="s">
        <v>59</v>
      </c>
      <c r="F117" t="s">
        <v>60</v>
      </c>
      <c r="G117" t="s">
        <v>376</v>
      </c>
      <c r="H117" t="s">
        <v>377</v>
      </c>
      <c r="I117" t="s">
        <v>63</v>
      </c>
      <c r="J117" t="s">
        <v>72</v>
      </c>
      <c r="K117" t="s">
        <v>73</v>
      </c>
      <c r="L117" t="s">
        <v>74</v>
      </c>
      <c r="M117">
        <v>0.16034000000000001</v>
      </c>
      <c r="N117" t="s">
        <v>66</v>
      </c>
      <c r="O117" t="s">
        <v>67</v>
      </c>
      <c r="P117" t="s">
        <v>60</v>
      </c>
      <c r="Q117" t="s">
        <v>68</v>
      </c>
      <c r="R117" t="s">
        <v>378</v>
      </c>
      <c r="S117" t="s">
        <v>69</v>
      </c>
    </row>
    <row r="118" spans="1:19" x14ac:dyDescent="0.35">
      <c r="A118" t="s">
        <v>380</v>
      </c>
      <c r="B118" t="s">
        <v>57</v>
      </c>
      <c r="C118" t="s">
        <v>381</v>
      </c>
      <c r="D118" t="s">
        <v>59</v>
      </c>
      <c r="E118" t="s">
        <v>59</v>
      </c>
      <c r="F118" t="s">
        <v>60</v>
      </c>
      <c r="G118" t="s">
        <v>376</v>
      </c>
      <c r="H118" t="s">
        <v>377</v>
      </c>
      <c r="I118" t="s">
        <v>63</v>
      </c>
      <c r="J118" t="s">
        <v>77</v>
      </c>
      <c r="K118" t="s">
        <v>78</v>
      </c>
      <c r="L118" t="s">
        <v>74</v>
      </c>
      <c r="M118">
        <v>0.16072</v>
      </c>
      <c r="N118" t="s">
        <v>66</v>
      </c>
      <c r="O118" t="s">
        <v>67</v>
      </c>
      <c r="P118" t="s">
        <v>60</v>
      </c>
      <c r="Q118" t="s">
        <v>68</v>
      </c>
      <c r="R118" t="s">
        <v>380</v>
      </c>
      <c r="S118" t="s">
        <v>69</v>
      </c>
    </row>
    <row r="119" spans="1:19" x14ac:dyDescent="0.35">
      <c r="A119" t="s">
        <v>382</v>
      </c>
      <c r="B119" t="s">
        <v>57</v>
      </c>
      <c r="C119" t="s">
        <v>383</v>
      </c>
      <c r="D119" t="s">
        <v>59</v>
      </c>
      <c r="E119" t="s">
        <v>59</v>
      </c>
      <c r="F119" t="s">
        <v>60</v>
      </c>
      <c r="G119" t="s">
        <v>376</v>
      </c>
      <c r="H119" t="s">
        <v>377</v>
      </c>
      <c r="I119" t="s">
        <v>63</v>
      </c>
      <c r="J119" t="s">
        <v>81</v>
      </c>
      <c r="K119" t="s">
        <v>82</v>
      </c>
      <c r="L119" t="s">
        <v>83</v>
      </c>
      <c r="M119">
        <v>0.37999999999999146</v>
      </c>
      <c r="N119" t="s">
        <v>66</v>
      </c>
      <c r="O119" t="s">
        <v>67</v>
      </c>
      <c r="P119" t="s">
        <v>60</v>
      </c>
      <c r="Q119" t="s">
        <v>68</v>
      </c>
      <c r="R119" t="s">
        <v>382</v>
      </c>
      <c r="S119" t="s">
        <v>69</v>
      </c>
    </row>
    <row r="120" spans="1:19" x14ac:dyDescent="0.35">
      <c r="A120" t="s">
        <v>384</v>
      </c>
      <c r="B120" t="s">
        <v>57</v>
      </c>
      <c r="C120" t="s">
        <v>385</v>
      </c>
      <c r="D120" t="s">
        <v>59</v>
      </c>
      <c r="E120" t="s">
        <v>59</v>
      </c>
      <c r="F120" t="s">
        <v>60</v>
      </c>
      <c r="G120" t="s">
        <v>386</v>
      </c>
      <c r="H120" t="s">
        <v>306</v>
      </c>
      <c r="I120" t="s">
        <v>63</v>
      </c>
      <c r="J120" t="s">
        <v>64</v>
      </c>
      <c r="K120" t="s">
        <v>64</v>
      </c>
      <c r="L120" t="s">
        <v>65</v>
      </c>
      <c r="M120">
        <v>7</v>
      </c>
      <c r="N120" t="s">
        <v>66</v>
      </c>
      <c r="O120" t="s">
        <v>67</v>
      </c>
      <c r="P120" t="s">
        <v>60</v>
      </c>
      <c r="Q120" t="s">
        <v>68</v>
      </c>
      <c r="R120" t="s">
        <v>384</v>
      </c>
      <c r="S120" t="s">
        <v>69</v>
      </c>
    </row>
    <row r="121" spans="1:19" x14ac:dyDescent="0.35">
      <c r="A121" t="s">
        <v>387</v>
      </c>
      <c r="B121" t="s">
        <v>57</v>
      </c>
      <c r="C121" t="s">
        <v>388</v>
      </c>
      <c r="D121" t="s">
        <v>59</v>
      </c>
      <c r="E121" t="s">
        <v>59</v>
      </c>
      <c r="F121" t="s">
        <v>60</v>
      </c>
      <c r="G121" t="s">
        <v>386</v>
      </c>
      <c r="H121" t="s">
        <v>306</v>
      </c>
      <c r="I121" t="s">
        <v>63</v>
      </c>
      <c r="J121" t="s">
        <v>72</v>
      </c>
      <c r="K121" t="s">
        <v>73</v>
      </c>
      <c r="L121" t="s">
        <v>74</v>
      </c>
      <c r="M121">
        <v>0.15931999999999999</v>
      </c>
      <c r="N121" t="s">
        <v>66</v>
      </c>
      <c r="O121" t="s">
        <v>67</v>
      </c>
      <c r="P121" t="s">
        <v>60</v>
      </c>
      <c r="Q121" t="s">
        <v>68</v>
      </c>
      <c r="R121" t="s">
        <v>387</v>
      </c>
      <c r="S121" t="s">
        <v>69</v>
      </c>
    </row>
    <row r="122" spans="1:19" x14ac:dyDescent="0.35">
      <c r="A122" t="s">
        <v>389</v>
      </c>
      <c r="B122" t="s">
        <v>57</v>
      </c>
      <c r="C122" t="s">
        <v>390</v>
      </c>
      <c r="D122" t="s">
        <v>59</v>
      </c>
      <c r="E122" t="s">
        <v>59</v>
      </c>
      <c r="F122" t="s">
        <v>60</v>
      </c>
      <c r="G122" t="s">
        <v>386</v>
      </c>
      <c r="H122" t="s">
        <v>306</v>
      </c>
      <c r="I122" t="s">
        <v>63</v>
      </c>
      <c r="J122" t="s">
        <v>77</v>
      </c>
      <c r="K122" t="s">
        <v>78</v>
      </c>
      <c r="L122" t="s">
        <v>74</v>
      </c>
      <c r="M122">
        <v>0.15970999999999999</v>
      </c>
      <c r="N122" t="s">
        <v>66</v>
      </c>
      <c r="O122" t="s">
        <v>67</v>
      </c>
      <c r="P122" t="s">
        <v>60</v>
      </c>
      <c r="Q122" t="s">
        <v>68</v>
      </c>
      <c r="R122" t="s">
        <v>389</v>
      </c>
      <c r="S122" t="s">
        <v>69</v>
      </c>
    </row>
    <row r="123" spans="1:19" x14ac:dyDescent="0.35">
      <c r="A123" t="s">
        <v>391</v>
      </c>
      <c r="B123" t="s">
        <v>57</v>
      </c>
      <c r="C123" t="s">
        <v>392</v>
      </c>
      <c r="D123" t="s">
        <v>59</v>
      </c>
      <c r="E123" t="s">
        <v>59</v>
      </c>
      <c r="F123" t="s">
        <v>60</v>
      </c>
      <c r="G123" t="s">
        <v>386</v>
      </c>
      <c r="H123" t="s">
        <v>306</v>
      </c>
      <c r="I123" t="s">
        <v>63</v>
      </c>
      <c r="J123" t="s">
        <v>81</v>
      </c>
      <c r="K123" t="s">
        <v>82</v>
      </c>
      <c r="L123" t="s">
        <v>83</v>
      </c>
      <c r="M123">
        <v>0.39000000000000146</v>
      </c>
      <c r="N123" t="s">
        <v>66</v>
      </c>
      <c r="O123" t="s">
        <v>67</v>
      </c>
      <c r="P123" t="s">
        <v>60</v>
      </c>
      <c r="Q123" t="s">
        <v>68</v>
      </c>
      <c r="R123" t="s">
        <v>391</v>
      </c>
      <c r="S123" t="s">
        <v>69</v>
      </c>
    </row>
    <row r="124" spans="1:19" x14ac:dyDescent="0.35">
      <c r="A124" t="s">
        <v>393</v>
      </c>
      <c r="B124" t="s">
        <v>85</v>
      </c>
      <c r="C124" t="s">
        <v>394</v>
      </c>
      <c r="D124" t="s">
        <v>59</v>
      </c>
      <c r="E124" t="s">
        <v>59</v>
      </c>
      <c r="F124" t="s">
        <v>60</v>
      </c>
      <c r="G124" t="s">
        <v>395</v>
      </c>
      <c r="H124" t="s">
        <v>396</v>
      </c>
      <c r="I124" t="s">
        <v>89</v>
      </c>
      <c r="J124" t="s">
        <v>90</v>
      </c>
      <c r="K124" t="s">
        <v>91</v>
      </c>
      <c r="L124" t="s">
        <v>65</v>
      </c>
      <c r="M124">
        <v>1.2438133243502369</v>
      </c>
      <c r="N124" t="s">
        <v>66</v>
      </c>
      <c r="O124" t="s">
        <v>92</v>
      </c>
      <c r="P124" t="s">
        <v>60</v>
      </c>
      <c r="Q124" t="s">
        <v>93</v>
      </c>
      <c r="R124" t="s">
        <v>393</v>
      </c>
      <c r="S124" t="s">
        <v>69</v>
      </c>
    </row>
    <row r="125" spans="1:19" x14ac:dyDescent="0.35">
      <c r="A125" t="s">
        <v>397</v>
      </c>
      <c r="B125" t="s">
        <v>85</v>
      </c>
      <c r="C125" t="s">
        <v>398</v>
      </c>
      <c r="D125" t="s">
        <v>59</v>
      </c>
      <c r="E125" t="s">
        <v>59</v>
      </c>
      <c r="F125" t="s">
        <v>60</v>
      </c>
      <c r="G125" t="s">
        <v>395</v>
      </c>
      <c r="H125" t="s">
        <v>396</v>
      </c>
      <c r="I125" t="s">
        <v>89</v>
      </c>
      <c r="J125" t="s">
        <v>96</v>
      </c>
      <c r="K125" t="s">
        <v>97</v>
      </c>
      <c r="L125" t="s">
        <v>65</v>
      </c>
      <c r="M125">
        <v>1.0779715477702054</v>
      </c>
      <c r="N125" t="s">
        <v>66</v>
      </c>
      <c r="O125" t="s">
        <v>92</v>
      </c>
      <c r="P125" t="s">
        <v>60</v>
      </c>
      <c r="Q125" t="s">
        <v>93</v>
      </c>
      <c r="R125" t="s">
        <v>397</v>
      </c>
      <c r="S125" t="s">
        <v>69</v>
      </c>
    </row>
    <row r="126" spans="1:19" x14ac:dyDescent="0.35">
      <c r="A126" t="s">
        <v>399</v>
      </c>
      <c r="B126" t="s">
        <v>85</v>
      </c>
      <c r="C126" t="s">
        <v>400</v>
      </c>
      <c r="D126" t="s">
        <v>59</v>
      </c>
      <c r="E126" t="s">
        <v>59</v>
      </c>
      <c r="F126" t="s">
        <v>60</v>
      </c>
      <c r="G126" t="s">
        <v>395</v>
      </c>
      <c r="H126" t="s">
        <v>396</v>
      </c>
      <c r="I126" t="s">
        <v>89</v>
      </c>
      <c r="J126" t="s">
        <v>100</v>
      </c>
      <c r="K126" t="s">
        <v>101</v>
      </c>
      <c r="L126" t="s">
        <v>65</v>
      </c>
      <c r="M126">
        <v>1.6169573216553081</v>
      </c>
      <c r="N126" t="s">
        <v>66</v>
      </c>
      <c r="O126" t="s">
        <v>92</v>
      </c>
      <c r="P126" t="s">
        <v>60</v>
      </c>
      <c r="Q126" t="s">
        <v>93</v>
      </c>
      <c r="R126" t="s">
        <v>399</v>
      </c>
      <c r="S126" t="s">
        <v>69</v>
      </c>
    </row>
    <row r="127" spans="1:19" x14ac:dyDescent="0.35">
      <c r="A127" t="s">
        <v>401</v>
      </c>
      <c r="B127" t="s">
        <v>85</v>
      </c>
      <c r="C127" t="s">
        <v>402</v>
      </c>
      <c r="D127" t="s">
        <v>59</v>
      </c>
      <c r="E127" t="s">
        <v>59</v>
      </c>
      <c r="F127" t="s">
        <v>60</v>
      </c>
      <c r="G127" t="s">
        <v>395</v>
      </c>
      <c r="H127" t="s">
        <v>396</v>
      </c>
      <c r="I127" t="s">
        <v>89</v>
      </c>
      <c r="J127" t="s">
        <v>104</v>
      </c>
      <c r="K127" t="s">
        <v>105</v>
      </c>
      <c r="L127" t="s">
        <v>65</v>
      </c>
      <c r="M127">
        <v>1.2541784353864891</v>
      </c>
      <c r="N127" t="s">
        <v>66</v>
      </c>
      <c r="O127" t="s">
        <v>92</v>
      </c>
      <c r="P127" t="s">
        <v>60</v>
      </c>
      <c r="Q127" t="s">
        <v>93</v>
      </c>
      <c r="R127" t="s">
        <v>401</v>
      </c>
      <c r="S127" t="s">
        <v>69</v>
      </c>
    </row>
    <row r="128" spans="1:19" x14ac:dyDescent="0.35">
      <c r="A128" t="s">
        <v>403</v>
      </c>
      <c r="B128" t="s">
        <v>85</v>
      </c>
      <c r="C128" t="s">
        <v>404</v>
      </c>
      <c r="D128" t="s">
        <v>59</v>
      </c>
      <c r="E128" t="s">
        <v>59</v>
      </c>
      <c r="F128" t="s">
        <v>60</v>
      </c>
      <c r="G128" t="s">
        <v>395</v>
      </c>
      <c r="H128" t="s">
        <v>396</v>
      </c>
      <c r="I128" t="s">
        <v>89</v>
      </c>
      <c r="J128" t="s">
        <v>108</v>
      </c>
      <c r="K128" t="s">
        <v>109</v>
      </c>
      <c r="L128" t="s">
        <v>65</v>
      </c>
      <c r="M128">
        <v>1.7517037651265839E-2</v>
      </c>
      <c r="N128" t="s">
        <v>66</v>
      </c>
      <c r="O128" t="s">
        <v>92</v>
      </c>
      <c r="P128" t="s">
        <v>60</v>
      </c>
      <c r="Q128" t="s">
        <v>93</v>
      </c>
      <c r="R128" t="s">
        <v>403</v>
      </c>
      <c r="S128" t="s">
        <v>69</v>
      </c>
    </row>
    <row r="129" spans="1:19" x14ac:dyDescent="0.35">
      <c r="A129" t="s">
        <v>405</v>
      </c>
      <c r="B129" t="s">
        <v>85</v>
      </c>
      <c r="C129" t="s">
        <v>406</v>
      </c>
      <c r="D129" t="s">
        <v>59</v>
      </c>
      <c r="E129" t="s">
        <v>59</v>
      </c>
      <c r="F129" t="s">
        <v>60</v>
      </c>
      <c r="G129" t="s">
        <v>395</v>
      </c>
      <c r="H129" t="s">
        <v>396</v>
      </c>
      <c r="I129" t="s">
        <v>89</v>
      </c>
      <c r="J129" t="s">
        <v>112</v>
      </c>
      <c r="K129" t="s">
        <v>113</v>
      </c>
      <c r="L129" t="s">
        <v>65</v>
      </c>
      <c r="M129">
        <v>0.90694721567204784</v>
      </c>
      <c r="N129" t="s">
        <v>66</v>
      </c>
      <c r="O129" t="s">
        <v>92</v>
      </c>
      <c r="P129" t="s">
        <v>60</v>
      </c>
      <c r="Q129" t="s">
        <v>93</v>
      </c>
      <c r="R129" t="s">
        <v>405</v>
      </c>
      <c r="S129" t="s">
        <v>69</v>
      </c>
    </row>
    <row r="130" spans="1:19" x14ac:dyDescent="0.35">
      <c r="A130" t="s">
        <v>407</v>
      </c>
      <c r="B130" t="s">
        <v>85</v>
      </c>
      <c r="C130" t="s">
        <v>408</v>
      </c>
      <c r="D130" t="s">
        <v>59</v>
      </c>
      <c r="E130" t="s">
        <v>59</v>
      </c>
      <c r="F130" t="s">
        <v>60</v>
      </c>
      <c r="G130" t="s">
        <v>395</v>
      </c>
      <c r="H130" t="s">
        <v>396</v>
      </c>
      <c r="I130" t="s">
        <v>89</v>
      </c>
      <c r="J130" t="s">
        <v>116</v>
      </c>
      <c r="K130" t="s">
        <v>117</v>
      </c>
      <c r="L130" t="s">
        <v>65</v>
      </c>
      <c r="M130">
        <v>4.7783161877121609E-2</v>
      </c>
      <c r="N130" t="s">
        <v>66</v>
      </c>
      <c r="O130" t="s">
        <v>92</v>
      </c>
      <c r="P130" t="s">
        <v>60</v>
      </c>
      <c r="Q130" t="s">
        <v>93</v>
      </c>
      <c r="R130" t="s">
        <v>407</v>
      </c>
      <c r="S130" t="s">
        <v>69</v>
      </c>
    </row>
    <row r="131" spans="1:19" x14ac:dyDescent="0.35">
      <c r="A131" t="s">
        <v>409</v>
      </c>
      <c r="B131" t="s">
        <v>85</v>
      </c>
      <c r="C131" t="s">
        <v>410</v>
      </c>
      <c r="D131" t="s">
        <v>59</v>
      </c>
      <c r="E131" t="s">
        <v>59</v>
      </c>
      <c r="F131" t="s">
        <v>60</v>
      </c>
      <c r="G131" t="s">
        <v>395</v>
      </c>
      <c r="H131" t="s">
        <v>396</v>
      </c>
      <c r="I131" t="s">
        <v>89</v>
      </c>
      <c r="J131" t="s">
        <v>120</v>
      </c>
      <c r="K131" t="s">
        <v>121</v>
      </c>
      <c r="L131" t="s">
        <v>65</v>
      </c>
      <c r="M131">
        <v>2.9851519784405686E-2</v>
      </c>
      <c r="N131" t="s">
        <v>66</v>
      </c>
      <c r="O131" t="s">
        <v>92</v>
      </c>
      <c r="P131" t="s">
        <v>60</v>
      </c>
      <c r="Q131" t="s">
        <v>93</v>
      </c>
      <c r="R131" t="s">
        <v>409</v>
      </c>
      <c r="S131" t="s">
        <v>69</v>
      </c>
    </row>
    <row r="132" spans="1:19" x14ac:dyDescent="0.35">
      <c r="A132" t="s">
        <v>411</v>
      </c>
      <c r="B132" t="s">
        <v>85</v>
      </c>
      <c r="C132" t="s">
        <v>412</v>
      </c>
      <c r="D132" t="s">
        <v>59</v>
      </c>
      <c r="E132" t="s">
        <v>59</v>
      </c>
      <c r="F132" t="s">
        <v>60</v>
      </c>
      <c r="G132" t="s">
        <v>395</v>
      </c>
      <c r="H132" t="s">
        <v>396</v>
      </c>
      <c r="I132" t="s">
        <v>89</v>
      </c>
      <c r="J132" t="s">
        <v>124</v>
      </c>
      <c r="K132" t="s">
        <v>125</v>
      </c>
      <c r="L132" t="s">
        <v>65</v>
      </c>
      <c r="M132">
        <v>3.9076468606669947E-2</v>
      </c>
      <c r="N132" t="s">
        <v>66</v>
      </c>
      <c r="O132" t="s">
        <v>92</v>
      </c>
      <c r="P132" t="s">
        <v>60</v>
      </c>
      <c r="Q132" t="s">
        <v>93</v>
      </c>
      <c r="R132" t="s">
        <v>411</v>
      </c>
      <c r="S132" t="s">
        <v>69</v>
      </c>
    </row>
    <row r="133" spans="1:19" x14ac:dyDescent="0.35">
      <c r="A133" t="s">
        <v>413</v>
      </c>
      <c r="B133" t="s">
        <v>85</v>
      </c>
      <c r="C133" t="s">
        <v>414</v>
      </c>
      <c r="D133" t="s">
        <v>59</v>
      </c>
      <c r="E133" t="s">
        <v>59</v>
      </c>
      <c r="F133" t="s">
        <v>60</v>
      </c>
      <c r="G133" t="s">
        <v>395</v>
      </c>
      <c r="H133" t="s">
        <v>396</v>
      </c>
      <c r="I133" t="s">
        <v>89</v>
      </c>
      <c r="J133" t="s">
        <v>128</v>
      </c>
      <c r="K133" t="s">
        <v>129</v>
      </c>
      <c r="L133" t="s">
        <v>65</v>
      </c>
      <c r="M133">
        <v>1.0365111036251975E-2</v>
      </c>
      <c r="N133" t="s">
        <v>153</v>
      </c>
      <c r="O133" t="s">
        <v>92</v>
      </c>
      <c r="P133" t="s">
        <v>60</v>
      </c>
      <c r="Q133" t="s">
        <v>93</v>
      </c>
      <c r="R133" t="s">
        <v>413</v>
      </c>
      <c r="S133" t="s">
        <v>69</v>
      </c>
    </row>
    <row r="134" spans="1:19" x14ac:dyDescent="0.35">
      <c r="A134" t="s">
        <v>415</v>
      </c>
      <c r="B134" t="s">
        <v>57</v>
      </c>
      <c r="C134" t="s">
        <v>416</v>
      </c>
      <c r="D134" t="s">
        <v>59</v>
      </c>
      <c r="E134" t="s">
        <v>59</v>
      </c>
      <c r="F134" t="s">
        <v>60</v>
      </c>
      <c r="G134" t="s">
        <v>395</v>
      </c>
      <c r="H134" t="s">
        <v>243</v>
      </c>
      <c r="I134" t="s">
        <v>63</v>
      </c>
      <c r="J134" t="s">
        <v>64</v>
      </c>
      <c r="K134" t="s">
        <v>64</v>
      </c>
      <c r="L134" t="s">
        <v>65</v>
      </c>
      <c r="M134">
        <v>5</v>
      </c>
      <c r="N134" t="s">
        <v>66</v>
      </c>
      <c r="O134" t="s">
        <v>67</v>
      </c>
      <c r="P134" t="s">
        <v>60</v>
      </c>
      <c r="Q134" t="s">
        <v>68</v>
      </c>
      <c r="R134" t="s">
        <v>415</v>
      </c>
      <c r="S134" t="s">
        <v>69</v>
      </c>
    </row>
    <row r="135" spans="1:19" x14ac:dyDescent="0.35">
      <c r="A135" t="s">
        <v>417</v>
      </c>
      <c r="B135" t="s">
        <v>57</v>
      </c>
      <c r="C135" t="s">
        <v>418</v>
      </c>
      <c r="D135" t="s">
        <v>59</v>
      </c>
      <c r="E135" t="s">
        <v>59</v>
      </c>
      <c r="F135" t="s">
        <v>60</v>
      </c>
      <c r="G135" t="s">
        <v>395</v>
      </c>
      <c r="H135" t="s">
        <v>243</v>
      </c>
      <c r="I135" t="s">
        <v>63</v>
      </c>
      <c r="J135" t="s">
        <v>72</v>
      </c>
      <c r="K135" t="s">
        <v>73</v>
      </c>
      <c r="L135" t="s">
        <v>74</v>
      </c>
      <c r="M135">
        <v>0.15951000000000001</v>
      </c>
      <c r="N135" t="s">
        <v>66</v>
      </c>
      <c r="O135" t="s">
        <v>67</v>
      </c>
      <c r="P135" t="s">
        <v>60</v>
      </c>
      <c r="Q135" t="s">
        <v>68</v>
      </c>
      <c r="R135" t="s">
        <v>417</v>
      </c>
      <c r="S135" t="s">
        <v>69</v>
      </c>
    </row>
    <row r="136" spans="1:19" x14ac:dyDescent="0.35">
      <c r="A136" t="s">
        <v>419</v>
      </c>
      <c r="B136" t="s">
        <v>57</v>
      </c>
      <c r="C136" t="s">
        <v>420</v>
      </c>
      <c r="D136" t="s">
        <v>59</v>
      </c>
      <c r="E136" t="s">
        <v>59</v>
      </c>
      <c r="F136" t="s">
        <v>60</v>
      </c>
      <c r="G136" t="s">
        <v>395</v>
      </c>
      <c r="H136" t="s">
        <v>243</v>
      </c>
      <c r="I136" t="s">
        <v>63</v>
      </c>
      <c r="J136" t="s">
        <v>77</v>
      </c>
      <c r="K136" t="s">
        <v>78</v>
      </c>
      <c r="L136" t="s">
        <v>74</v>
      </c>
      <c r="M136">
        <v>0.15978999999999999</v>
      </c>
      <c r="N136" t="s">
        <v>66</v>
      </c>
      <c r="O136" t="s">
        <v>67</v>
      </c>
      <c r="P136" t="s">
        <v>60</v>
      </c>
      <c r="Q136" t="s">
        <v>68</v>
      </c>
      <c r="R136" t="s">
        <v>419</v>
      </c>
      <c r="S136" t="s">
        <v>69</v>
      </c>
    </row>
    <row r="137" spans="1:19" x14ac:dyDescent="0.35">
      <c r="A137" t="s">
        <v>421</v>
      </c>
      <c r="B137" t="s">
        <v>57</v>
      </c>
      <c r="C137" t="s">
        <v>422</v>
      </c>
      <c r="D137" t="s">
        <v>59</v>
      </c>
      <c r="E137" t="s">
        <v>59</v>
      </c>
      <c r="F137" t="s">
        <v>60</v>
      </c>
      <c r="G137" t="s">
        <v>395</v>
      </c>
      <c r="H137" t="s">
        <v>243</v>
      </c>
      <c r="I137" t="s">
        <v>63</v>
      </c>
      <c r="J137" t="s">
        <v>81</v>
      </c>
      <c r="K137" t="s">
        <v>82</v>
      </c>
      <c r="L137" t="s">
        <v>83</v>
      </c>
      <c r="M137">
        <v>0.27999999999997471</v>
      </c>
      <c r="N137" t="s">
        <v>66</v>
      </c>
      <c r="O137" t="s">
        <v>67</v>
      </c>
      <c r="P137" t="s">
        <v>60</v>
      </c>
      <c r="Q137" t="s">
        <v>68</v>
      </c>
      <c r="R137" t="s">
        <v>421</v>
      </c>
      <c r="S137" t="s">
        <v>69</v>
      </c>
    </row>
    <row r="138" spans="1:19" x14ac:dyDescent="0.35">
      <c r="A138" t="s">
        <v>423</v>
      </c>
      <c r="B138" t="s">
        <v>57</v>
      </c>
      <c r="C138" t="s">
        <v>424</v>
      </c>
      <c r="D138" t="s">
        <v>59</v>
      </c>
      <c r="E138" t="s">
        <v>59</v>
      </c>
      <c r="F138" t="s">
        <v>60</v>
      </c>
      <c r="G138" t="s">
        <v>425</v>
      </c>
      <c r="H138" t="s">
        <v>426</v>
      </c>
      <c r="I138" t="s">
        <v>63</v>
      </c>
      <c r="J138" t="s">
        <v>64</v>
      </c>
      <c r="K138" t="s">
        <v>64</v>
      </c>
      <c r="L138" t="s">
        <v>65</v>
      </c>
      <c r="M138">
        <v>5.4</v>
      </c>
      <c r="N138" t="s">
        <v>66</v>
      </c>
      <c r="O138" t="s">
        <v>67</v>
      </c>
      <c r="P138" t="s">
        <v>60</v>
      </c>
      <c r="Q138" t="s">
        <v>68</v>
      </c>
      <c r="R138" t="s">
        <v>423</v>
      </c>
      <c r="S138" t="s">
        <v>69</v>
      </c>
    </row>
    <row r="139" spans="1:19" x14ac:dyDescent="0.35">
      <c r="A139" t="s">
        <v>427</v>
      </c>
      <c r="B139" t="s">
        <v>57</v>
      </c>
      <c r="C139" t="s">
        <v>428</v>
      </c>
      <c r="D139" t="s">
        <v>59</v>
      </c>
      <c r="E139" t="s">
        <v>59</v>
      </c>
      <c r="F139" t="s">
        <v>60</v>
      </c>
      <c r="G139" t="s">
        <v>425</v>
      </c>
      <c r="H139" t="s">
        <v>426</v>
      </c>
      <c r="I139" t="s">
        <v>63</v>
      </c>
      <c r="J139" t="s">
        <v>72</v>
      </c>
      <c r="K139" t="s">
        <v>73</v>
      </c>
      <c r="L139" t="s">
        <v>74</v>
      </c>
      <c r="M139">
        <v>0.16211999999999999</v>
      </c>
      <c r="N139" t="s">
        <v>66</v>
      </c>
      <c r="O139" t="s">
        <v>67</v>
      </c>
      <c r="P139" t="s">
        <v>60</v>
      </c>
      <c r="Q139" t="s">
        <v>68</v>
      </c>
      <c r="R139" t="s">
        <v>427</v>
      </c>
      <c r="S139" t="s">
        <v>69</v>
      </c>
    </row>
    <row r="140" spans="1:19" x14ac:dyDescent="0.35">
      <c r="A140" t="s">
        <v>429</v>
      </c>
      <c r="B140" t="s">
        <v>57</v>
      </c>
      <c r="C140" t="s">
        <v>430</v>
      </c>
      <c r="D140" t="s">
        <v>59</v>
      </c>
      <c r="E140" t="s">
        <v>59</v>
      </c>
      <c r="F140" t="s">
        <v>60</v>
      </c>
      <c r="G140" t="s">
        <v>425</v>
      </c>
      <c r="H140" t="s">
        <v>426</v>
      </c>
      <c r="I140" t="s">
        <v>63</v>
      </c>
      <c r="J140" t="s">
        <v>77</v>
      </c>
      <c r="K140" t="s">
        <v>78</v>
      </c>
      <c r="L140" t="s">
        <v>74</v>
      </c>
      <c r="M140">
        <v>0.16242000000000001</v>
      </c>
      <c r="N140" t="s">
        <v>66</v>
      </c>
      <c r="O140" t="s">
        <v>67</v>
      </c>
      <c r="P140" t="s">
        <v>60</v>
      </c>
      <c r="Q140" t="s">
        <v>68</v>
      </c>
      <c r="R140" t="s">
        <v>429</v>
      </c>
      <c r="S140" t="s">
        <v>69</v>
      </c>
    </row>
    <row r="141" spans="1:19" x14ac:dyDescent="0.35">
      <c r="A141" t="s">
        <v>431</v>
      </c>
      <c r="B141" t="s">
        <v>57</v>
      </c>
      <c r="C141" t="s">
        <v>432</v>
      </c>
      <c r="D141" t="s">
        <v>59</v>
      </c>
      <c r="E141" t="s">
        <v>59</v>
      </c>
      <c r="F141" t="s">
        <v>60</v>
      </c>
      <c r="G141" t="s">
        <v>425</v>
      </c>
      <c r="H141" t="s">
        <v>426</v>
      </c>
      <c r="I141" t="s">
        <v>63</v>
      </c>
      <c r="J141" t="s">
        <v>81</v>
      </c>
      <c r="K141" t="s">
        <v>82</v>
      </c>
      <c r="L141" t="s">
        <v>83</v>
      </c>
      <c r="M141">
        <v>0.30000000000002247</v>
      </c>
      <c r="N141" t="s">
        <v>66</v>
      </c>
      <c r="O141" t="s">
        <v>67</v>
      </c>
      <c r="P141" t="s">
        <v>60</v>
      </c>
      <c r="Q141" t="s">
        <v>68</v>
      </c>
      <c r="R141" t="s">
        <v>431</v>
      </c>
      <c r="S141" t="s">
        <v>69</v>
      </c>
    </row>
    <row r="142" spans="1:19" x14ac:dyDescent="0.35">
      <c r="A142" t="s">
        <v>433</v>
      </c>
      <c r="B142" t="s">
        <v>57</v>
      </c>
      <c r="C142" t="s">
        <v>434</v>
      </c>
      <c r="D142" t="s">
        <v>59</v>
      </c>
      <c r="E142" t="s">
        <v>59</v>
      </c>
      <c r="F142" t="s">
        <v>60</v>
      </c>
      <c r="G142" t="s">
        <v>425</v>
      </c>
      <c r="H142" t="s">
        <v>435</v>
      </c>
      <c r="I142" t="s">
        <v>63</v>
      </c>
      <c r="J142" t="s">
        <v>64</v>
      </c>
      <c r="K142" t="s">
        <v>244</v>
      </c>
      <c r="L142" t="s">
        <v>65</v>
      </c>
      <c r="M142">
        <v>0.5</v>
      </c>
      <c r="N142" t="s">
        <v>153</v>
      </c>
      <c r="O142" t="s">
        <v>67</v>
      </c>
      <c r="P142" t="s">
        <v>60</v>
      </c>
      <c r="Q142" t="s">
        <v>68</v>
      </c>
      <c r="R142" t="s">
        <v>433</v>
      </c>
      <c r="S142" t="s">
        <v>69</v>
      </c>
    </row>
    <row r="143" spans="1:19" x14ac:dyDescent="0.35">
      <c r="A143" t="s">
        <v>436</v>
      </c>
      <c r="B143" t="s">
        <v>57</v>
      </c>
      <c r="C143" t="s">
        <v>437</v>
      </c>
      <c r="D143" t="s">
        <v>59</v>
      </c>
      <c r="E143" t="s">
        <v>59</v>
      </c>
      <c r="F143" t="s">
        <v>60</v>
      </c>
      <c r="G143" t="s">
        <v>425</v>
      </c>
      <c r="H143" t="s">
        <v>435</v>
      </c>
      <c r="I143" t="s">
        <v>63</v>
      </c>
      <c r="J143" t="s">
        <v>72</v>
      </c>
      <c r="K143" t="s">
        <v>247</v>
      </c>
      <c r="L143" t="s">
        <v>74</v>
      </c>
      <c r="M143">
        <v>0.16283</v>
      </c>
      <c r="N143" t="s">
        <v>66</v>
      </c>
      <c r="O143" t="s">
        <v>67</v>
      </c>
      <c r="P143" t="s">
        <v>60</v>
      </c>
      <c r="Q143" t="s">
        <v>68</v>
      </c>
      <c r="R143" t="s">
        <v>436</v>
      </c>
      <c r="S143" t="s">
        <v>69</v>
      </c>
    </row>
    <row r="144" spans="1:19" x14ac:dyDescent="0.35">
      <c r="A144" t="s">
        <v>438</v>
      </c>
      <c r="B144" t="s">
        <v>57</v>
      </c>
      <c r="C144" t="s">
        <v>439</v>
      </c>
      <c r="D144" t="s">
        <v>59</v>
      </c>
      <c r="E144" t="s">
        <v>59</v>
      </c>
      <c r="F144" t="s">
        <v>60</v>
      </c>
      <c r="G144" t="s">
        <v>425</v>
      </c>
      <c r="H144" t="s">
        <v>435</v>
      </c>
      <c r="I144" t="s">
        <v>63</v>
      </c>
      <c r="J144" t="s">
        <v>77</v>
      </c>
      <c r="K144" t="s">
        <v>250</v>
      </c>
      <c r="L144" t="s">
        <v>74</v>
      </c>
      <c r="M144">
        <v>0.16286</v>
      </c>
      <c r="N144" t="s">
        <v>66</v>
      </c>
      <c r="O144" t="s">
        <v>67</v>
      </c>
      <c r="P144" t="s">
        <v>60</v>
      </c>
      <c r="Q144" t="s">
        <v>68</v>
      </c>
      <c r="R144" t="s">
        <v>438</v>
      </c>
      <c r="S144" t="s">
        <v>69</v>
      </c>
    </row>
    <row r="145" spans="1:19" x14ac:dyDescent="0.35">
      <c r="A145" t="s">
        <v>440</v>
      </c>
      <c r="B145" t="s">
        <v>57</v>
      </c>
      <c r="C145" t="s">
        <v>441</v>
      </c>
      <c r="D145" t="s">
        <v>59</v>
      </c>
      <c r="E145" t="s">
        <v>59</v>
      </c>
      <c r="F145" t="s">
        <v>60</v>
      </c>
      <c r="G145" t="s">
        <v>425</v>
      </c>
      <c r="H145" t="s">
        <v>435</v>
      </c>
      <c r="I145" t="s">
        <v>63</v>
      </c>
      <c r="J145" t="s">
        <v>81</v>
      </c>
      <c r="K145" t="s">
        <v>253</v>
      </c>
      <c r="L145" t="s">
        <v>83</v>
      </c>
      <c r="M145">
        <v>3.0000000000002247E-2</v>
      </c>
      <c r="N145" t="s">
        <v>66</v>
      </c>
      <c r="O145" t="s">
        <v>67</v>
      </c>
      <c r="P145" t="s">
        <v>60</v>
      </c>
      <c r="Q145" t="s">
        <v>68</v>
      </c>
      <c r="R145" t="s">
        <v>440</v>
      </c>
      <c r="S145" t="s">
        <v>69</v>
      </c>
    </row>
    <row r="146" spans="1:19" x14ac:dyDescent="0.35">
      <c r="A146" t="s">
        <v>442</v>
      </c>
      <c r="B146" t="s">
        <v>57</v>
      </c>
      <c r="C146" t="s">
        <v>443</v>
      </c>
      <c r="D146" t="s">
        <v>59</v>
      </c>
      <c r="E146" t="s">
        <v>59</v>
      </c>
      <c r="F146" t="s">
        <v>60</v>
      </c>
      <c r="G146" t="s">
        <v>444</v>
      </c>
      <c r="H146" t="s">
        <v>445</v>
      </c>
      <c r="I146" t="s">
        <v>63</v>
      </c>
      <c r="J146" t="s">
        <v>64</v>
      </c>
      <c r="K146" t="s">
        <v>64</v>
      </c>
      <c r="L146" t="s">
        <v>65</v>
      </c>
      <c r="M146">
        <v>3</v>
      </c>
      <c r="N146" t="s">
        <v>153</v>
      </c>
      <c r="O146" t="s">
        <v>67</v>
      </c>
      <c r="P146" t="s">
        <v>60</v>
      </c>
      <c r="Q146" t="s">
        <v>68</v>
      </c>
      <c r="R146" t="s">
        <v>442</v>
      </c>
      <c r="S146" t="s">
        <v>69</v>
      </c>
    </row>
    <row r="147" spans="1:19" x14ac:dyDescent="0.35">
      <c r="A147" t="s">
        <v>446</v>
      </c>
      <c r="B147" t="s">
        <v>57</v>
      </c>
      <c r="C147" t="s">
        <v>447</v>
      </c>
      <c r="D147" t="s">
        <v>59</v>
      </c>
      <c r="E147" t="s">
        <v>59</v>
      </c>
      <c r="F147" t="s">
        <v>60</v>
      </c>
      <c r="G147" t="s">
        <v>444</v>
      </c>
      <c r="H147" t="s">
        <v>445</v>
      </c>
      <c r="I147" t="s">
        <v>63</v>
      </c>
      <c r="J147" t="s">
        <v>72</v>
      </c>
      <c r="K147" t="s">
        <v>73</v>
      </c>
      <c r="L147" t="s">
        <v>74</v>
      </c>
      <c r="M147" t="s">
        <v>60</v>
      </c>
      <c r="N147" t="s">
        <v>156</v>
      </c>
      <c r="O147" t="s">
        <v>67</v>
      </c>
      <c r="P147" t="s">
        <v>60</v>
      </c>
      <c r="Q147" t="s">
        <v>68</v>
      </c>
      <c r="R147" t="s">
        <v>446</v>
      </c>
      <c r="S147" t="s">
        <v>69</v>
      </c>
    </row>
    <row r="148" spans="1:19" x14ac:dyDescent="0.35">
      <c r="A148" t="s">
        <v>448</v>
      </c>
      <c r="B148" t="s">
        <v>57</v>
      </c>
      <c r="C148" t="s">
        <v>449</v>
      </c>
      <c r="D148" t="s">
        <v>59</v>
      </c>
      <c r="E148" t="s">
        <v>59</v>
      </c>
      <c r="F148" t="s">
        <v>60</v>
      </c>
      <c r="G148" t="s">
        <v>444</v>
      </c>
      <c r="H148" t="s">
        <v>445</v>
      </c>
      <c r="I148" t="s">
        <v>63</v>
      </c>
      <c r="J148" t="s">
        <v>77</v>
      </c>
      <c r="K148" t="s">
        <v>78</v>
      </c>
      <c r="L148" t="s">
        <v>74</v>
      </c>
      <c r="M148" t="s">
        <v>60</v>
      </c>
      <c r="N148" t="s">
        <v>156</v>
      </c>
      <c r="O148" t="s">
        <v>67</v>
      </c>
      <c r="P148" t="s">
        <v>60</v>
      </c>
      <c r="Q148" t="s">
        <v>68</v>
      </c>
      <c r="R148" t="s">
        <v>448</v>
      </c>
      <c r="S148" t="s">
        <v>69</v>
      </c>
    </row>
    <row r="149" spans="1:19" x14ac:dyDescent="0.35">
      <c r="A149" t="s">
        <v>450</v>
      </c>
      <c r="B149" t="s">
        <v>57</v>
      </c>
      <c r="C149" t="s">
        <v>451</v>
      </c>
      <c r="D149" t="s">
        <v>59</v>
      </c>
      <c r="E149" t="s">
        <v>59</v>
      </c>
      <c r="F149" t="s">
        <v>60</v>
      </c>
      <c r="G149" t="s">
        <v>444</v>
      </c>
      <c r="H149" t="s">
        <v>445</v>
      </c>
      <c r="I149" t="s">
        <v>63</v>
      </c>
      <c r="J149" t="s">
        <v>81</v>
      </c>
      <c r="K149" t="s">
        <v>82</v>
      </c>
      <c r="L149" t="s">
        <v>83</v>
      </c>
      <c r="M149" t="s">
        <v>60</v>
      </c>
      <c r="N149" t="s">
        <v>156</v>
      </c>
      <c r="O149" t="s">
        <v>67</v>
      </c>
      <c r="P149" t="s">
        <v>60</v>
      </c>
      <c r="Q149" t="s">
        <v>68</v>
      </c>
      <c r="R149" t="s">
        <v>450</v>
      </c>
      <c r="S149" t="s">
        <v>69</v>
      </c>
    </row>
    <row r="150" spans="1:19" x14ac:dyDescent="0.35">
      <c r="A150" t="s">
        <v>452</v>
      </c>
      <c r="B150" t="s">
        <v>57</v>
      </c>
      <c r="C150" t="s">
        <v>453</v>
      </c>
      <c r="D150" t="s">
        <v>59</v>
      </c>
      <c r="E150" t="s">
        <v>59</v>
      </c>
      <c r="F150" t="s">
        <v>60</v>
      </c>
      <c r="G150" t="s">
        <v>454</v>
      </c>
      <c r="H150" t="s">
        <v>455</v>
      </c>
      <c r="I150" t="s">
        <v>63</v>
      </c>
      <c r="J150" t="s">
        <v>64</v>
      </c>
      <c r="K150" t="s">
        <v>64</v>
      </c>
      <c r="L150" t="s">
        <v>65</v>
      </c>
      <c r="M150">
        <v>4.5</v>
      </c>
      <c r="N150" t="s">
        <v>66</v>
      </c>
      <c r="O150" t="s">
        <v>67</v>
      </c>
      <c r="P150" t="s">
        <v>60</v>
      </c>
      <c r="Q150" t="s">
        <v>68</v>
      </c>
      <c r="R150" t="s">
        <v>452</v>
      </c>
      <c r="S150" t="s">
        <v>69</v>
      </c>
    </row>
    <row r="151" spans="1:19" x14ac:dyDescent="0.35">
      <c r="A151" t="s">
        <v>456</v>
      </c>
      <c r="B151" t="s">
        <v>57</v>
      </c>
      <c r="C151" t="s">
        <v>457</v>
      </c>
      <c r="D151" t="s">
        <v>59</v>
      </c>
      <c r="E151" t="s">
        <v>59</v>
      </c>
      <c r="F151" t="s">
        <v>60</v>
      </c>
      <c r="G151" t="s">
        <v>454</v>
      </c>
      <c r="H151" t="s">
        <v>455</v>
      </c>
      <c r="I151" t="s">
        <v>63</v>
      </c>
      <c r="J151" t="s">
        <v>72</v>
      </c>
      <c r="K151" t="s">
        <v>73</v>
      </c>
      <c r="L151" t="s">
        <v>74</v>
      </c>
      <c r="M151">
        <v>0.15956000000000001</v>
      </c>
      <c r="N151" t="s">
        <v>66</v>
      </c>
      <c r="O151" t="s">
        <v>67</v>
      </c>
      <c r="P151" t="s">
        <v>60</v>
      </c>
      <c r="Q151" t="s">
        <v>68</v>
      </c>
      <c r="R151" t="s">
        <v>456</v>
      </c>
      <c r="S151" t="s">
        <v>69</v>
      </c>
    </row>
    <row r="152" spans="1:19" x14ac:dyDescent="0.35">
      <c r="A152" t="s">
        <v>458</v>
      </c>
      <c r="B152" t="s">
        <v>57</v>
      </c>
      <c r="C152" t="s">
        <v>459</v>
      </c>
      <c r="D152" t="s">
        <v>59</v>
      </c>
      <c r="E152" t="s">
        <v>59</v>
      </c>
      <c r="F152" t="s">
        <v>60</v>
      </c>
      <c r="G152" t="s">
        <v>454</v>
      </c>
      <c r="H152" t="s">
        <v>455</v>
      </c>
      <c r="I152" t="s">
        <v>63</v>
      </c>
      <c r="J152" t="s">
        <v>77</v>
      </c>
      <c r="K152" t="s">
        <v>78</v>
      </c>
      <c r="L152" t="s">
        <v>74</v>
      </c>
      <c r="M152">
        <v>0.15981000000000001</v>
      </c>
      <c r="N152" t="s">
        <v>66</v>
      </c>
      <c r="O152" t="s">
        <v>67</v>
      </c>
      <c r="P152" t="s">
        <v>60</v>
      </c>
      <c r="Q152" t="s">
        <v>68</v>
      </c>
      <c r="R152" t="s">
        <v>458</v>
      </c>
      <c r="S152" t="s">
        <v>69</v>
      </c>
    </row>
    <row r="153" spans="1:19" x14ac:dyDescent="0.35">
      <c r="A153" t="s">
        <v>460</v>
      </c>
      <c r="B153" t="s">
        <v>57</v>
      </c>
      <c r="C153" t="s">
        <v>461</v>
      </c>
      <c r="D153" t="s">
        <v>59</v>
      </c>
      <c r="E153" t="s">
        <v>59</v>
      </c>
      <c r="F153" t="s">
        <v>60</v>
      </c>
      <c r="G153" t="s">
        <v>454</v>
      </c>
      <c r="H153" t="s">
        <v>455</v>
      </c>
      <c r="I153" t="s">
        <v>63</v>
      </c>
      <c r="J153" t="s">
        <v>81</v>
      </c>
      <c r="K153" t="s">
        <v>82</v>
      </c>
      <c r="L153" t="s">
        <v>83</v>
      </c>
      <c r="M153">
        <v>0.25000000000000022</v>
      </c>
      <c r="N153" t="s">
        <v>66</v>
      </c>
      <c r="O153" t="s">
        <v>67</v>
      </c>
      <c r="P153" t="s">
        <v>60</v>
      </c>
      <c r="Q153" t="s">
        <v>68</v>
      </c>
      <c r="R153" t="s">
        <v>460</v>
      </c>
      <c r="S153" t="s">
        <v>69</v>
      </c>
    </row>
    <row r="154" spans="1:19" x14ac:dyDescent="0.35">
      <c r="A154" t="s">
        <v>462</v>
      </c>
      <c r="B154" t="s">
        <v>57</v>
      </c>
      <c r="C154" t="s">
        <v>463</v>
      </c>
      <c r="D154" t="s">
        <v>59</v>
      </c>
      <c r="E154" t="s">
        <v>59</v>
      </c>
      <c r="F154" t="s">
        <v>60</v>
      </c>
      <c r="G154" t="s">
        <v>464</v>
      </c>
      <c r="H154" t="s">
        <v>465</v>
      </c>
      <c r="I154" t="s">
        <v>63</v>
      </c>
      <c r="J154" t="s">
        <v>64</v>
      </c>
      <c r="K154" t="s">
        <v>64</v>
      </c>
      <c r="L154" t="s">
        <v>65</v>
      </c>
      <c r="M154">
        <v>3</v>
      </c>
      <c r="N154" t="s">
        <v>153</v>
      </c>
      <c r="O154" t="s">
        <v>67</v>
      </c>
      <c r="P154" t="s">
        <v>60</v>
      </c>
      <c r="Q154" t="s">
        <v>68</v>
      </c>
      <c r="R154" t="s">
        <v>462</v>
      </c>
      <c r="S154" t="s">
        <v>69</v>
      </c>
    </row>
    <row r="155" spans="1:19" x14ac:dyDescent="0.35">
      <c r="A155" t="s">
        <v>466</v>
      </c>
      <c r="B155" t="s">
        <v>57</v>
      </c>
      <c r="C155" t="s">
        <v>467</v>
      </c>
      <c r="D155" t="s">
        <v>59</v>
      </c>
      <c r="E155" t="s">
        <v>59</v>
      </c>
      <c r="F155" t="s">
        <v>60</v>
      </c>
      <c r="G155" t="s">
        <v>464</v>
      </c>
      <c r="H155" t="s">
        <v>465</v>
      </c>
      <c r="I155" t="s">
        <v>63</v>
      </c>
      <c r="J155" t="s">
        <v>72</v>
      </c>
      <c r="K155" t="s">
        <v>73</v>
      </c>
      <c r="L155" t="s">
        <v>74</v>
      </c>
      <c r="M155" t="s">
        <v>60</v>
      </c>
      <c r="N155" t="s">
        <v>156</v>
      </c>
      <c r="O155" t="s">
        <v>67</v>
      </c>
      <c r="P155" t="s">
        <v>60</v>
      </c>
      <c r="Q155" t="s">
        <v>68</v>
      </c>
      <c r="R155" t="s">
        <v>466</v>
      </c>
      <c r="S155" t="s">
        <v>69</v>
      </c>
    </row>
    <row r="156" spans="1:19" x14ac:dyDescent="0.35">
      <c r="A156" t="s">
        <v>468</v>
      </c>
      <c r="B156" t="s">
        <v>57</v>
      </c>
      <c r="C156" t="s">
        <v>469</v>
      </c>
      <c r="D156" t="s">
        <v>59</v>
      </c>
      <c r="E156" t="s">
        <v>59</v>
      </c>
      <c r="F156" t="s">
        <v>60</v>
      </c>
      <c r="G156" t="s">
        <v>464</v>
      </c>
      <c r="H156" t="s">
        <v>465</v>
      </c>
      <c r="I156" t="s">
        <v>63</v>
      </c>
      <c r="J156" t="s">
        <v>77</v>
      </c>
      <c r="K156" t="s">
        <v>78</v>
      </c>
      <c r="L156" t="s">
        <v>74</v>
      </c>
      <c r="M156" t="s">
        <v>60</v>
      </c>
      <c r="N156" t="s">
        <v>156</v>
      </c>
      <c r="O156" t="s">
        <v>67</v>
      </c>
      <c r="P156" t="s">
        <v>60</v>
      </c>
      <c r="Q156" t="s">
        <v>68</v>
      </c>
      <c r="R156" t="s">
        <v>468</v>
      </c>
      <c r="S156" t="s">
        <v>69</v>
      </c>
    </row>
    <row r="157" spans="1:19" x14ac:dyDescent="0.35">
      <c r="A157" t="s">
        <v>470</v>
      </c>
      <c r="B157" t="s">
        <v>57</v>
      </c>
      <c r="C157" t="s">
        <v>471</v>
      </c>
      <c r="D157" t="s">
        <v>59</v>
      </c>
      <c r="E157" t="s">
        <v>59</v>
      </c>
      <c r="F157" t="s">
        <v>60</v>
      </c>
      <c r="G157" t="s">
        <v>464</v>
      </c>
      <c r="H157" t="s">
        <v>465</v>
      </c>
      <c r="I157" t="s">
        <v>63</v>
      </c>
      <c r="J157" t="s">
        <v>81</v>
      </c>
      <c r="K157" t="s">
        <v>82</v>
      </c>
      <c r="L157" t="s">
        <v>83</v>
      </c>
      <c r="M157" t="s">
        <v>60</v>
      </c>
      <c r="N157" t="s">
        <v>156</v>
      </c>
      <c r="O157" t="s">
        <v>67</v>
      </c>
      <c r="P157" t="s">
        <v>60</v>
      </c>
      <c r="Q157" t="s">
        <v>68</v>
      </c>
      <c r="R157" t="s">
        <v>470</v>
      </c>
      <c r="S157" t="s">
        <v>69</v>
      </c>
    </row>
    <row r="158" spans="1:19" x14ac:dyDescent="0.35">
      <c r="A158" t="s">
        <v>472</v>
      </c>
      <c r="B158" t="s">
        <v>57</v>
      </c>
      <c r="C158" t="s">
        <v>473</v>
      </c>
      <c r="D158" t="s">
        <v>59</v>
      </c>
      <c r="E158" t="s">
        <v>59</v>
      </c>
      <c r="F158" t="s">
        <v>60</v>
      </c>
      <c r="G158" t="s">
        <v>474</v>
      </c>
      <c r="H158" t="s">
        <v>475</v>
      </c>
      <c r="I158" t="s">
        <v>63</v>
      </c>
      <c r="J158" t="s">
        <v>64</v>
      </c>
      <c r="K158" t="s">
        <v>64</v>
      </c>
      <c r="L158" t="s">
        <v>65</v>
      </c>
      <c r="M158">
        <v>3.8</v>
      </c>
      <c r="N158" t="s">
        <v>66</v>
      </c>
      <c r="O158" t="s">
        <v>67</v>
      </c>
      <c r="P158" t="s">
        <v>60</v>
      </c>
      <c r="Q158" t="s">
        <v>68</v>
      </c>
      <c r="R158" t="s">
        <v>472</v>
      </c>
      <c r="S158" t="s">
        <v>69</v>
      </c>
    </row>
    <row r="159" spans="1:19" x14ac:dyDescent="0.35">
      <c r="A159" t="s">
        <v>476</v>
      </c>
      <c r="B159" t="s">
        <v>57</v>
      </c>
      <c r="C159" t="s">
        <v>477</v>
      </c>
      <c r="D159" t="s">
        <v>59</v>
      </c>
      <c r="E159" t="s">
        <v>59</v>
      </c>
      <c r="F159" t="s">
        <v>60</v>
      </c>
      <c r="G159" t="s">
        <v>474</v>
      </c>
      <c r="H159" t="s">
        <v>475</v>
      </c>
      <c r="I159" t="s">
        <v>63</v>
      </c>
      <c r="J159" t="s">
        <v>72</v>
      </c>
      <c r="K159" t="s">
        <v>73</v>
      </c>
      <c r="L159" t="s">
        <v>74</v>
      </c>
      <c r="M159">
        <v>0.16109999999999999</v>
      </c>
      <c r="N159" t="s">
        <v>66</v>
      </c>
      <c r="O159" t="s">
        <v>67</v>
      </c>
      <c r="P159" t="s">
        <v>60</v>
      </c>
      <c r="Q159" t="s">
        <v>68</v>
      </c>
      <c r="R159" t="s">
        <v>476</v>
      </c>
      <c r="S159" t="s">
        <v>69</v>
      </c>
    </row>
    <row r="160" spans="1:19" x14ac:dyDescent="0.35">
      <c r="A160" t="s">
        <v>478</v>
      </c>
      <c r="B160" t="s">
        <v>57</v>
      </c>
      <c r="C160" t="s">
        <v>479</v>
      </c>
      <c r="D160" t="s">
        <v>59</v>
      </c>
      <c r="E160" t="s">
        <v>59</v>
      </c>
      <c r="F160" t="s">
        <v>60</v>
      </c>
      <c r="G160" t="s">
        <v>474</v>
      </c>
      <c r="H160" t="s">
        <v>475</v>
      </c>
      <c r="I160" t="s">
        <v>63</v>
      </c>
      <c r="J160" t="s">
        <v>77</v>
      </c>
      <c r="K160" t="s">
        <v>78</v>
      </c>
      <c r="L160" t="s">
        <v>74</v>
      </c>
      <c r="M160">
        <v>0.16131000000000001</v>
      </c>
      <c r="N160" t="s">
        <v>66</v>
      </c>
      <c r="O160" t="s">
        <v>67</v>
      </c>
      <c r="P160" t="s">
        <v>60</v>
      </c>
      <c r="Q160" t="s">
        <v>68</v>
      </c>
      <c r="R160" t="s">
        <v>478</v>
      </c>
      <c r="S160" t="s">
        <v>69</v>
      </c>
    </row>
    <row r="161" spans="1:19" x14ac:dyDescent="0.35">
      <c r="A161" t="s">
        <v>480</v>
      </c>
      <c r="B161" t="s">
        <v>57</v>
      </c>
      <c r="C161" t="s">
        <v>481</v>
      </c>
      <c r="D161" t="s">
        <v>59</v>
      </c>
      <c r="E161" t="s">
        <v>59</v>
      </c>
      <c r="F161" t="s">
        <v>60</v>
      </c>
      <c r="G161" t="s">
        <v>474</v>
      </c>
      <c r="H161" t="s">
        <v>475</v>
      </c>
      <c r="I161" t="s">
        <v>63</v>
      </c>
      <c r="J161" t="s">
        <v>81</v>
      </c>
      <c r="K161" t="s">
        <v>82</v>
      </c>
      <c r="L161" t="s">
        <v>83</v>
      </c>
      <c r="M161">
        <v>0.21000000000001573</v>
      </c>
      <c r="N161" t="s">
        <v>66</v>
      </c>
      <c r="O161" t="s">
        <v>67</v>
      </c>
      <c r="P161" t="s">
        <v>60</v>
      </c>
      <c r="Q161" t="s">
        <v>68</v>
      </c>
      <c r="R161" t="s">
        <v>480</v>
      </c>
      <c r="S161" t="s">
        <v>69</v>
      </c>
    </row>
    <row r="162" spans="1:19" x14ac:dyDescent="0.35">
      <c r="A162" t="s">
        <v>482</v>
      </c>
      <c r="B162" t="s">
        <v>57</v>
      </c>
      <c r="C162" t="s">
        <v>483</v>
      </c>
      <c r="D162" t="s">
        <v>59</v>
      </c>
      <c r="E162" t="s">
        <v>59</v>
      </c>
      <c r="F162" t="s">
        <v>60</v>
      </c>
      <c r="G162" t="s">
        <v>484</v>
      </c>
      <c r="H162" t="s">
        <v>396</v>
      </c>
      <c r="I162" t="s">
        <v>63</v>
      </c>
      <c r="J162" t="s">
        <v>64</v>
      </c>
      <c r="K162" t="s">
        <v>64</v>
      </c>
      <c r="L162" t="s">
        <v>65</v>
      </c>
      <c r="M162">
        <v>14.1</v>
      </c>
      <c r="N162" t="s">
        <v>66</v>
      </c>
      <c r="O162" t="s">
        <v>67</v>
      </c>
      <c r="P162" t="s">
        <v>60</v>
      </c>
      <c r="Q162" t="s">
        <v>68</v>
      </c>
      <c r="R162" t="s">
        <v>482</v>
      </c>
      <c r="S162" t="s">
        <v>69</v>
      </c>
    </row>
    <row r="163" spans="1:19" x14ac:dyDescent="0.35">
      <c r="A163" t="s">
        <v>485</v>
      </c>
      <c r="B163" t="s">
        <v>57</v>
      </c>
      <c r="C163" t="s">
        <v>486</v>
      </c>
      <c r="D163" t="s">
        <v>59</v>
      </c>
      <c r="E163" t="s">
        <v>59</v>
      </c>
      <c r="F163" t="s">
        <v>60</v>
      </c>
      <c r="G163" t="s">
        <v>484</v>
      </c>
      <c r="H163" t="s">
        <v>396</v>
      </c>
      <c r="I163" t="s">
        <v>63</v>
      </c>
      <c r="J163" t="s">
        <v>72</v>
      </c>
      <c r="K163" t="s">
        <v>73</v>
      </c>
      <c r="L163" t="s">
        <v>74</v>
      </c>
      <c r="M163">
        <v>0.16133</v>
      </c>
      <c r="N163" t="s">
        <v>66</v>
      </c>
      <c r="O163" t="s">
        <v>67</v>
      </c>
      <c r="P163" t="s">
        <v>60</v>
      </c>
      <c r="Q163" t="s">
        <v>68</v>
      </c>
      <c r="R163" t="s">
        <v>485</v>
      </c>
      <c r="S163" t="s">
        <v>69</v>
      </c>
    </row>
    <row r="164" spans="1:19" x14ac:dyDescent="0.35">
      <c r="A164" t="s">
        <v>487</v>
      </c>
      <c r="B164" t="s">
        <v>57</v>
      </c>
      <c r="C164" t="s">
        <v>488</v>
      </c>
      <c r="D164" t="s">
        <v>59</v>
      </c>
      <c r="E164" t="s">
        <v>59</v>
      </c>
      <c r="F164" t="s">
        <v>60</v>
      </c>
      <c r="G164" t="s">
        <v>484</v>
      </c>
      <c r="H164" t="s">
        <v>396</v>
      </c>
      <c r="I164" t="s">
        <v>63</v>
      </c>
      <c r="J164" t="s">
        <v>77</v>
      </c>
      <c r="K164" t="s">
        <v>78</v>
      </c>
      <c r="L164" t="s">
        <v>74</v>
      </c>
      <c r="M164">
        <v>0.16211</v>
      </c>
      <c r="N164" t="s">
        <v>66</v>
      </c>
      <c r="O164" t="s">
        <v>67</v>
      </c>
      <c r="P164" t="s">
        <v>60</v>
      </c>
      <c r="Q164" t="s">
        <v>68</v>
      </c>
      <c r="R164" t="s">
        <v>487</v>
      </c>
      <c r="S164" t="s">
        <v>69</v>
      </c>
    </row>
    <row r="165" spans="1:19" x14ac:dyDescent="0.35">
      <c r="A165" t="s">
        <v>489</v>
      </c>
      <c r="B165" t="s">
        <v>57</v>
      </c>
      <c r="C165" t="s">
        <v>490</v>
      </c>
      <c r="D165" t="s">
        <v>59</v>
      </c>
      <c r="E165" t="s">
        <v>59</v>
      </c>
      <c r="F165" t="s">
        <v>60</v>
      </c>
      <c r="G165" t="s">
        <v>484</v>
      </c>
      <c r="H165" t="s">
        <v>396</v>
      </c>
      <c r="I165" t="s">
        <v>63</v>
      </c>
      <c r="J165" t="s">
        <v>81</v>
      </c>
      <c r="K165" t="s">
        <v>82</v>
      </c>
      <c r="L165" t="s">
        <v>83</v>
      </c>
      <c r="M165">
        <v>0.78000000000000291</v>
      </c>
      <c r="N165" t="s">
        <v>66</v>
      </c>
      <c r="O165" t="s">
        <v>67</v>
      </c>
      <c r="P165" t="s">
        <v>60</v>
      </c>
      <c r="Q165" t="s">
        <v>68</v>
      </c>
      <c r="R165" t="s">
        <v>489</v>
      </c>
      <c r="S165" t="s">
        <v>69</v>
      </c>
    </row>
    <row r="166" spans="1:19" x14ac:dyDescent="0.35">
      <c r="A166" t="s">
        <v>491</v>
      </c>
      <c r="B166" t="s">
        <v>85</v>
      </c>
      <c r="C166" t="s">
        <v>492</v>
      </c>
      <c r="D166" t="s">
        <v>59</v>
      </c>
      <c r="E166" t="s">
        <v>59</v>
      </c>
      <c r="F166" t="s">
        <v>60</v>
      </c>
      <c r="G166" t="s">
        <v>493</v>
      </c>
      <c r="H166" t="s">
        <v>494</v>
      </c>
      <c r="I166" t="s">
        <v>89</v>
      </c>
      <c r="J166" t="s">
        <v>90</v>
      </c>
      <c r="K166" t="s">
        <v>91</v>
      </c>
      <c r="L166" t="s">
        <v>65</v>
      </c>
      <c r="M166">
        <v>0.99712368168744003</v>
      </c>
      <c r="N166" t="s">
        <v>66</v>
      </c>
      <c r="O166" t="s">
        <v>92</v>
      </c>
      <c r="P166" t="s">
        <v>60</v>
      </c>
      <c r="Q166" t="s">
        <v>93</v>
      </c>
      <c r="R166" t="s">
        <v>491</v>
      </c>
      <c r="S166" t="s">
        <v>69</v>
      </c>
    </row>
    <row r="167" spans="1:19" x14ac:dyDescent="0.35">
      <c r="A167" t="s">
        <v>495</v>
      </c>
      <c r="B167" t="s">
        <v>85</v>
      </c>
      <c r="C167" t="s">
        <v>496</v>
      </c>
      <c r="D167" t="s">
        <v>59</v>
      </c>
      <c r="E167" t="s">
        <v>59</v>
      </c>
      <c r="F167" t="s">
        <v>60</v>
      </c>
      <c r="G167" t="s">
        <v>493</v>
      </c>
      <c r="H167" t="s">
        <v>494</v>
      </c>
      <c r="I167" t="s">
        <v>89</v>
      </c>
      <c r="J167" t="s">
        <v>96</v>
      </c>
      <c r="K167" t="s">
        <v>97</v>
      </c>
      <c r="L167" t="s">
        <v>65</v>
      </c>
      <c r="M167">
        <v>0.93182348215905264</v>
      </c>
      <c r="N167" t="s">
        <v>66</v>
      </c>
      <c r="O167" t="s">
        <v>92</v>
      </c>
      <c r="P167" t="s">
        <v>60</v>
      </c>
      <c r="Q167" t="s">
        <v>93</v>
      </c>
      <c r="R167" t="s">
        <v>495</v>
      </c>
      <c r="S167" t="s">
        <v>69</v>
      </c>
    </row>
    <row r="168" spans="1:19" x14ac:dyDescent="0.35">
      <c r="A168" t="s">
        <v>497</v>
      </c>
      <c r="B168" t="s">
        <v>85</v>
      </c>
      <c r="C168" t="s">
        <v>498</v>
      </c>
      <c r="D168" t="s">
        <v>59</v>
      </c>
      <c r="E168" t="s">
        <v>59</v>
      </c>
      <c r="F168" t="s">
        <v>60</v>
      </c>
      <c r="G168" t="s">
        <v>493</v>
      </c>
      <c r="H168" t="s">
        <v>494</v>
      </c>
      <c r="I168" t="s">
        <v>89</v>
      </c>
      <c r="J168" t="s">
        <v>100</v>
      </c>
      <c r="K168" t="s">
        <v>101</v>
      </c>
      <c r="L168" t="s">
        <v>65</v>
      </c>
      <c r="M168">
        <v>0.59703039568811378</v>
      </c>
      <c r="N168" t="s">
        <v>66</v>
      </c>
      <c r="O168" t="s">
        <v>92</v>
      </c>
      <c r="P168" t="s">
        <v>60</v>
      </c>
      <c r="Q168" t="s">
        <v>93</v>
      </c>
      <c r="R168" t="s">
        <v>497</v>
      </c>
      <c r="S168" t="s">
        <v>69</v>
      </c>
    </row>
    <row r="169" spans="1:19" x14ac:dyDescent="0.35">
      <c r="A169" t="s">
        <v>499</v>
      </c>
      <c r="B169" t="s">
        <v>85</v>
      </c>
      <c r="C169" t="s">
        <v>500</v>
      </c>
      <c r="D169" t="s">
        <v>59</v>
      </c>
      <c r="E169" t="s">
        <v>59</v>
      </c>
      <c r="F169" t="s">
        <v>60</v>
      </c>
      <c r="G169" t="s">
        <v>493</v>
      </c>
      <c r="H169" t="s">
        <v>494</v>
      </c>
      <c r="I169" t="s">
        <v>89</v>
      </c>
      <c r="J169" t="s">
        <v>104</v>
      </c>
      <c r="K169" t="s">
        <v>105</v>
      </c>
      <c r="L169" t="s">
        <v>65</v>
      </c>
      <c r="M169">
        <v>0.62397968438236895</v>
      </c>
      <c r="N169" t="s">
        <v>66</v>
      </c>
      <c r="O169" t="s">
        <v>92</v>
      </c>
      <c r="P169" t="s">
        <v>60</v>
      </c>
      <c r="Q169" t="s">
        <v>93</v>
      </c>
      <c r="R169" t="s">
        <v>499</v>
      </c>
      <c r="S169" t="s">
        <v>69</v>
      </c>
    </row>
    <row r="170" spans="1:19" x14ac:dyDescent="0.35">
      <c r="A170" t="s">
        <v>501</v>
      </c>
      <c r="B170" t="s">
        <v>85</v>
      </c>
      <c r="C170" t="s">
        <v>502</v>
      </c>
      <c r="D170" t="s">
        <v>59</v>
      </c>
      <c r="E170" t="s">
        <v>59</v>
      </c>
      <c r="F170" t="s">
        <v>60</v>
      </c>
      <c r="G170" t="s">
        <v>493</v>
      </c>
      <c r="H170" t="s">
        <v>494</v>
      </c>
      <c r="I170" t="s">
        <v>89</v>
      </c>
      <c r="J170" t="s">
        <v>108</v>
      </c>
      <c r="K170" t="s">
        <v>109</v>
      </c>
      <c r="L170" t="s">
        <v>65</v>
      </c>
      <c r="M170">
        <v>0.11816226581327252</v>
      </c>
      <c r="N170" t="s">
        <v>66</v>
      </c>
      <c r="O170" t="s">
        <v>92</v>
      </c>
      <c r="P170" t="s">
        <v>60</v>
      </c>
      <c r="Q170" t="s">
        <v>93</v>
      </c>
      <c r="R170" t="s">
        <v>501</v>
      </c>
      <c r="S170" t="s">
        <v>69</v>
      </c>
    </row>
    <row r="171" spans="1:19" x14ac:dyDescent="0.35">
      <c r="A171" t="s">
        <v>503</v>
      </c>
      <c r="B171" t="s">
        <v>85</v>
      </c>
      <c r="C171" t="s">
        <v>504</v>
      </c>
      <c r="D171" t="s">
        <v>59</v>
      </c>
      <c r="E171" t="s">
        <v>59</v>
      </c>
      <c r="F171" t="s">
        <v>60</v>
      </c>
      <c r="G171" t="s">
        <v>493</v>
      </c>
      <c r="H171" t="s">
        <v>494</v>
      </c>
      <c r="I171" t="s">
        <v>89</v>
      </c>
      <c r="J171" t="s">
        <v>112</v>
      </c>
      <c r="K171" t="s">
        <v>113</v>
      </c>
      <c r="L171" t="s">
        <v>65</v>
      </c>
      <c r="M171">
        <v>0.26845637583892612</v>
      </c>
      <c r="N171" t="s">
        <v>66</v>
      </c>
      <c r="O171" t="s">
        <v>92</v>
      </c>
      <c r="P171" t="s">
        <v>60</v>
      </c>
      <c r="Q171" t="s">
        <v>93</v>
      </c>
      <c r="R171" t="s">
        <v>503</v>
      </c>
      <c r="S171" t="s">
        <v>69</v>
      </c>
    </row>
    <row r="172" spans="1:19" x14ac:dyDescent="0.35">
      <c r="A172" t="s">
        <v>505</v>
      </c>
      <c r="B172" t="s">
        <v>85</v>
      </c>
      <c r="C172" t="s">
        <v>506</v>
      </c>
      <c r="D172" t="s">
        <v>59</v>
      </c>
      <c r="E172" t="s">
        <v>59</v>
      </c>
      <c r="F172" t="s">
        <v>60</v>
      </c>
      <c r="G172" t="s">
        <v>493</v>
      </c>
      <c r="H172" t="s">
        <v>494</v>
      </c>
      <c r="I172" t="s">
        <v>89</v>
      </c>
      <c r="J172" t="s">
        <v>116</v>
      </c>
      <c r="K172" t="s">
        <v>117</v>
      </c>
      <c r="L172" t="s">
        <v>65</v>
      </c>
      <c r="M172">
        <v>0.20833873182866472</v>
      </c>
      <c r="N172" t="s">
        <v>66</v>
      </c>
      <c r="O172" t="s">
        <v>92</v>
      </c>
      <c r="P172" t="s">
        <v>60</v>
      </c>
      <c r="Q172" t="s">
        <v>93</v>
      </c>
      <c r="R172" t="s">
        <v>505</v>
      </c>
      <c r="S172" t="s">
        <v>69</v>
      </c>
    </row>
    <row r="173" spans="1:19" x14ac:dyDescent="0.35">
      <c r="A173" t="s">
        <v>507</v>
      </c>
      <c r="B173" t="s">
        <v>85</v>
      </c>
      <c r="C173" t="s">
        <v>508</v>
      </c>
      <c r="D173" t="s">
        <v>59</v>
      </c>
      <c r="E173" t="s">
        <v>59</v>
      </c>
      <c r="F173" t="s">
        <v>60</v>
      </c>
      <c r="G173" t="s">
        <v>493</v>
      </c>
      <c r="H173" t="s">
        <v>494</v>
      </c>
      <c r="I173" t="s">
        <v>89</v>
      </c>
      <c r="J173" t="s">
        <v>120</v>
      </c>
      <c r="K173" t="s">
        <v>121</v>
      </c>
      <c r="L173" t="s">
        <v>65</v>
      </c>
      <c r="M173">
        <v>1.7309735430540797E-2</v>
      </c>
      <c r="N173" t="s">
        <v>66</v>
      </c>
      <c r="O173" t="s">
        <v>92</v>
      </c>
      <c r="P173" t="s">
        <v>60</v>
      </c>
      <c r="Q173" t="s">
        <v>93</v>
      </c>
      <c r="R173" t="s">
        <v>507</v>
      </c>
      <c r="S173" t="s">
        <v>69</v>
      </c>
    </row>
    <row r="174" spans="1:19" x14ac:dyDescent="0.35">
      <c r="A174" t="s">
        <v>509</v>
      </c>
      <c r="B174" t="s">
        <v>85</v>
      </c>
      <c r="C174" t="s">
        <v>510</v>
      </c>
      <c r="D174" t="s">
        <v>59</v>
      </c>
      <c r="E174" t="s">
        <v>59</v>
      </c>
      <c r="F174" t="s">
        <v>60</v>
      </c>
      <c r="G174" t="s">
        <v>493</v>
      </c>
      <c r="H174" t="s">
        <v>494</v>
      </c>
      <c r="I174" t="s">
        <v>89</v>
      </c>
      <c r="J174" t="s">
        <v>124</v>
      </c>
      <c r="K174" t="s">
        <v>125</v>
      </c>
      <c r="L174" t="s">
        <v>65</v>
      </c>
      <c r="M174">
        <v>3.9076468606669947E-2</v>
      </c>
      <c r="N174" t="s">
        <v>66</v>
      </c>
      <c r="O174" t="s">
        <v>92</v>
      </c>
      <c r="P174" t="s">
        <v>60</v>
      </c>
      <c r="Q174" t="s">
        <v>93</v>
      </c>
      <c r="R174" t="s">
        <v>509</v>
      </c>
      <c r="S174" t="s">
        <v>69</v>
      </c>
    </row>
    <row r="175" spans="1:19" x14ac:dyDescent="0.35">
      <c r="A175" t="s">
        <v>511</v>
      </c>
      <c r="B175" t="s">
        <v>85</v>
      </c>
      <c r="C175" t="s">
        <v>512</v>
      </c>
      <c r="D175" t="s">
        <v>59</v>
      </c>
      <c r="E175" t="s">
        <v>59</v>
      </c>
      <c r="F175" t="s">
        <v>60</v>
      </c>
      <c r="G175" t="s">
        <v>493</v>
      </c>
      <c r="H175" t="s">
        <v>494</v>
      </c>
      <c r="I175" t="s">
        <v>89</v>
      </c>
      <c r="J175" t="s">
        <v>128</v>
      </c>
      <c r="K175" t="s">
        <v>129</v>
      </c>
      <c r="L175" t="s">
        <v>65</v>
      </c>
      <c r="M175">
        <v>3.1095333108755927E-2</v>
      </c>
      <c r="N175" t="s">
        <v>66</v>
      </c>
      <c r="O175" t="s">
        <v>92</v>
      </c>
      <c r="P175" t="s">
        <v>60</v>
      </c>
      <c r="Q175" t="s">
        <v>93</v>
      </c>
      <c r="R175" t="s">
        <v>511</v>
      </c>
      <c r="S175" t="s">
        <v>69</v>
      </c>
    </row>
    <row r="176" spans="1:19" x14ac:dyDescent="0.35">
      <c r="A176" t="s">
        <v>513</v>
      </c>
      <c r="B176" t="s">
        <v>57</v>
      </c>
      <c r="C176" t="s">
        <v>514</v>
      </c>
      <c r="D176" t="s">
        <v>59</v>
      </c>
      <c r="E176" t="s">
        <v>59</v>
      </c>
      <c r="F176" t="s">
        <v>60</v>
      </c>
      <c r="G176" t="s">
        <v>493</v>
      </c>
      <c r="H176" t="s">
        <v>515</v>
      </c>
      <c r="I176" t="s">
        <v>63</v>
      </c>
      <c r="J176" t="s">
        <v>64</v>
      </c>
      <c r="K176" t="s">
        <v>64</v>
      </c>
      <c r="L176" t="s">
        <v>65</v>
      </c>
      <c r="M176">
        <v>3.6</v>
      </c>
      <c r="N176" t="s">
        <v>66</v>
      </c>
      <c r="O176" t="s">
        <v>67</v>
      </c>
      <c r="P176" t="s">
        <v>60</v>
      </c>
      <c r="Q176" t="s">
        <v>68</v>
      </c>
      <c r="R176" t="s">
        <v>513</v>
      </c>
      <c r="S176" t="s">
        <v>69</v>
      </c>
    </row>
    <row r="177" spans="1:19" x14ac:dyDescent="0.35">
      <c r="A177" t="s">
        <v>516</v>
      </c>
      <c r="B177" t="s">
        <v>57</v>
      </c>
      <c r="C177" t="s">
        <v>517</v>
      </c>
      <c r="D177" t="s">
        <v>59</v>
      </c>
      <c r="E177" t="s">
        <v>59</v>
      </c>
      <c r="F177" t="s">
        <v>60</v>
      </c>
      <c r="G177" t="s">
        <v>493</v>
      </c>
      <c r="H177" t="s">
        <v>515</v>
      </c>
      <c r="I177" t="s">
        <v>63</v>
      </c>
      <c r="J177" t="s">
        <v>72</v>
      </c>
      <c r="K177" t="s">
        <v>73</v>
      </c>
      <c r="L177" t="s">
        <v>74</v>
      </c>
      <c r="M177">
        <v>0.16236</v>
      </c>
      <c r="N177" t="s">
        <v>66</v>
      </c>
      <c r="O177" t="s">
        <v>67</v>
      </c>
      <c r="P177" t="s">
        <v>60</v>
      </c>
      <c r="Q177" t="s">
        <v>68</v>
      </c>
      <c r="R177" t="s">
        <v>516</v>
      </c>
      <c r="S177" t="s">
        <v>69</v>
      </c>
    </row>
    <row r="178" spans="1:19" x14ac:dyDescent="0.35">
      <c r="A178" t="s">
        <v>518</v>
      </c>
      <c r="B178" t="s">
        <v>57</v>
      </c>
      <c r="C178" t="s">
        <v>519</v>
      </c>
      <c r="D178" t="s">
        <v>59</v>
      </c>
      <c r="E178" t="s">
        <v>59</v>
      </c>
      <c r="F178" t="s">
        <v>60</v>
      </c>
      <c r="G178" t="s">
        <v>493</v>
      </c>
      <c r="H178" t="s">
        <v>515</v>
      </c>
      <c r="I178" t="s">
        <v>63</v>
      </c>
      <c r="J178" t="s">
        <v>77</v>
      </c>
      <c r="K178" t="s">
        <v>78</v>
      </c>
      <c r="L178" t="s">
        <v>74</v>
      </c>
      <c r="M178">
        <v>0.16256000000000001</v>
      </c>
      <c r="N178" t="s">
        <v>66</v>
      </c>
      <c r="O178" t="s">
        <v>67</v>
      </c>
      <c r="P178" t="s">
        <v>60</v>
      </c>
      <c r="Q178" t="s">
        <v>68</v>
      </c>
      <c r="R178" t="s">
        <v>518</v>
      </c>
      <c r="S178" t="s">
        <v>69</v>
      </c>
    </row>
    <row r="179" spans="1:19" x14ac:dyDescent="0.35">
      <c r="A179" t="s">
        <v>520</v>
      </c>
      <c r="B179" t="s">
        <v>57</v>
      </c>
      <c r="C179" t="s">
        <v>521</v>
      </c>
      <c r="D179" t="s">
        <v>59</v>
      </c>
      <c r="E179" t="s">
        <v>59</v>
      </c>
      <c r="F179" t="s">
        <v>60</v>
      </c>
      <c r="G179" t="s">
        <v>493</v>
      </c>
      <c r="H179" t="s">
        <v>515</v>
      </c>
      <c r="I179" t="s">
        <v>63</v>
      </c>
      <c r="J179" t="s">
        <v>81</v>
      </c>
      <c r="K179" t="s">
        <v>82</v>
      </c>
      <c r="L179" t="s">
        <v>83</v>
      </c>
      <c r="M179">
        <v>0.20000000000000573</v>
      </c>
      <c r="N179" t="s">
        <v>66</v>
      </c>
      <c r="O179" t="s">
        <v>67</v>
      </c>
      <c r="P179" t="s">
        <v>60</v>
      </c>
      <c r="Q179" t="s">
        <v>68</v>
      </c>
      <c r="R179" t="s">
        <v>520</v>
      </c>
      <c r="S179" t="s">
        <v>69</v>
      </c>
    </row>
    <row r="180" spans="1:19" x14ac:dyDescent="0.35">
      <c r="A180" t="s">
        <v>522</v>
      </c>
      <c r="B180" t="s">
        <v>57</v>
      </c>
      <c r="C180" t="s">
        <v>523</v>
      </c>
      <c r="D180" t="s">
        <v>59</v>
      </c>
      <c r="E180" t="s">
        <v>59</v>
      </c>
      <c r="F180" t="s">
        <v>60</v>
      </c>
      <c r="G180" t="s">
        <v>524</v>
      </c>
      <c r="H180" t="s">
        <v>525</v>
      </c>
      <c r="I180" t="s">
        <v>63</v>
      </c>
      <c r="J180" t="s">
        <v>64</v>
      </c>
      <c r="K180" t="s">
        <v>64</v>
      </c>
      <c r="L180" t="s">
        <v>65</v>
      </c>
      <c r="M180">
        <v>3</v>
      </c>
      <c r="N180" t="s">
        <v>153</v>
      </c>
      <c r="O180" t="s">
        <v>67</v>
      </c>
      <c r="P180" t="s">
        <v>60</v>
      </c>
      <c r="Q180" t="s">
        <v>68</v>
      </c>
      <c r="R180" t="s">
        <v>522</v>
      </c>
      <c r="S180" t="s">
        <v>69</v>
      </c>
    </row>
    <row r="181" spans="1:19" x14ac:dyDescent="0.35">
      <c r="A181" t="s">
        <v>526</v>
      </c>
      <c r="B181" t="s">
        <v>57</v>
      </c>
      <c r="C181" t="s">
        <v>527</v>
      </c>
      <c r="D181" t="s">
        <v>59</v>
      </c>
      <c r="E181" t="s">
        <v>59</v>
      </c>
      <c r="F181" t="s">
        <v>60</v>
      </c>
      <c r="G181" t="s">
        <v>524</v>
      </c>
      <c r="H181" t="s">
        <v>525</v>
      </c>
      <c r="I181" t="s">
        <v>63</v>
      </c>
      <c r="J181" t="s">
        <v>72</v>
      </c>
      <c r="K181" t="s">
        <v>73</v>
      </c>
      <c r="L181" t="s">
        <v>74</v>
      </c>
      <c r="M181" t="s">
        <v>60</v>
      </c>
      <c r="N181" t="s">
        <v>156</v>
      </c>
      <c r="O181" t="s">
        <v>67</v>
      </c>
      <c r="P181" t="s">
        <v>60</v>
      </c>
      <c r="Q181" t="s">
        <v>68</v>
      </c>
      <c r="R181" t="s">
        <v>526</v>
      </c>
      <c r="S181" t="s">
        <v>69</v>
      </c>
    </row>
    <row r="182" spans="1:19" x14ac:dyDescent="0.35">
      <c r="A182" t="s">
        <v>528</v>
      </c>
      <c r="B182" t="s">
        <v>57</v>
      </c>
      <c r="C182" t="s">
        <v>529</v>
      </c>
      <c r="D182" t="s">
        <v>59</v>
      </c>
      <c r="E182" t="s">
        <v>59</v>
      </c>
      <c r="F182" t="s">
        <v>60</v>
      </c>
      <c r="G182" t="s">
        <v>524</v>
      </c>
      <c r="H182" t="s">
        <v>525</v>
      </c>
      <c r="I182" t="s">
        <v>63</v>
      </c>
      <c r="J182" t="s">
        <v>77</v>
      </c>
      <c r="K182" t="s">
        <v>78</v>
      </c>
      <c r="L182" t="s">
        <v>74</v>
      </c>
      <c r="M182" t="s">
        <v>60</v>
      </c>
      <c r="N182" t="s">
        <v>156</v>
      </c>
      <c r="O182" t="s">
        <v>67</v>
      </c>
      <c r="P182" t="s">
        <v>60</v>
      </c>
      <c r="Q182" t="s">
        <v>68</v>
      </c>
      <c r="R182" t="s">
        <v>528</v>
      </c>
      <c r="S182" t="s">
        <v>69</v>
      </c>
    </row>
    <row r="183" spans="1:19" x14ac:dyDescent="0.35">
      <c r="A183" t="s">
        <v>530</v>
      </c>
      <c r="B183" t="s">
        <v>57</v>
      </c>
      <c r="C183" t="s">
        <v>531</v>
      </c>
      <c r="D183" t="s">
        <v>59</v>
      </c>
      <c r="E183" t="s">
        <v>59</v>
      </c>
      <c r="F183" t="s">
        <v>60</v>
      </c>
      <c r="G183" t="s">
        <v>524</v>
      </c>
      <c r="H183" t="s">
        <v>525</v>
      </c>
      <c r="I183" t="s">
        <v>63</v>
      </c>
      <c r="J183" t="s">
        <v>81</v>
      </c>
      <c r="K183" t="s">
        <v>82</v>
      </c>
      <c r="L183" t="s">
        <v>83</v>
      </c>
      <c r="M183" t="s">
        <v>60</v>
      </c>
      <c r="N183" t="s">
        <v>156</v>
      </c>
      <c r="O183" t="s">
        <v>67</v>
      </c>
      <c r="P183" t="s">
        <v>60</v>
      </c>
      <c r="Q183" t="s">
        <v>68</v>
      </c>
      <c r="R183" t="s">
        <v>530</v>
      </c>
      <c r="S183" t="s">
        <v>69</v>
      </c>
    </row>
    <row r="184" spans="1:19" x14ac:dyDescent="0.35">
      <c r="A184" t="s">
        <v>532</v>
      </c>
      <c r="B184" t="s">
        <v>57</v>
      </c>
      <c r="C184" t="s">
        <v>533</v>
      </c>
      <c r="D184" t="s">
        <v>59</v>
      </c>
      <c r="E184" t="s">
        <v>59</v>
      </c>
      <c r="F184" t="s">
        <v>60</v>
      </c>
      <c r="G184" t="s">
        <v>534</v>
      </c>
      <c r="H184" t="s">
        <v>535</v>
      </c>
      <c r="I184" t="s">
        <v>63</v>
      </c>
      <c r="J184" t="s">
        <v>64</v>
      </c>
      <c r="K184" t="s">
        <v>64</v>
      </c>
      <c r="L184" t="s">
        <v>65</v>
      </c>
      <c r="M184">
        <v>4.3</v>
      </c>
      <c r="N184" t="s">
        <v>66</v>
      </c>
      <c r="O184" t="s">
        <v>67</v>
      </c>
      <c r="P184" t="s">
        <v>60</v>
      </c>
      <c r="Q184" t="s">
        <v>68</v>
      </c>
      <c r="R184" t="s">
        <v>532</v>
      </c>
      <c r="S184" t="s">
        <v>69</v>
      </c>
    </row>
    <row r="185" spans="1:19" x14ac:dyDescent="0.35">
      <c r="A185" t="s">
        <v>536</v>
      </c>
      <c r="B185" t="s">
        <v>57</v>
      </c>
      <c r="C185" t="s">
        <v>537</v>
      </c>
      <c r="D185" t="s">
        <v>59</v>
      </c>
      <c r="E185" t="s">
        <v>59</v>
      </c>
      <c r="F185" t="s">
        <v>60</v>
      </c>
      <c r="G185" t="s">
        <v>534</v>
      </c>
      <c r="H185" t="s">
        <v>535</v>
      </c>
      <c r="I185" t="s">
        <v>63</v>
      </c>
      <c r="J185" t="s">
        <v>72</v>
      </c>
      <c r="K185" t="s">
        <v>73</v>
      </c>
      <c r="L185" t="s">
        <v>74</v>
      </c>
      <c r="M185">
        <v>0.16009000000000001</v>
      </c>
      <c r="N185" t="s">
        <v>66</v>
      </c>
      <c r="O185" t="s">
        <v>67</v>
      </c>
      <c r="P185" t="s">
        <v>60</v>
      </c>
      <c r="Q185" t="s">
        <v>68</v>
      </c>
      <c r="R185" t="s">
        <v>536</v>
      </c>
      <c r="S185" t="s">
        <v>69</v>
      </c>
    </row>
    <row r="186" spans="1:19" x14ac:dyDescent="0.35">
      <c r="A186" t="s">
        <v>538</v>
      </c>
      <c r="B186" t="s">
        <v>57</v>
      </c>
      <c r="C186" t="s">
        <v>539</v>
      </c>
      <c r="D186" t="s">
        <v>59</v>
      </c>
      <c r="E186" t="s">
        <v>59</v>
      </c>
      <c r="F186" t="s">
        <v>60</v>
      </c>
      <c r="G186" t="s">
        <v>534</v>
      </c>
      <c r="H186" t="s">
        <v>535</v>
      </c>
      <c r="I186" t="s">
        <v>63</v>
      </c>
      <c r="J186" t="s">
        <v>77</v>
      </c>
      <c r="K186" t="s">
        <v>78</v>
      </c>
      <c r="L186" t="s">
        <v>74</v>
      </c>
      <c r="M186">
        <v>0.16033</v>
      </c>
      <c r="N186" t="s">
        <v>66</v>
      </c>
      <c r="O186" t="s">
        <v>67</v>
      </c>
      <c r="P186" t="s">
        <v>60</v>
      </c>
      <c r="Q186" t="s">
        <v>68</v>
      </c>
      <c r="R186" t="s">
        <v>538</v>
      </c>
      <c r="S186" t="s">
        <v>69</v>
      </c>
    </row>
    <row r="187" spans="1:19" x14ac:dyDescent="0.35">
      <c r="A187" t="s">
        <v>540</v>
      </c>
      <c r="B187" t="s">
        <v>57</v>
      </c>
      <c r="C187" t="s">
        <v>541</v>
      </c>
      <c r="D187" t="s">
        <v>59</v>
      </c>
      <c r="E187" t="s">
        <v>59</v>
      </c>
      <c r="F187" t="s">
        <v>60</v>
      </c>
      <c r="G187" t="s">
        <v>534</v>
      </c>
      <c r="H187" t="s">
        <v>535</v>
      </c>
      <c r="I187" t="s">
        <v>63</v>
      </c>
      <c r="J187" t="s">
        <v>81</v>
      </c>
      <c r="K187" t="s">
        <v>82</v>
      </c>
      <c r="L187" t="s">
        <v>83</v>
      </c>
      <c r="M187">
        <v>0.23999999999999022</v>
      </c>
      <c r="N187" t="s">
        <v>66</v>
      </c>
      <c r="O187" t="s">
        <v>67</v>
      </c>
      <c r="P187" t="s">
        <v>60</v>
      </c>
      <c r="Q187" t="s">
        <v>68</v>
      </c>
      <c r="R187" t="s">
        <v>540</v>
      </c>
      <c r="S187" t="s">
        <v>69</v>
      </c>
    </row>
    <row r="188" spans="1:19" x14ac:dyDescent="0.35">
      <c r="A188" t="s">
        <v>542</v>
      </c>
      <c r="B188" t="s">
        <v>57</v>
      </c>
      <c r="C188" t="s">
        <v>543</v>
      </c>
      <c r="D188" t="s">
        <v>59</v>
      </c>
      <c r="E188" t="s">
        <v>59</v>
      </c>
      <c r="F188" t="s">
        <v>60</v>
      </c>
      <c r="G188" t="s">
        <v>544</v>
      </c>
      <c r="H188" t="s">
        <v>545</v>
      </c>
      <c r="I188" t="s">
        <v>63</v>
      </c>
      <c r="J188" t="s">
        <v>64</v>
      </c>
      <c r="K188" t="s">
        <v>64</v>
      </c>
      <c r="L188" t="s">
        <v>65</v>
      </c>
      <c r="M188">
        <v>3</v>
      </c>
      <c r="N188" t="s">
        <v>153</v>
      </c>
      <c r="O188" t="s">
        <v>67</v>
      </c>
      <c r="P188" t="s">
        <v>60</v>
      </c>
      <c r="Q188" t="s">
        <v>68</v>
      </c>
      <c r="R188" t="s">
        <v>542</v>
      </c>
      <c r="S188" t="s">
        <v>69</v>
      </c>
    </row>
    <row r="189" spans="1:19" x14ac:dyDescent="0.35">
      <c r="A189" t="s">
        <v>546</v>
      </c>
      <c r="B189" t="s">
        <v>57</v>
      </c>
      <c r="C189" t="s">
        <v>547</v>
      </c>
      <c r="D189" t="s">
        <v>59</v>
      </c>
      <c r="E189" t="s">
        <v>59</v>
      </c>
      <c r="F189" t="s">
        <v>60</v>
      </c>
      <c r="G189" t="s">
        <v>544</v>
      </c>
      <c r="H189" t="s">
        <v>545</v>
      </c>
      <c r="I189" t="s">
        <v>63</v>
      </c>
      <c r="J189" t="s">
        <v>72</v>
      </c>
      <c r="K189" t="s">
        <v>73</v>
      </c>
      <c r="L189" t="s">
        <v>74</v>
      </c>
      <c r="M189" t="s">
        <v>60</v>
      </c>
      <c r="N189" t="s">
        <v>156</v>
      </c>
      <c r="O189" t="s">
        <v>67</v>
      </c>
      <c r="P189" t="s">
        <v>60</v>
      </c>
      <c r="Q189" t="s">
        <v>68</v>
      </c>
      <c r="R189" t="s">
        <v>546</v>
      </c>
      <c r="S189" t="s">
        <v>69</v>
      </c>
    </row>
    <row r="190" spans="1:19" x14ac:dyDescent="0.35">
      <c r="A190" t="s">
        <v>548</v>
      </c>
      <c r="B190" t="s">
        <v>57</v>
      </c>
      <c r="C190" t="s">
        <v>549</v>
      </c>
      <c r="D190" t="s">
        <v>59</v>
      </c>
      <c r="E190" t="s">
        <v>59</v>
      </c>
      <c r="F190" t="s">
        <v>60</v>
      </c>
      <c r="G190" t="s">
        <v>544</v>
      </c>
      <c r="H190" t="s">
        <v>545</v>
      </c>
      <c r="I190" t="s">
        <v>63</v>
      </c>
      <c r="J190" t="s">
        <v>77</v>
      </c>
      <c r="K190" t="s">
        <v>78</v>
      </c>
      <c r="L190" t="s">
        <v>74</v>
      </c>
      <c r="M190" t="s">
        <v>60</v>
      </c>
      <c r="N190" t="s">
        <v>156</v>
      </c>
      <c r="O190" t="s">
        <v>67</v>
      </c>
      <c r="P190" t="s">
        <v>60</v>
      </c>
      <c r="Q190" t="s">
        <v>68</v>
      </c>
      <c r="R190" t="s">
        <v>548</v>
      </c>
      <c r="S190" t="s">
        <v>69</v>
      </c>
    </row>
    <row r="191" spans="1:19" x14ac:dyDescent="0.35">
      <c r="A191" t="s">
        <v>550</v>
      </c>
      <c r="B191" t="s">
        <v>57</v>
      </c>
      <c r="C191" t="s">
        <v>551</v>
      </c>
      <c r="D191" t="s">
        <v>59</v>
      </c>
      <c r="E191" t="s">
        <v>59</v>
      </c>
      <c r="F191" t="s">
        <v>60</v>
      </c>
      <c r="G191" t="s">
        <v>544</v>
      </c>
      <c r="H191" t="s">
        <v>545</v>
      </c>
      <c r="I191" t="s">
        <v>63</v>
      </c>
      <c r="J191" t="s">
        <v>81</v>
      </c>
      <c r="K191" t="s">
        <v>82</v>
      </c>
      <c r="L191" t="s">
        <v>83</v>
      </c>
      <c r="M191" t="s">
        <v>60</v>
      </c>
      <c r="N191" t="s">
        <v>156</v>
      </c>
      <c r="O191" t="s">
        <v>67</v>
      </c>
      <c r="P191" t="s">
        <v>60</v>
      </c>
      <c r="Q191" t="s">
        <v>68</v>
      </c>
      <c r="R191" t="s">
        <v>550</v>
      </c>
      <c r="S191" t="s">
        <v>69</v>
      </c>
    </row>
    <row r="192" spans="1:19" x14ac:dyDescent="0.35">
      <c r="A192" t="s">
        <v>552</v>
      </c>
      <c r="B192" t="s">
        <v>57</v>
      </c>
      <c r="C192" t="s">
        <v>553</v>
      </c>
      <c r="D192" t="s">
        <v>59</v>
      </c>
      <c r="E192" t="s">
        <v>59</v>
      </c>
      <c r="F192" t="s">
        <v>60</v>
      </c>
      <c r="G192" t="s">
        <v>554</v>
      </c>
      <c r="H192" t="s">
        <v>555</v>
      </c>
      <c r="I192" t="s">
        <v>63</v>
      </c>
      <c r="J192" t="s">
        <v>64</v>
      </c>
      <c r="K192" t="s">
        <v>64</v>
      </c>
      <c r="L192" t="s">
        <v>65</v>
      </c>
      <c r="M192">
        <v>3</v>
      </c>
      <c r="N192" t="s">
        <v>153</v>
      </c>
      <c r="O192" t="s">
        <v>67</v>
      </c>
      <c r="P192" t="s">
        <v>60</v>
      </c>
      <c r="Q192" t="s">
        <v>68</v>
      </c>
      <c r="R192" t="s">
        <v>552</v>
      </c>
      <c r="S192" t="s">
        <v>69</v>
      </c>
    </row>
    <row r="193" spans="1:19" x14ac:dyDescent="0.35">
      <c r="A193" t="s">
        <v>556</v>
      </c>
      <c r="B193" t="s">
        <v>57</v>
      </c>
      <c r="C193" t="s">
        <v>557</v>
      </c>
      <c r="D193" t="s">
        <v>59</v>
      </c>
      <c r="E193" t="s">
        <v>59</v>
      </c>
      <c r="F193" t="s">
        <v>60</v>
      </c>
      <c r="G193" t="s">
        <v>554</v>
      </c>
      <c r="H193" t="s">
        <v>555</v>
      </c>
      <c r="I193" t="s">
        <v>63</v>
      </c>
      <c r="J193" t="s">
        <v>72</v>
      </c>
      <c r="K193" t="s">
        <v>73</v>
      </c>
      <c r="L193" t="s">
        <v>74</v>
      </c>
      <c r="M193" t="s">
        <v>60</v>
      </c>
      <c r="N193" t="s">
        <v>156</v>
      </c>
      <c r="O193" t="s">
        <v>67</v>
      </c>
      <c r="P193" t="s">
        <v>60</v>
      </c>
      <c r="Q193" t="s">
        <v>68</v>
      </c>
      <c r="R193" t="s">
        <v>556</v>
      </c>
      <c r="S193" t="s">
        <v>69</v>
      </c>
    </row>
    <row r="194" spans="1:19" x14ac:dyDescent="0.35">
      <c r="A194" t="s">
        <v>558</v>
      </c>
      <c r="B194" t="s">
        <v>57</v>
      </c>
      <c r="C194" t="s">
        <v>559</v>
      </c>
      <c r="D194" t="s">
        <v>59</v>
      </c>
      <c r="E194" t="s">
        <v>59</v>
      </c>
      <c r="F194" t="s">
        <v>60</v>
      </c>
      <c r="G194" t="s">
        <v>554</v>
      </c>
      <c r="H194" t="s">
        <v>555</v>
      </c>
      <c r="I194" t="s">
        <v>63</v>
      </c>
      <c r="J194" t="s">
        <v>77</v>
      </c>
      <c r="K194" t="s">
        <v>78</v>
      </c>
      <c r="L194" t="s">
        <v>74</v>
      </c>
      <c r="M194" t="s">
        <v>60</v>
      </c>
      <c r="N194" t="s">
        <v>156</v>
      </c>
      <c r="O194" t="s">
        <v>67</v>
      </c>
      <c r="P194" t="s">
        <v>60</v>
      </c>
      <c r="Q194" t="s">
        <v>68</v>
      </c>
      <c r="R194" t="s">
        <v>558</v>
      </c>
      <c r="S194" t="s">
        <v>69</v>
      </c>
    </row>
    <row r="195" spans="1:19" x14ac:dyDescent="0.35">
      <c r="A195" t="s">
        <v>560</v>
      </c>
      <c r="B195" t="s">
        <v>57</v>
      </c>
      <c r="C195" t="s">
        <v>561</v>
      </c>
      <c r="D195" t="s">
        <v>59</v>
      </c>
      <c r="E195" t="s">
        <v>59</v>
      </c>
      <c r="F195" t="s">
        <v>60</v>
      </c>
      <c r="G195" t="s">
        <v>554</v>
      </c>
      <c r="H195" t="s">
        <v>555</v>
      </c>
      <c r="I195" t="s">
        <v>63</v>
      </c>
      <c r="J195" t="s">
        <v>81</v>
      </c>
      <c r="K195" t="s">
        <v>82</v>
      </c>
      <c r="L195" t="s">
        <v>83</v>
      </c>
      <c r="M195" t="s">
        <v>60</v>
      </c>
      <c r="N195" t="s">
        <v>156</v>
      </c>
      <c r="O195" t="s">
        <v>67</v>
      </c>
      <c r="P195" t="s">
        <v>60</v>
      </c>
      <c r="Q195" t="s">
        <v>68</v>
      </c>
      <c r="R195" t="s">
        <v>560</v>
      </c>
      <c r="S195" t="s">
        <v>69</v>
      </c>
    </row>
    <row r="196" spans="1:19" x14ac:dyDescent="0.35">
      <c r="A196" t="s">
        <v>562</v>
      </c>
      <c r="B196" t="s">
        <v>57</v>
      </c>
      <c r="C196" t="s">
        <v>563</v>
      </c>
      <c r="D196" t="s">
        <v>59</v>
      </c>
      <c r="E196" t="s">
        <v>59</v>
      </c>
      <c r="F196" t="s">
        <v>60</v>
      </c>
      <c r="G196" t="s">
        <v>564</v>
      </c>
      <c r="H196" t="s">
        <v>565</v>
      </c>
      <c r="I196" t="s">
        <v>63</v>
      </c>
      <c r="J196" t="s">
        <v>64</v>
      </c>
      <c r="K196" t="s">
        <v>64</v>
      </c>
      <c r="L196" t="s">
        <v>65</v>
      </c>
      <c r="M196">
        <v>3</v>
      </c>
      <c r="N196" t="s">
        <v>153</v>
      </c>
      <c r="O196" t="s">
        <v>67</v>
      </c>
      <c r="P196" t="s">
        <v>60</v>
      </c>
      <c r="Q196" t="s">
        <v>68</v>
      </c>
      <c r="R196" t="s">
        <v>562</v>
      </c>
      <c r="S196" t="s">
        <v>69</v>
      </c>
    </row>
    <row r="197" spans="1:19" x14ac:dyDescent="0.35">
      <c r="A197" t="s">
        <v>566</v>
      </c>
      <c r="B197" t="s">
        <v>57</v>
      </c>
      <c r="C197" t="s">
        <v>567</v>
      </c>
      <c r="D197" t="s">
        <v>59</v>
      </c>
      <c r="E197" t="s">
        <v>59</v>
      </c>
      <c r="F197" t="s">
        <v>60</v>
      </c>
      <c r="G197" t="s">
        <v>564</v>
      </c>
      <c r="H197" t="s">
        <v>565</v>
      </c>
      <c r="I197" t="s">
        <v>63</v>
      </c>
      <c r="J197" t="s">
        <v>72</v>
      </c>
      <c r="K197" t="s">
        <v>73</v>
      </c>
      <c r="L197" t="s">
        <v>74</v>
      </c>
      <c r="M197" t="s">
        <v>60</v>
      </c>
      <c r="N197" t="s">
        <v>156</v>
      </c>
      <c r="O197" t="s">
        <v>67</v>
      </c>
      <c r="P197" t="s">
        <v>60</v>
      </c>
      <c r="Q197" t="s">
        <v>68</v>
      </c>
      <c r="R197" t="s">
        <v>566</v>
      </c>
      <c r="S197" t="s">
        <v>69</v>
      </c>
    </row>
    <row r="198" spans="1:19" x14ac:dyDescent="0.35">
      <c r="A198" t="s">
        <v>568</v>
      </c>
      <c r="B198" t="s">
        <v>57</v>
      </c>
      <c r="C198" t="s">
        <v>569</v>
      </c>
      <c r="D198" t="s">
        <v>59</v>
      </c>
      <c r="E198" t="s">
        <v>59</v>
      </c>
      <c r="F198" t="s">
        <v>60</v>
      </c>
      <c r="G198" t="s">
        <v>564</v>
      </c>
      <c r="H198" t="s">
        <v>565</v>
      </c>
      <c r="I198" t="s">
        <v>63</v>
      </c>
      <c r="J198" t="s">
        <v>77</v>
      </c>
      <c r="K198" t="s">
        <v>78</v>
      </c>
      <c r="L198" t="s">
        <v>74</v>
      </c>
      <c r="M198" t="s">
        <v>60</v>
      </c>
      <c r="N198" t="s">
        <v>156</v>
      </c>
      <c r="O198" t="s">
        <v>67</v>
      </c>
      <c r="P198" t="s">
        <v>60</v>
      </c>
      <c r="Q198" t="s">
        <v>68</v>
      </c>
      <c r="R198" t="s">
        <v>568</v>
      </c>
      <c r="S198" t="s">
        <v>69</v>
      </c>
    </row>
    <row r="199" spans="1:19" x14ac:dyDescent="0.35">
      <c r="A199" t="s">
        <v>570</v>
      </c>
      <c r="B199" t="s">
        <v>57</v>
      </c>
      <c r="C199" t="s">
        <v>571</v>
      </c>
      <c r="D199" t="s">
        <v>59</v>
      </c>
      <c r="E199" t="s">
        <v>59</v>
      </c>
      <c r="F199" t="s">
        <v>60</v>
      </c>
      <c r="G199" t="s">
        <v>564</v>
      </c>
      <c r="H199" t="s">
        <v>565</v>
      </c>
      <c r="I199" t="s">
        <v>63</v>
      </c>
      <c r="J199" t="s">
        <v>81</v>
      </c>
      <c r="K199" t="s">
        <v>82</v>
      </c>
      <c r="L199" t="s">
        <v>83</v>
      </c>
      <c r="M199" t="s">
        <v>60</v>
      </c>
      <c r="N199" t="s">
        <v>156</v>
      </c>
      <c r="O199" t="s">
        <v>67</v>
      </c>
      <c r="P199" t="s">
        <v>60</v>
      </c>
      <c r="Q199" t="s">
        <v>68</v>
      </c>
      <c r="R199" t="s">
        <v>570</v>
      </c>
      <c r="S199" t="s">
        <v>69</v>
      </c>
    </row>
    <row r="200" spans="1:19" x14ac:dyDescent="0.35">
      <c r="A200" t="s">
        <v>572</v>
      </c>
      <c r="B200" t="s">
        <v>57</v>
      </c>
      <c r="C200" t="s">
        <v>573</v>
      </c>
      <c r="D200" t="s">
        <v>59</v>
      </c>
      <c r="E200" t="s">
        <v>59</v>
      </c>
      <c r="F200" t="s">
        <v>60</v>
      </c>
      <c r="G200" t="s">
        <v>574</v>
      </c>
      <c r="H200" t="s">
        <v>494</v>
      </c>
      <c r="I200" t="s">
        <v>63</v>
      </c>
      <c r="J200" t="s">
        <v>64</v>
      </c>
      <c r="K200" t="s">
        <v>64</v>
      </c>
      <c r="L200" t="s">
        <v>65</v>
      </c>
      <c r="M200">
        <v>3</v>
      </c>
      <c r="N200" t="s">
        <v>153</v>
      </c>
      <c r="O200" t="s">
        <v>67</v>
      </c>
      <c r="P200" t="s">
        <v>60</v>
      </c>
      <c r="Q200" t="s">
        <v>68</v>
      </c>
      <c r="R200" t="s">
        <v>572</v>
      </c>
      <c r="S200" t="s">
        <v>69</v>
      </c>
    </row>
    <row r="201" spans="1:19" x14ac:dyDescent="0.35">
      <c r="A201" t="s">
        <v>575</v>
      </c>
      <c r="B201" t="s">
        <v>57</v>
      </c>
      <c r="C201" t="s">
        <v>576</v>
      </c>
      <c r="D201" t="s">
        <v>59</v>
      </c>
      <c r="E201" t="s">
        <v>59</v>
      </c>
      <c r="F201" t="s">
        <v>60</v>
      </c>
      <c r="G201" t="s">
        <v>574</v>
      </c>
      <c r="H201" t="s">
        <v>494</v>
      </c>
      <c r="I201" t="s">
        <v>63</v>
      </c>
      <c r="J201" t="s">
        <v>72</v>
      </c>
      <c r="K201" t="s">
        <v>73</v>
      </c>
      <c r="L201" t="s">
        <v>74</v>
      </c>
      <c r="M201" t="s">
        <v>60</v>
      </c>
      <c r="N201" t="s">
        <v>156</v>
      </c>
      <c r="O201" t="s">
        <v>67</v>
      </c>
      <c r="P201" t="s">
        <v>60</v>
      </c>
      <c r="Q201" t="s">
        <v>68</v>
      </c>
      <c r="R201" t="s">
        <v>575</v>
      </c>
      <c r="S201" t="s">
        <v>69</v>
      </c>
    </row>
    <row r="202" spans="1:19" x14ac:dyDescent="0.35">
      <c r="A202" t="s">
        <v>577</v>
      </c>
      <c r="B202" t="s">
        <v>57</v>
      </c>
      <c r="C202" t="s">
        <v>578</v>
      </c>
      <c r="D202" t="s">
        <v>59</v>
      </c>
      <c r="E202" t="s">
        <v>59</v>
      </c>
      <c r="F202" t="s">
        <v>60</v>
      </c>
      <c r="G202" t="s">
        <v>574</v>
      </c>
      <c r="H202" t="s">
        <v>494</v>
      </c>
      <c r="I202" t="s">
        <v>63</v>
      </c>
      <c r="J202" t="s">
        <v>77</v>
      </c>
      <c r="K202" t="s">
        <v>78</v>
      </c>
      <c r="L202" t="s">
        <v>74</v>
      </c>
      <c r="M202" t="s">
        <v>60</v>
      </c>
      <c r="N202" t="s">
        <v>156</v>
      </c>
      <c r="O202" t="s">
        <v>67</v>
      </c>
      <c r="P202" t="s">
        <v>60</v>
      </c>
      <c r="Q202" t="s">
        <v>68</v>
      </c>
      <c r="R202" t="s">
        <v>577</v>
      </c>
      <c r="S202" t="s">
        <v>69</v>
      </c>
    </row>
    <row r="203" spans="1:19" x14ac:dyDescent="0.35">
      <c r="A203" t="s">
        <v>579</v>
      </c>
      <c r="B203" t="s">
        <v>57</v>
      </c>
      <c r="C203" t="s">
        <v>580</v>
      </c>
      <c r="D203" t="s">
        <v>59</v>
      </c>
      <c r="E203" t="s">
        <v>59</v>
      </c>
      <c r="F203" t="s">
        <v>60</v>
      </c>
      <c r="G203" t="s">
        <v>574</v>
      </c>
      <c r="H203" t="s">
        <v>494</v>
      </c>
      <c r="I203" t="s">
        <v>63</v>
      </c>
      <c r="J203" t="s">
        <v>81</v>
      </c>
      <c r="K203" t="s">
        <v>82</v>
      </c>
      <c r="L203" t="s">
        <v>83</v>
      </c>
      <c r="M203" t="s">
        <v>60</v>
      </c>
      <c r="N203" t="s">
        <v>156</v>
      </c>
      <c r="O203" t="s">
        <v>67</v>
      </c>
      <c r="P203" t="s">
        <v>60</v>
      </c>
      <c r="Q203" t="s">
        <v>68</v>
      </c>
      <c r="R203" t="s">
        <v>579</v>
      </c>
      <c r="S203" t="s">
        <v>69</v>
      </c>
    </row>
    <row r="204" spans="1:19" x14ac:dyDescent="0.35">
      <c r="A204" t="s">
        <v>581</v>
      </c>
      <c r="B204" t="s">
        <v>85</v>
      </c>
      <c r="C204" t="s">
        <v>582</v>
      </c>
      <c r="D204" t="s">
        <v>59</v>
      </c>
      <c r="E204" t="s">
        <v>59</v>
      </c>
      <c r="F204" t="s">
        <v>60</v>
      </c>
      <c r="G204" t="s">
        <v>583</v>
      </c>
      <c r="H204" t="s">
        <v>584</v>
      </c>
      <c r="I204" t="s">
        <v>89</v>
      </c>
      <c r="J204" t="s">
        <v>90</v>
      </c>
      <c r="K204" t="s">
        <v>91</v>
      </c>
      <c r="L204" t="s">
        <v>65</v>
      </c>
      <c r="M204">
        <v>2.7467544246067734</v>
      </c>
      <c r="N204" t="s">
        <v>66</v>
      </c>
      <c r="O204" t="s">
        <v>92</v>
      </c>
      <c r="P204" t="s">
        <v>60</v>
      </c>
      <c r="Q204" t="s">
        <v>93</v>
      </c>
      <c r="R204" t="s">
        <v>581</v>
      </c>
      <c r="S204" t="s">
        <v>69</v>
      </c>
    </row>
    <row r="205" spans="1:19" x14ac:dyDescent="0.35">
      <c r="A205" t="s">
        <v>585</v>
      </c>
      <c r="B205" t="s">
        <v>85</v>
      </c>
      <c r="C205" t="s">
        <v>586</v>
      </c>
      <c r="D205" t="s">
        <v>59</v>
      </c>
      <c r="E205" t="s">
        <v>59</v>
      </c>
      <c r="F205" t="s">
        <v>60</v>
      </c>
      <c r="G205" t="s">
        <v>583</v>
      </c>
      <c r="H205" t="s">
        <v>584</v>
      </c>
      <c r="I205" t="s">
        <v>89</v>
      </c>
      <c r="J205" t="s">
        <v>96</v>
      </c>
      <c r="K205" t="s">
        <v>97</v>
      </c>
      <c r="L205" t="s">
        <v>65</v>
      </c>
      <c r="M205">
        <v>1.5444015444015442</v>
      </c>
      <c r="N205" t="s">
        <v>66</v>
      </c>
      <c r="O205" t="s">
        <v>92</v>
      </c>
      <c r="P205" t="s">
        <v>60</v>
      </c>
      <c r="Q205" t="s">
        <v>93</v>
      </c>
      <c r="R205" t="s">
        <v>585</v>
      </c>
      <c r="S205" t="s">
        <v>69</v>
      </c>
    </row>
    <row r="206" spans="1:19" x14ac:dyDescent="0.35">
      <c r="A206" t="s">
        <v>587</v>
      </c>
      <c r="B206" t="s">
        <v>85</v>
      </c>
      <c r="C206" t="s">
        <v>588</v>
      </c>
      <c r="D206" t="s">
        <v>59</v>
      </c>
      <c r="E206" t="s">
        <v>59</v>
      </c>
      <c r="F206" t="s">
        <v>60</v>
      </c>
      <c r="G206" t="s">
        <v>583</v>
      </c>
      <c r="H206" t="s">
        <v>584</v>
      </c>
      <c r="I206" t="s">
        <v>89</v>
      </c>
      <c r="J206" t="s">
        <v>100</v>
      </c>
      <c r="K206" t="s">
        <v>101</v>
      </c>
      <c r="L206" t="s">
        <v>65</v>
      </c>
      <c r="M206">
        <v>1.1816226581327252</v>
      </c>
      <c r="N206" t="s">
        <v>66</v>
      </c>
      <c r="O206" t="s">
        <v>92</v>
      </c>
      <c r="P206" t="s">
        <v>60</v>
      </c>
      <c r="Q206" t="s">
        <v>93</v>
      </c>
      <c r="R206" t="s">
        <v>587</v>
      </c>
      <c r="S206" t="s">
        <v>69</v>
      </c>
    </row>
    <row r="207" spans="1:19" x14ac:dyDescent="0.35">
      <c r="A207" t="s">
        <v>589</v>
      </c>
      <c r="B207" t="s">
        <v>85</v>
      </c>
      <c r="C207" t="s">
        <v>590</v>
      </c>
      <c r="D207" t="s">
        <v>59</v>
      </c>
      <c r="E207" t="s">
        <v>59</v>
      </c>
      <c r="F207" t="s">
        <v>60</v>
      </c>
      <c r="G207" t="s">
        <v>583</v>
      </c>
      <c r="H207" t="s">
        <v>584</v>
      </c>
      <c r="I207" t="s">
        <v>89</v>
      </c>
      <c r="J207" t="s">
        <v>104</v>
      </c>
      <c r="K207" t="s">
        <v>105</v>
      </c>
      <c r="L207" t="s">
        <v>65</v>
      </c>
      <c r="M207">
        <v>3.6588841957969471</v>
      </c>
      <c r="N207" t="s">
        <v>66</v>
      </c>
      <c r="O207" t="s">
        <v>92</v>
      </c>
      <c r="P207" t="s">
        <v>60</v>
      </c>
      <c r="Q207" t="s">
        <v>93</v>
      </c>
      <c r="R207" t="s">
        <v>589</v>
      </c>
      <c r="S207" t="s">
        <v>69</v>
      </c>
    </row>
    <row r="208" spans="1:19" x14ac:dyDescent="0.35">
      <c r="A208" t="s">
        <v>591</v>
      </c>
      <c r="B208" t="s">
        <v>85</v>
      </c>
      <c r="C208" t="s">
        <v>592</v>
      </c>
      <c r="D208" t="s">
        <v>59</v>
      </c>
      <c r="E208" t="s">
        <v>59</v>
      </c>
      <c r="F208" t="s">
        <v>60</v>
      </c>
      <c r="G208" t="s">
        <v>583</v>
      </c>
      <c r="H208" t="s">
        <v>584</v>
      </c>
      <c r="I208" t="s">
        <v>89</v>
      </c>
      <c r="J208" t="s">
        <v>108</v>
      </c>
      <c r="K208" t="s">
        <v>109</v>
      </c>
      <c r="L208" t="s">
        <v>65</v>
      </c>
      <c r="M208">
        <v>4.2704257469358138E-2</v>
      </c>
      <c r="N208" t="s">
        <v>66</v>
      </c>
      <c r="O208" t="s">
        <v>92</v>
      </c>
      <c r="P208" t="s">
        <v>60</v>
      </c>
      <c r="Q208" t="s">
        <v>93</v>
      </c>
      <c r="R208" t="s">
        <v>591</v>
      </c>
      <c r="S208" t="s">
        <v>69</v>
      </c>
    </row>
    <row r="209" spans="1:19" x14ac:dyDescent="0.35">
      <c r="A209" t="s">
        <v>593</v>
      </c>
      <c r="B209" t="s">
        <v>85</v>
      </c>
      <c r="C209" t="s">
        <v>594</v>
      </c>
      <c r="D209" t="s">
        <v>59</v>
      </c>
      <c r="E209" t="s">
        <v>59</v>
      </c>
      <c r="F209" t="s">
        <v>60</v>
      </c>
      <c r="G209" t="s">
        <v>583</v>
      </c>
      <c r="H209" t="s">
        <v>584</v>
      </c>
      <c r="I209" t="s">
        <v>89</v>
      </c>
      <c r="J209" t="s">
        <v>112</v>
      </c>
      <c r="K209" t="s">
        <v>113</v>
      </c>
      <c r="L209" t="s">
        <v>65</v>
      </c>
      <c r="M209">
        <v>1.4303853230027725</v>
      </c>
      <c r="N209" t="s">
        <v>66</v>
      </c>
      <c r="O209" t="s">
        <v>92</v>
      </c>
      <c r="P209" t="s">
        <v>60</v>
      </c>
      <c r="Q209" t="s">
        <v>93</v>
      </c>
      <c r="R209" t="s">
        <v>593</v>
      </c>
      <c r="S209" t="s">
        <v>69</v>
      </c>
    </row>
    <row r="210" spans="1:19" x14ac:dyDescent="0.35">
      <c r="A210" t="s">
        <v>595</v>
      </c>
      <c r="B210" t="s">
        <v>85</v>
      </c>
      <c r="C210" t="s">
        <v>596</v>
      </c>
      <c r="D210" t="s">
        <v>59</v>
      </c>
      <c r="E210" t="s">
        <v>59</v>
      </c>
      <c r="F210" t="s">
        <v>60</v>
      </c>
      <c r="G210" t="s">
        <v>583</v>
      </c>
      <c r="H210" t="s">
        <v>584</v>
      </c>
      <c r="I210" t="s">
        <v>89</v>
      </c>
      <c r="J210" t="s">
        <v>116</v>
      </c>
      <c r="K210" t="s">
        <v>117</v>
      </c>
      <c r="L210" t="s">
        <v>65</v>
      </c>
      <c r="M210">
        <v>0.10572413256977015</v>
      </c>
      <c r="N210" t="s">
        <v>66</v>
      </c>
      <c r="O210" t="s">
        <v>92</v>
      </c>
      <c r="P210" t="s">
        <v>60</v>
      </c>
      <c r="Q210" t="s">
        <v>93</v>
      </c>
      <c r="R210" t="s">
        <v>595</v>
      </c>
      <c r="S210" t="s">
        <v>69</v>
      </c>
    </row>
    <row r="211" spans="1:19" x14ac:dyDescent="0.35">
      <c r="A211" t="s">
        <v>597</v>
      </c>
      <c r="B211" t="s">
        <v>85</v>
      </c>
      <c r="C211" t="s">
        <v>598</v>
      </c>
      <c r="D211" t="s">
        <v>59</v>
      </c>
      <c r="E211" t="s">
        <v>59</v>
      </c>
      <c r="F211" t="s">
        <v>60</v>
      </c>
      <c r="G211" t="s">
        <v>583</v>
      </c>
      <c r="H211" t="s">
        <v>584</v>
      </c>
      <c r="I211" t="s">
        <v>89</v>
      </c>
      <c r="J211" t="s">
        <v>120</v>
      </c>
      <c r="K211" t="s">
        <v>121</v>
      </c>
      <c r="L211" t="s">
        <v>65</v>
      </c>
      <c r="M211">
        <v>7.929309942732761E-2</v>
      </c>
      <c r="N211" t="s">
        <v>66</v>
      </c>
      <c r="O211" t="s">
        <v>92</v>
      </c>
      <c r="P211" t="s">
        <v>60</v>
      </c>
      <c r="Q211" t="s">
        <v>93</v>
      </c>
      <c r="R211" t="s">
        <v>597</v>
      </c>
      <c r="S211" t="s">
        <v>69</v>
      </c>
    </row>
    <row r="212" spans="1:19" x14ac:dyDescent="0.35">
      <c r="A212" t="s">
        <v>599</v>
      </c>
      <c r="B212" t="s">
        <v>85</v>
      </c>
      <c r="C212" t="s">
        <v>600</v>
      </c>
      <c r="D212" t="s">
        <v>59</v>
      </c>
      <c r="E212" t="s">
        <v>59</v>
      </c>
      <c r="F212" t="s">
        <v>60</v>
      </c>
      <c r="G212" t="s">
        <v>583</v>
      </c>
      <c r="H212" t="s">
        <v>584</v>
      </c>
      <c r="I212" t="s">
        <v>89</v>
      </c>
      <c r="J212" t="s">
        <v>124</v>
      </c>
      <c r="K212" t="s">
        <v>125</v>
      </c>
      <c r="L212" t="s">
        <v>65</v>
      </c>
      <c r="M212">
        <v>5.3380321836697678E-2</v>
      </c>
      <c r="N212" t="s">
        <v>66</v>
      </c>
      <c r="O212" t="s">
        <v>92</v>
      </c>
      <c r="P212" t="s">
        <v>60</v>
      </c>
      <c r="Q212" t="s">
        <v>93</v>
      </c>
      <c r="R212" t="s">
        <v>599</v>
      </c>
      <c r="S212" t="s">
        <v>69</v>
      </c>
    </row>
    <row r="213" spans="1:19" x14ac:dyDescent="0.35">
      <c r="A213" t="s">
        <v>601</v>
      </c>
      <c r="B213" t="s">
        <v>85</v>
      </c>
      <c r="C213" t="s">
        <v>602</v>
      </c>
      <c r="D213" t="s">
        <v>59</v>
      </c>
      <c r="E213" t="s">
        <v>59</v>
      </c>
      <c r="F213" t="s">
        <v>60</v>
      </c>
      <c r="G213" t="s">
        <v>583</v>
      </c>
      <c r="H213" t="s">
        <v>584</v>
      </c>
      <c r="I213" t="s">
        <v>89</v>
      </c>
      <c r="J213" t="s">
        <v>128</v>
      </c>
      <c r="K213" t="s">
        <v>129</v>
      </c>
      <c r="L213" t="s">
        <v>65</v>
      </c>
      <c r="M213">
        <v>1.3163691016040008E-2</v>
      </c>
      <c r="N213" t="s">
        <v>66</v>
      </c>
      <c r="O213" t="s">
        <v>92</v>
      </c>
      <c r="P213" t="s">
        <v>60</v>
      </c>
      <c r="Q213" t="s">
        <v>93</v>
      </c>
      <c r="R213" t="s">
        <v>601</v>
      </c>
      <c r="S213" t="s">
        <v>69</v>
      </c>
    </row>
    <row r="214" spans="1:19" x14ac:dyDescent="0.35">
      <c r="A214" t="s">
        <v>603</v>
      </c>
      <c r="B214" t="s">
        <v>57</v>
      </c>
      <c r="C214" t="s">
        <v>604</v>
      </c>
      <c r="D214" t="s">
        <v>59</v>
      </c>
      <c r="E214" t="s">
        <v>59</v>
      </c>
      <c r="F214" t="s">
        <v>60</v>
      </c>
      <c r="G214" t="s">
        <v>583</v>
      </c>
      <c r="H214" t="s">
        <v>435</v>
      </c>
      <c r="I214" t="s">
        <v>63</v>
      </c>
      <c r="J214" t="s">
        <v>64</v>
      </c>
      <c r="K214" t="s">
        <v>64</v>
      </c>
      <c r="L214" t="s">
        <v>65</v>
      </c>
      <c r="M214">
        <v>3.9</v>
      </c>
      <c r="N214" t="s">
        <v>66</v>
      </c>
      <c r="O214" t="s">
        <v>67</v>
      </c>
      <c r="P214" t="s">
        <v>60</v>
      </c>
      <c r="Q214" t="s">
        <v>68</v>
      </c>
      <c r="R214" t="s">
        <v>603</v>
      </c>
      <c r="S214" t="s">
        <v>69</v>
      </c>
    </row>
    <row r="215" spans="1:19" x14ac:dyDescent="0.35">
      <c r="A215" t="s">
        <v>605</v>
      </c>
      <c r="B215" t="s">
        <v>57</v>
      </c>
      <c r="C215" t="s">
        <v>606</v>
      </c>
      <c r="D215" t="s">
        <v>59</v>
      </c>
      <c r="E215" t="s">
        <v>59</v>
      </c>
      <c r="F215" t="s">
        <v>60</v>
      </c>
      <c r="G215" t="s">
        <v>583</v>
      </c>
      <c r="H215" t="s">
        <v>435</v>
      </c>
      <c r="I215" t="s">
        <v>63</v>
      </c>
      <c r="J215" t="s">
        <v>72</v>
      </c>
      <c r="K215" t="s">
        <v>73</v>
      </c>
      <c r="L215" t="s">
        <v>74</v>
      </c>
      <c r="M215">
        <v>0.16056000000000001</v>
      </c>
      <c r="N215" t="s">
        <v>66</v>
      </c>
      <c r="O215" t="s">
        <v>67</v>
      </c>
      <c r="P215" t="s">
        <v>60</v>
      </c>
      <c r="Q215" t="s">
        <v>68</v>
      </c>
      <c r="R215" t="s">
        <v>605</v>
      </c>
      <c r="S215" t="s">
        <v>69</v>
      </c>
    </row>
    <row r="216" spans="1:19" x14ac:dyDescent="0.35">
      <c r="A216" t="s">
        <v>607</v>
      </c>
      <c r="B216" t="s">
        <v>57</v>
      </c>
      <c r="C216" t="s">
        <v>608</v>
      </c>
      <c r="D216" t="s">
        <v>59</v>
      </c>
      <c r="E216" t="s">
        <v>59</v>
      </c>
      <c r="F216" t="s">
        <v>60</v>
      </c>
      <c r="G216" t="s">
        <v>583</v>
      </c>
      <c r="H216" t="s">
        <v>435</v>
      </c>
      <c r="I216" t="s">
        <v>63</v>
      </c>
      <c r="J216" t="s">
        <v>77</v>
      </c>
      <c r="K216" t="s">
        <v>78</v>
      </c>
      <c r="L216" t="s">
        <v>74</v>
      </c>
      <c r="M216">
        <v>0.16078000000000001</v>
      </c>
      <c r="N216" t="s">
        <v>66</v>
      </c>
      <c r="O216" t="s">
        <v>67</v>
      </c>
      <c r="P216" t="s">
        <v>60</v>
      </c>
      <c r="Q216" t="s">
        <v>68</v>
      </c>
      <c r="R216" t="s">
        <v>607</v>
      </c>
      <c r="S216" t="s">
        <v>69</v>
      </c>
    </row>
    <row r="217" spans="1:19" x14ac:dyDescent="0.35">
      <c r="A217" t="s">
        <v>609</v>
      </c>
      <c r="B217" t="s">
        <v>57</v>
      </c>
      <c r="C217" t="s">
        <v>610</v>
      </c>
      <c r="D217" t="s">
        <v>59</v>
      </c>
      <c r="E217" t="s">
        <v>59</v>
      </c>
      <c r="F217" t="s">
        <v>60</v>
      </c>
      <c r="G217" t="s">
        <v>583</v>
      </c>
      <c r="H217" t="s">
        <v>435</v>
      </c>
      <c r="I217" t="s">
        <v>63</v>
      </c>
      <c r="J217" t="s">
        <v>81</v>
      </c>
      <c r="K217" t="s">
        <v>82</v>
      </c>
      <c r="L217" t="s">
        <v>83</v>
      </c>
      <c r="M217">
        <v>0.21999999999999797</v>
      </c>
      <c r="N217" t="s">
        <v>66</v>
      </c>
      <c r="O217" t="s">
        <v>67</v>
      </c>
      <c r="P217" t="s">
        <v>60</v>
      </c>
      <c r="Q217" t="s">
        <v>68</v>
      </c>
      <c r="R217" t="s">
        <v>609</v>
      </c>
      <c r="S217" t="s">
        <v>69</v>
      </c>
    </row>
    <row r="218" spans="1:19" x14ac:dyDescent="0.35">
      <c r="A218" t="s">
        <v>611</v>
      </c>
      <c r="B218" t="s">
        <v>612</v>
      </c>
      <c r="C218" t="s">
        <v>613</v>
      </c>
      <c r="D218" t="s">
        <v>59</v>
      </c>
      <c r="E218" t="s">
        <v>59</v>
      </c>
      <c r="F218" t="s">
        <v>60</v>
      </c>
      <c r="G218" t="s">
        <v>614</v>
      </c>
      <c r="H218" t="s">
        <v>615</v>
      </c>
      <c r="I218" t="s">
        <v>616</v>
      </c>
      <c r="J218" t="s">
        <v>64</v>
      </c>
      <c r="K218" t="s">
        <v>64</v>
      </c>
      <c r="L218" t="s">
        <v>65</v>
      </c>
      <c r="M218">
        <v>4.7</v>
      </c>
      <c r="N218" t="s">
        <v>66</v>
      </c>
      <c r="O218" t="s">
        <v>617</v>
      </c>
      <c r="P218" t="s">
        <v>60</v>
      </c>
      <c r="Q218" t="s">
        <v>68</v>
      </c>
      <c r="R218" t="s">
        <v>611</v>
      </c>
      <c r="S218" t="s">
        <v>69</v>
      </c>
    </row>
    <row r="219" spans="1:19" x14ac:dyDescent="0.35">
      <c r="A219" t="s">
        <v>618</v>
      </c>
      <c r="B219" t="s">
        <v>612</v>
      </c>
      <c r="C219" t="s">
        <v>619</v>
      </c>
      <c r="D219" t="s">
        <v>59</v>
      </c>
      <c r="E219" t="s">
        <v>59</v>
      </c>
      <c r="F219" t="s">
        <v>60</v>
      </c>
      <c r="G219" t="s">
        <v>614</v>
      </c>
      <c r="H219" t="s">
        <v>615</v>
      </c>
      <c r="I219" t="s">
        <v>616</v>
      </c>
      <c r="J219" t="s">
        <v>72</v>
      </c>
      <c r="K219" t="s">
        <v>73</v>
      </c>
      <c r="L219" t="s">
        <v>74</v>
      </c>
      <c r="M219">
        <v>0.16247</v>
      </c>
      <c r="N219" t="s">
        <v>66</v>
      </c>
      <c r="O219" t="s">
        <v>617</v>
      </c>
      <c r="P219" t="s">
        <v>60</v>
      </c>
      <c r="Q219" t="s">
        <v>68</v>
      </c>
      <c r="R219" t="s">
        <v>618</v>
      </c>
      <c r="S219" t="s">
        <v>69</v>
      </c>
    </row>
    <row r="220" spans="1:19" x14ac:dyDescent="0.35">
      <c r="A220" t="s">
        <v>620</v>
      </c>
      <c r="B220" t="s">
        <v>612</v>
      </c>
      <c r="C220" t="s">
        <v>621</v>
      </c>
      <c r="D220" t="s">
        <v>59</v>
      </c>
      <c r="E220" t="s">
        <v>59</v>
      </c>
      <c r="F220" t="s">
        <v>60</v>
      </c>
      <c r="G220" t="s">
        <v>614</v>
      </c>
      <c r="H220" t="s">
        <v>615</v>
      </c>
      <c r="I220" t="s">
        <v>616</v>
      </c>
      <c r="J220" t="s">
        <v>77</v>
      </c>
      <c r="K220" t="s">
        <v>78</v>
      </c>
      <c r="L220" t="s">
        <v>74</v>
      </c>
      <c r="M220">
        <v>0.16273000000000001</v>
      </c>
      <c r="N220" t="s">
        <v>66</v>
      </c>
      <c r="O220" t="s">
        <v>617</v>
      </c>
      <c r="P220" t="s">
        <v>60</v>
      </c>
      <c r="Q220" t="s">
        <v>68</v>
      </c>
      <c r="R220" t="s">
        <v>620</v>
      </c>
      <c r="S220" t="s">
        <v>69</v>
      </c>
    </row>
    <row r="221" spans="1:19" x14ac:dyDescent="0.35">
      <c r="A221" t="s">
        <v>622</v>
      </c>
      <c r="B221" t="s">
        <v>612</v>
      </c>
      <c r="C221" t="s">
        <v>623</v>
      </c>
      <c r="D221" t="s">
        <v>59</v>
      </c>
      <c r="E221" t="s">
        <v>59</v>
      </c>
      <c r="F221" t="s">
        <v>60</v>
      </c>
      <c r="G221" t="s">
        <v>614</v>
      </c>
      <c r="H221" t="s">
        <v>615</v>
      </c>
      <c r="I221" t="s">
        <v>616</v>
      </c>
      <c r="J221" t="s">
        <v>81</v>
      </c>
      <c r="K221" t="s">
        <v>82</v>
      </c>
      <c r="L221" t="s">
        <v>83</v>
      </c>
      <c r="M221">
        <v>0.26000000000001022</v>
      </c>
      <c r="N221" t="s">
        <v>66</v>
      </c>
      <c r="O221" t="s">
        <v>617</v>
      </c>
      <c r="P221" t="s">
        <v>60</v>
      </c>
      <c r="Q221" t="s">
        <v>68</v>
      </c>
      <c r="R221" t="s">
        <v>622</v>
      </c>
      <c r="S221" t="s">
        <v>69</v>
      </c>
    </row>
    <row r="222" spans="1:19" x14ac:dyDescent="0.35">
      <c r="A222" t="s">
        <v>624</v>
      </c>
      <c r="B222" t="s">
        <v>612</v>
      </c>
      <c r="C222" t="s">
        <v>625</v>
      </c>
      <c r="D222" t="s">
        <v>59</v>
      </c>
      <c r="E222" t="s">
        <v>59</v>
      </c>
      <c r="F222" t="s">
        <v>60</v>
      </c>
      <c r="G222" t="s">
        <v>614</v>
      </c>
      <c r="H222" t="s">
        <v>626</v>
      </c>
      <c r="I222" t="s">
        <v>616</v>
      </c>
      <c r="J222" t="s">
        <v>64</v>
      </c>
      <c r="K222" t="s">
        <v>244</v>
      </c>
      <c r="L222" t="s">
        <v>65</v>
      </c>
      <c r="M222">
        <v>1</v>
      </c>
      <c r="N222" t="s">
        <v>153</v>
      </c>
      <c r="O222" t="s">
        <v>617</v>
      </c>
      <c r="P222" t="s">
        <v>60</v>
      </c>
      <c r="Q222" t="s">
        <v>68</v>
      </c>
      <c r="R222" t="s">
        <v>624</v>
      </c>
      <c r="S222" t="s">
        <v>69</v>
      </c>
    </row>
    <row r="223" spans="1:19" x14ac:dyDescent="0.35">
      <c r="A223" t="s">
        <v>627</v>
      </c>
      <c r="B223" t="s">
        <v>612</v>
      </c>
      <c r="C223" t="s">
        <v>628</v>
      </c>
      <c r="D223" t="s">
        <v>59</v>
      </c>
      <c r="E223" t="s">
        <v>59</v>
      </c>
      <c r="F223" t="s">
        <v>60</v>
      </c>
      <c r="G223" t="s">
        <v>614</v>
      </c>
      <c r="H223" t="s">
        <v>626</v>
      </c>
      <c r="I223" t="s">
        <v>616</v>
      </c>
      <c r="J223" t="s">
        <v>72</v>
      </c>
      <c r="K223" t="s">
        <v>247</v>
      </c>
      <c r="L223" t="s">
        <v>74</v>
      </c>
      <c r="M223">
        <v>0.15740000000000001</v>
      </c>
      <c r="N223" t="s">
        <v>66</v>
      </c>
      <c r="O223" t="s">
        <v>617</v>
      </c>
      <c r="P223" t="s">
        <v>60</v>
      </c>
      <c r="Q223" t="s">
        <v>68</v>
      </c>
      <c r="R223" t="s">
        <v>627</v>
      </c>
      <c r="S223" t="s">
        <v>69</v>
      </c>
    </row>
    <row r="224" spans="1:19" x14ac:dyDescent="0.35">
      <c r="A224" t="s">
        <v>629</v>
      </c>
      <c r="B224" t="s">
        <v>612</v>
      </c>
      <c r="C224" t="s">
        <v>630</v>
      </c>
      <c r="D224" t="s">
        <v>59</v>
      </c>
      <c r="E224" t="s">
        <v>59</v>
      </c>
      <c r="F224" t="s">
        <v>60</v>
      </c>
      <c r="G224" t="s">
        <v>614</v>
      </c>
      <c r="H224" t="s">
        <v>626</v>
      </c>
      <c r="I224" t="s">
        <v>616</v>
      </c>
      <c r="J224" t="s">
        <v>77</v>
      </c>
      <c r="K224" t="s">
        <v>250</v>
      </c>
      <c r="L224" t="s">
        <v>74</v>
      </c>
      <c r="M224">
        <v>0.15734000000000001</v>
      </c>
      <c r="N224" t="s">
        <v>66</v>
      </c>
      <c r="O224" t="s">
        <v>617</v>
      </c>
      <c r="P224" t="s">
        <v>60</v>
      </c>
      <c r="Q224" t="s">
        <v>68</v>
      </c>
      <c r="R224" t="s">
        <v>629</v>
      </c>
      <c r="S224" t="s">
        <v>69</v>
      </c>
    </row>
    <row r="225" spans="1:19" x14ac:dyDescent="0.35">
      <c r="A225" t="s">
        <v>631</v>
      </c>
      <c r="B225" t="s">
        <v>612</v>
      </c>
      <c r="C225" t="s">
        <v>632</v>
      </c>
      <c r="D225" t="s">
        <v>59</v>
      </c>
      <c r="E225" t="s">
        <v>59</v>
      </c>
      <c r="F225" t="s">
        <v>60</v>
      </c>
      <c r="G225" t="s">
        <v>614</v>
      </c>
      <c r="H225" t="s">
        <v>626</v>
      </c>
      <c r="I225" t="s">
        <v>616</v>
      </c>
      <c r="J225" t="s">
        <v>81</v>
      </c>
      <c r="K225" t="s">
        <v>253</v>
      </c>
      <c r="L225" t="s">
        <v>83</v>
      </c>
      <c r="M225">
        <v>6.0000000000004494E-2</v>
      </c>
      <c r="N225" t="s">
        <v>66</v>
      </c>
      <c r="O225" t="s">
        <v>617</v>
      </c>
      <c r="P225" t="s">
        <v>60</v>
      </c>
      <c r="Q225" t="s">
        <v>68</v>
      </c>
      <c r="R225" t="s">
        <v>631</v>
      </c>
      <c r="S225" t="s">
        <v>69</v>
      </c>
    </row>
    <row r="226" spans="1:19" x14ac:dyDescent="0.35">
      <c r="A226" t="s">
        <v>633</v>
      </c>
      <c r="B226" t="s">
        <v>612</v>
      </c>
      <c r="C226" t="s">
        <v>634</v>
      </c>
      <c r="D226" t="s">
        <v>59</v>
      </c>
      <c r="E226" t="s">
        <v>59</v>
      </c>
      <c r="F226" t="s">
        <v>60</v>
      </c>
      <c r="G226" t="s">
        <v>635</v>
      </c>
      <c r="H226" t="s">
        <v>636</v>
      </c>
      <c r="I226" t="s">
        <v>616</v>
      </c>
      <c r="J226" t="s">
        <v>64</v>
      </c>
      <c r="K226" t="s">
        <v>64</v>
      </c>
      <c r="L226" t="s">
        <v>65</v>
      </c>
      <c r="M226">
        <v>7.2</v>
      </c>
      <c r="N226" t="s">
        <v>66</v>
      </c>
      <c r="O226" t="s">
        <v>617</v>
      </c>
      <c r="P226" t="s">
        <v>60</v>
      </c>
      <c r="Q226" t="s">
        <v>68</v>
      </c>
      <c r="R226" t="s">
        <v>633</v>
      </c>
      <c r="S226" t="s">
        <v>69</v>
      </c>
    </row>
    <row r="227" spans="1:19" x14ac:dyDescent="0.35">
      <c r="A227" t="s">
        <v>637</v>
      </c>
      <c r="B227" t="s">
        <v>612</v>
      </c>
      <c r="C227" t="s">
        <v>638</v>
      </c>
      <c r="D227" t="s">
        <v>59</v>
      </c>
      <c r="E227" t="s">
        <v>59</v>
      </c>
      <c r="F227" t="s">
        <v>60</v>
      </c>
      <c r="G227" t="s">
        <v>635</v>
      </c>
      <c r="H227" t="s">
        <v>636</v>
      </c>
      <c r="I227" t="s">
        <v>616</v>
      </c>
      <c r="J227" t="s">
        <v>72</v>
      </c>
      <c r="K227" t="s">
        <v>73</v>
      </c>
      <c r="L227" t="s">
        <v>74</v>
      </c>
      <c r="M227">
        <v>0.16009999999999999</v>
      </c>
      <c r="N227" t="s">
        <v>66</v>
      </c>
      <c r="O227" t="s">
        <v>617</v>
      </c>
      <c r="P227" t="s">
        <v>60</v>
      </c>
      <c r="Q227" t="s">
        <v>68</v>
      </c>
      <c r="R227" t="s">
        <v>637</v>
      </c>
      <c r="S227" t="s">
        <v>69</v>
      </c>
    </row>
    <row r="228" spans="1:19" x14ac:dyDescent="0.35">
      <c r="A228" t="s">
        <v>639</v>
      </c>
      <c r="B228" t="s">
        <v>612</v>
      </c>
      <c r="C228" t="s">
        <v>640</v>
      </c>
      <c r="D228" t="s">
        <v>59</v>
      </c>
      <c r="E228" t="s">
        <v>59</v>
      </c>
      <c r="F228" t="s">
        <v>60</v>
      </c>
      <c r="G228" t="s">
        <v>635</v>
      </c>
      <c r="H228" t="s">
        <v>636</v>
      </c>
      <c r="I228" t="s">
        <v>616</v>
      </c>
      <c r="J228" t="s">
        <v>77</v>
      </c>
      <c r="K228" t="s">
        <v>78</v>
      </c>
      <c r="L228" t="s">
        <v>74</v>
      </c>
      <c r="M228">
        <v>0.1605</v>
      </c>
      <c r="N228" t="s">
        <v>66</v>
      </c>
      <c r="O228" t="s">
        <v>617</v>
      </c>
      <c r="P228" t="s">
        <v>60</v>
      </c>
      <c r="Q228" t="s">
        <v>68</v>
      </c>
      <c r="R228" t="s">
        <v>639</v>
      </c>
      <c r="S228" t="s">
        <v>69</v>
      </c>
    </row>
    <row r="229" spans="1:19" x14ac:dyDescent="0.35">
      <c r="A229" t="s">
        <v>641</v>
      </c>
      <c r="B229" t="s">
        <v>612</v>
      </c>
      <c r="C229" t="s">
        <v>642</v>
      </c>
      <c r="D229" t="s">
        <v>59</v>
      </c>
      <c r="E229" t="s">
        <v>59</v>
      </c>
      <c r="F229" t="s">
        <v>60</v>
      </c>
      <c r="G229" t="s">
        <v>635</v>
      </c>
      <c r="H229" t="s">
        <v>636</v>
      </c>
      <c r="I229" t="s">
        <v>616</v>
      </c>
      <c r="J229" t="s">
        <v>81</v>
      </c>
      <c r="K229" t="s">
        <v>82</v>
      </c>
      <c r="L229" t="s">
        <v>83</v>
      </c>
      <c r="M229">
        <v>0.40000000000001146</v>
      </c>
      <c r="N229" t="s">
        <v>66</v>
      </c>
      <c r="O229" t="s">
        <v>617</v>
      </c>
      <c r="P229" t="s">
        <v>60</v>
      </c>
      <c r="Q229" t="s">
        <v>68</v>
      </c>
      <c r="R229" t="s">
        <v>641</v>
      </c>
      <c r="S229" t="s">
        <v>69</v>
      </c>
    </row>
    <row r="230" spans="1:19" x14ac:dyDescent="0.35">
      <c r="A230" t="s">
        <v>643</v>
      </c>
      <c r="B230" t="s">
        <v>612</v>
      </c>
      <c r="C230" t="s">
        <v>644</v>
      </c>
      <c r="D230" t="s">
        <v>59</v>
      </c>
      <c r="E230" t="s">
        <v>59</v>
      </c>
      <c r="F230" t="s">
        <v>60</v>
      </c>
      <c r="G230" t="s">
        <v>645</v>
      </c>
      <c r="H230" t="s">
        <v>646</v>
      </c>
      <c r="I230" t="s">
        <v>616</v>
      </c>
      <c r="J230" t="s">
        <v>64</v>
      </c>
      <c r="K230" t="s">
        <v>64</v>
      </c>
      <c r="L230" t="s">
        <v>65</v>
      </c>
      <c r="M230">
        <v>18.100000000000001</v>
      </c>
      <c r="N230" t="s">
        <v>66</v>
      </c>
      <c r="O230" t="s">
        <v>617</v>
      </c>
      <c r="P230" t="s">
        <v>60</v>
      </c>
      <c r="Q230" t="s">
        <v>68</v>
      </c>
      <c r="R230" t="s">
        <v>643</v>
      </c>
      <c r="S230" t="s">
        <v>69</v>
      </c>
    </row>
    <row r="231" spans="1:19" x14ac:dyDescent="0.35">
      <c r="A231" t="s">
        <v>647</v>
      </c>
      <c r="B231" t="s">
        <v>612</v>
      </c>
      <c r="C231" t="s">
        <v>648</v>
      </c>
      <c r="D231" t="s">
        <v>59</v>
      </c>
      <c r="E231" t="s">
        <v>59</v>
      </c>
      <c r="F231" t="s">
        <v>60</v>
      </c>
      <c r="G231" t="s">
        <v>645</v>
      </c>
      <c r="H231" t="s">
        <v>646</v>
      </c>
      <c r="I231" t="s">
        <v>616</v>
      </c>
      <c r="J231" t="s">
        <v>72</v>
      </c>
      <c r="K231" t="s">
        <v>73</v>
      </c>
      <c r="L231" t="s">
        <v>74</v>
      </c>
      <c r="M231">
        <v>0.15873999999999999</v>
      </c>
      <c r="N231" t="s">
        <v>66</v>
      </c>
      <c r="O231" t="s">
        <v>617</v>
      </c>
      <c r="P231" t="s">
        <v>60</v>
      </c>
      <c r="Q231" t="s">
        <v>68</v>
      </c>
      <c r="R231" t="s">
        <v>647</v>
      </c>
      <c r="S231" t="s">
        <v>69</v>
      </c>
    </row>
    <row r="232" spans="1:19" x14ac:dyDescent="0.35">
      <c r="A232" t="s">
        <v>649</v>
      </c>
      <c r="B232" t="s">
        <v>612</v>
      </c>
      <c r="C232" t="s">
        <v>650</v>
      </c>
      <c r="D232" t="s">
        <v>59</v>
      </c>
      <c r="E232" t="s">
        <v>59</v>
      </c>
      <c r="F232" t="s">
        <v>60</v>
      </c>
      <c r="G232" t="s">
        <v>645</v>
      </c>
      <c r="H232" t="s">
        <v>646</v>
      </c>
      <c r="I232" t="s">
        <v>616</v>
      </c>
      <c r="J232" t="s">
        <v>77</v>
      </c>
      <c r="K232" t="s">
        <v>78</v>
      </c>
      <c r="L232" t="s">
        <v>74</v>
      </c>
      <c r="M232">
        <v>0.15973999999999999</v>
      </c>
      <c r="N232" t="s">
        <v>66</v>
      </c>
      <c r="O232" t="s">
        <v>617</v>
      </c>
      <c r="P232" t="s">
        <v>60</v>
      </c>
      <c r="Q232" t="s">
        <v>68</v>
      </c>
      <c r="R232" t="s">
        <v>649</v>
      </c>
      <c r="S232" t="s">
        <v>69</v>
      </c>
    </row>
    <row r="233" spans="1:19" x14ac:dyDescent="0.35">
      <c r="A233" t="s">
        <v>651</v>
      </c>
      <c r="B233" t="s">
        <v>612</v>
      </c>
      <c r="C233" t="s">
        <v>652</v>
      </c>
      <c r="D233" t="s">
        <v>59</v>
      </c>
      <c r="E233" t="s">
        <v>59</v>
      </c>
      <c r="F233" t="s">
        <v>60</v>
      </c>
      <c r="G233" t="s">
        <v>645</v>
      </c>
      <c r="H233" t="s">
        <v>646</v>
      </c>
      <c r="I233" t="s">
        <v>616</v>
      </c>
      <c r="J233" t="s">
        <v>81</v>
      </c>
      <c r="K233" t="s">
        <v>82</v>
      </c>
      <c r="L233" t="s">
        <v>83</v>
      </c>
      <c r="M233">
        <v>1.0000000000000009</v>
      </c>
      <c r="N233" t="s">
        <v>66</v>
      </c>
      <c r="O233" t="s">
        <v>617</v>
      </c>
      <c r="P233" t="s">
        <v>60</v>
      </c>
      <c r="Q233" t="s">
        <v>68</v>
      </c>
      <c r="R233" t="s">
        <v>651</v>
      </c>
      <c r="S233" t="s">
        <v>69</v>
      </c>
    </row>
    <row r="234" spans="1:19" x14ac:dyDescent="0.35">
      <c r="A234" t="s">
        <v>653</v>
      </c>
      <c r="B234" t="s">
        <v>612</v>
      </c>
      <c r="C234" t="s">
        <v>654</v>
      </c>
      <c r="D234" t="s">
        <v>59</v>
      </c>
      <c r="E234" t="s">
        <v>59</v>
      </c>
      <c r="F234" t="s">
        <v>60</v>
      </c>
      <c r="G234" t="s">
        <v>655</v>
      </c>
      <c r="H234" t="s">
        <v>656</v>
      </c>
      <c r="I234" t="s">
        <v>616</v>
      </c>
      <c r="J234" t="s">
        <v>64</v>
      </c>
      <c r="K234" t="s">
        <v>64</v>
      </c>
      <c r="L234" t="s">
        <v>65</v>
      </c>
      <c r="M234">
        <v>25</v>
      </c>
      <c r="N234" t="s">
        <v>66</v>
      </c>
      <c r="O234" t="s">
        <v>617</v>
      </c>
      <c r="P234" t="s">
        <v>60</v>
      </c>
      <c r="Q234" t="s">
        <v>68</v>
      </c>
      <c r="R234" t="s">
        <v>653</v>
      </c>
      <c r="S234" t="s">
        <v>69</v>
      </c>
    </row>
    <row r="235" spans="1:19" x14ac:dyDescent="0.35">
      <c r="A235" t="s">
        <v>657</v>
      </c>
      <c r="B235" t="s">
        <v>612</v>
      </c>
      <c r="C235" t="s">
        <v>658</v>
      </c>
      <c r="D235" t="s">
        <v>59</v>
      </c>
      <c r="E235" t="s">
        <v>59</v>
      </c>
      <c r="F235" t="s">
        <v>60</v>
      </c>
      <c r="G235" t="s">
        <v>655</v>
      </c>
      <c r="H235" t="s">
        <v>656</v>
      </c>
      <c r="I235" t="s">
        <v>616</v>
      </c>
      <c r="J235" t="s">
        <v>72</v>
      </c>
      <c r="K235" t="s">
        <v>73</v>
      </c>
      <c r="L235" t="s">
        <v>74</v>
      </c>
      <c r="M235">
        <v>0.15676000000000001</v>
      </c>
      <c r="N235" t="s">
        <v>66</v>
      </c>
      <c r="O235" t="s">
        <v>617</v>
      </c>
      <c r="P235" t="s">
        <v>60</v>
      </c>
      <c r="Q235" t="s">
        <v>68</v>
      </c>
      <c r="R235" t="s">
        <v>657</v>
      </c>
      <c r="S235" t="s">
        <v>69</v>
      </c>
    </row>
    <row r="236" spans="1:19" x14ac:dyDescent="0.35">
      <c r="A236" t="s">
        <v>659</v>
      </c>
      <c r="B236" t="s">
        <v>612</v>
      </c>
      <c r="C236" t="s">
        <v>660</v>
      </c>
      <c r="D236" t="s">
        <v>59</v>
      </c>
      <c r="E236" t="s">
        <v>59</v>
      </c>
      <c r="F236" t="s">
        <v>60</v>
      </c>
      <c r="G236" t="s">
        <v>655</v>
      </c>
      <c r="H236" t="s">
        <v>656</v>
      </c>
      <c r="I236" t="s">
        <v>616</v>
      </c>
      <c r="J236" t="s">
        <v>77</v>
      </c>
      <c r="K236" t="s">
        <v>78</v>
      </c>
      <c r="L236" t="s">
        <v>74</v>
      </c>
      <c r="M236">
        <v>0.15814</v>
      </c>
      <c r="N236" t="s">
        <v>66</v>
      </c>
      <c r="O236" t="s">
        <v>617</v>
      </c>
      <c r="P236" t="s">
        <v>60</v>
      </c>
      <c r="Q236" t="s">
        <v>68</v>
      </c>
      <c r="R236" t="s">
        <v>659</v>
      </c>
      <c r="S236" t="s">
        <v>69</v>
      </c>
    </row>
    <row r="237" spans="1:19" x14ac:dyDescent="0.35">
      <c r="A237" t="s">
        <v>661</v>
      </c>
      <c r="B237" t="s">
        <v>612</v>
      </c>
      <c r="C237" t="s">
        <v>662</v>
      </c>
      <c r="D237" t="s">
        <v>59</v>
      </c>
      <c r="E237" t="s">
        <v>59</v>
      </c>
      <c r="F237" t="s">
        <v>60</v>
      </c>
      <c r="G237" t="s">
        <v>655</v>
      </c>
      <c r="H237" t="s">
        <v>656</v>
      </c>
      <c r="I237" t="s">
        <v>616</v>
      </c>
      <c r="J237" t="s">
        <v>81</v>
      </c>
      <c r="K237" t="s">
        <v>82</v>
      </c>
      <c r="L237" t="s">
        <v>83</v>
      </c>
      <c r="M237">
        <v>1.3799999999999923</v>
      </c>
      <c r="N237" t="s">
        <v>66</v>
      </c>
      <c r="O237" t="s">
        <v>617</v>
      </c>
      <c r="P237" t="s">
        <v>60</v>
      </c>
      <c r="Q237" t="s">
        <v>68</v>
      </c>
      <c r="R237" t="s">
        <v>661</v>
      </c>
      <c r="S237" t="s">
        <v>69</v>
      </c>
    </row>
    <row r="238" spans="1:19" x14ac:dyDescent="0.35">
      <c r="A238" t="s">
        <v>663</v>
      </c>
      <c r="B238" t="s">
        <v>612</v>
      </c>
      <c r="C238" t="s">
        <v>664</v>
      </c>
      <c r="D238" t="s">
        <v>59</v>
      </c>
      <c r="E238" t="s">
        <v>59</v>
      </c>
      <c r="F238" t="s">
        <v>60</v>
      </c>
      <c r="G238" t="s">
        <v>665</v>
      </c>
      <c r="H238" t="s">
        <v>666</v>
      </c>
      <c r="I238" t="s">
        <v>616</v>
      </c>
      <c r="J238" t="s">
        <v>64</v>
      </c>
      <c r="K238" t="s">
        <v>64</v>
      </c>
      <c r="L238" t="s">
        <v>65</v>
      </c>
      <c r="M238">
        <v>17.899999999999999</v>
      </c>
      <c r="N238" t="s">
        <v>66</v>
      </c>
      <c r="O238" t="s">
        <v>617</v>
      </c>
      <c r="P238" t="s">
        <v>60</v>
      </c>
      <c r="Q238" t="s">
        <v>68</v>
      </c>
      <c r="R238" t="s">
        <v>663</v>
      </c>
      <c r="S238" t="s">
        <v>69</v>
      </c>
    </row>
    <row r="239" spans="1:19" x14ac:dyDescent="0.35">
      <c r="A239" t="s">
        <v>667</v>
      </c>
      <c r="B239" t="s">
        <v>612</v>
      </c>
      <c r="C239" t="s">
        <v>668</v>
      </c>
      <c r="D239" t="s">
        <v>59</v>
      </c>
      <c r="E239" t="s">
        <v>59</v>
      </c>
      <c r="F239" t="s">
        <v>60</v>
      </c>
      <c r="G239" t="s">
        <v>665</v>
      </c>
      <c r="H239" t="s">
        <v>666</v>
      </c>
      <c r="I239" t="s">
        <v>616</v>
      </c>
      <c r="J239" t="s">
        <v>72</v>
      </c>
      <c r="K239" t="s">
        <v>73</v>
      </c>
      <c r="L239" t="s">
        <v>74</v>
      </c>
      <c r="M239">
        <v>0.1593</v>
      </c>
      <c r="N239" t="s">
        <v>66</v>
      </c>
      <c r="O239" t="s">
        <v>617</v>
      </c>
      <c r="P239" t="s">
        <v>60</v>
      </c>
      <c r="Q239" t="s">
        <v>68</v>
      </c>
      <c r="R239" t="s">
        <v>667</v>
      </c>
      <c r="S239" t="s">
        <v>69</v>
      </c>
    </row>
    <row r="240" spans="1:19" x14ac:dyDescent="0.35">
      <c r="A240" t="s">
        <v>669</v>
      </c>
      <c r="B240" t="s">
        <v>612</v>
      </c>
      <c r="C240" t="s">
        <v>670</v>
      </c>
      <c r="D240" t="s">
        <v>59</v>
      </c>
      <c r="E240" t="s">
        <v>59</v>
      </c>
      <c r="F240" t="s">
        <v>60</v>
      </c>
      <c r="G240" t="s">
        <v>665</v>
      </c>
      <c r="H240" t="s">
        <v>666</v>
      </c>
      <c r="I240" t="s">
        <v>616</v>
      </c>
      <c r="J240" t="s">
        <v>77</v>
      </c>
      <c r="K240" t="s">
        <v>78</v>
      </c>
      <c r="L240" t="s">
        <v>74</v>
      </c>
      <c r="M240">
        <v>0.16028999999999999</v>
      </c>
      <c r="N240" t="s">
        <v>66</v>
      </c>
      <c r="O240" t="s">
        <v>617</v>
      </c>
      <c r="P240" t="s">
        <v>60</v>
      </c>
      <c r="Q240" t="s">
        <v>68</v>
      </c>
      <c r="R240" t="s">
        <v>669</v>
      </c>
      <c r="S240" t="s">
        <v>69</v>
      </c>
    </row>
    <row r="241" spans="1:19" x14ac:dyDescent="0.35">
      <c r="A241" t="s">
        <v>671</v>
      </c>
      <c r="B241" t="s">
        <v>612</v>
      </c>
      <c r="C241" t="s">
        <v>672</v>
      </c>
      <c r="D241" t="s">
        <v>59</v>
      </c>
      <c r="E241" t="s">
        <v>59</v>
      </c>
      <c r="F241" t="s">
        <v>60</v>
      </c>
      <c r="G241" t="s">
        <v>665</v>
      </c>
      <c r="H241" t="s">
        <v>666</v>
      </c>
      <c r="I241" t="s">
        <v>616</v>
      </c>
      <c r="J241" t="s">
        <v>81</v>
      </c>
      <c r="K241" t="s">
        <v>82</v>
      </c>
      <c r="L241" t="s">
        <v>83</v>
      </c>
      <c r="M241">
        <v>0.98999999999999089</v>
      </c>
      <c r="N241" t="s">
        <v>66</v>
      </c>
      <c r="O241" t="s">
        <v>617</v>
      </c>
      <c r="P241" t="s">
        <v>60</v>
      </c>
      <c r="Q241" t="s">
        <v>68</v>
      </c>
      <c r="R241" t="s">
        <v>671</v>
      </c>
      <c r="S241" t="s">
        <v>69</v>
      </c>
    </row>
    <row r="242" spans="1:19" x14ac:dyDescent="0.35">
      <c r="A242" t="s">
        <v>673</v>
      </c>
      <c r="B242" t="s">
        <v>612</v>
      </c>
      <c r="C242" t="s">
        <v>674</v>
      </c>
      <c r="D242" t="s">
        <v>59</v>
      </c>
      <c r="E242" t="s">
        <v>59</v>
      </c>
      <c r="F242" t="s">
        <v>60</v>
      </c>
      <c r="G242" t="s">
        <v>675</v>
      </c>
      <c r="H242" t="s">
        <v>584</v>
      </c>
      <c r="I242" t="s">
        <v>616</v>
      </c>
      <c r="J242" t="s">
        <v>64</v>
      </c>
      <c r="K242" t="s">
        <v>64</v>
      </c>
      <c r="L242" t="s">
        <v>65</v>
      </c>
      <c r="M242">
        <v>12.3</v>
      </c>
      <c r="N242" t="s">
        <v>66</v>
      </c>
      <c r="O242" t="s">
        <v>617</v>
      </c>
      <c r="P242" t="s">
        <v>60</v>
      </c>
      <c r="Q242" t="s">
        <v>68</v>
      </c>
      <c r="R242" t="s">
        <v>673</v>
      </c>
      <c r="S242" t="s">
        <v>69</v>
      </c>
    </row>
    <row r="243" spans="1:19" x14ac:dyDescent="0.35">
      <c r="A243" t="s">
        <v>676</v>
      </c>
      <c r="B243" t="s">
        <v>612</v>
      </c>
      <c r="C243" t="s">
        <v>677</v>
      </c>
      <c r="D243" t="s">
        <v>59</v>
      </c>
      <c r="E243" t="s">
        <v>59</v>
      </c>
      <c r="F243" t="s">
        <v>60</v>
      </c>
      <c r="G243" t="s">
        <v>675</v>
      </c>
      <c r="H243" t="s">
        <v>584</v>
      </c>
      <c r="I243" t="s">
        <v>616</v>
      </c>
      <c r="J243" t="s">
        <v>72</v>
      </c>
      <c r="K243" t="s">
        <v>73</v>
      </c>
      <c r="L243" t="s">
        <v>74</v>
      </c>
      <c r="M243">
        <v>0.16175999999999999</v>
      </c>
      <c r="N243" t="s">
        <v>66</v>
      </c>
      <c r="O243" t="s">
        <v>617</v>
      </c>
      <c r="P243" t="s">
        <v>60</v>
      </c>
      <c r="Q243" t="s">
        <v>68</v>
      </c>
      <c r="R243" t="s">
        <v>676</v>
      </c>
      <c r="S243" t="s">
        <v>69</v>
      </c>
    </row>
    <row r="244" spans="1:19" x14ac:dyDescent="0.35">
      <c r="A244" t="s">
        <v>678</v>
      </c>
      <c r="B244" t="s">
        <v>612</v>
      </c>
      <c r="C244" t="s">
        <v>679</v>
      </c>
      <c r="D244" t="s">
        <v>59</v>
      </c>
      <c r="E244" t="s">
        <v>59</v>
      </c>
      <c r="F244" t="s">
        <v>60</v>
      </c>
      <c r="G244" t="s">
        <v>675</v>
      </c>
      <c r="H244" t="s">
        <v>584</v>
      </c>
      <c r="I244" t="s">
        <v>616</v>
      </c>
      <c r="J244" t="s">
        <v>77</v>
      </c>
      <c r="K244" t="s">
        <v>78</v>
      </c>
      <c r="L244" t="s">
        <v>74</v>
      </c>
      <c r="M244">
        <v>0.16244</v>
      </c>
      <c r="N244" t="s">
        <v>66</v>
      </c>
      <c r="O244" t="s">
        <v>617</v>
      </c>
      <c r="P244" t="s">
        <v>60</v>
      </c>
      <c r="Q244" t="s">
        <v>68</v>
      </c>
      <c r="R244" t="s">
        <v>678</v>
      </c>
      <c r="S244" t="s">
        <v>69</v>
      </c>
    </row>
    <row r="245" spans="1:19" x14ac:dyDescent="0.35">
      <c r="A245" t="s">
        <v>680</v>
      </c>
      <c r="B245" t="s">
        <v>612</v>
      </c>
      <c r="C245" t="s">
        <v>681</v>
      </c>
      <c r="D245" t="s">
        <v>59</v>
      </c>
      <c r="E245" t="s">
        <v>59</v>
      </c>
      <c r="F245" t="s">
        <v>60</v>
      </c>
      <c r="G245" t="s">
        <v>675</v>
      </c>
      <c r="H245" t="s">
        <v>584</v>
      </c>
      <c r="I245" t="s">
        <v>616</v>
      </c>
      <c r="J245" t="s">
        <v>81</v>
      </c>
      <c r="K245" t="s">
        <v>82</v>
      </c>
      <c r="L245" t="s">
        <v>83</v>
      </c>
      <c r="M245">
        <v>0.68000000000001393</v>
      </c>
      <c r="N245" t="s">
        <v>66</v>
      </c>
      <c r="O245" t="s">
        <v>617</v>
      </c>
      <c r="P245" t="s">
        <v>60</v>
      </c>
      <c r="Q245" t="s">
        <v>68</v>
      </c>
      <c r="R245" t="s">
        <v>680</v>
      </c>
      <c r="S245" t="s">
        <v>69</v>
      </c>
    </row>
    <row r="246" spans="1:19" x14ac:dyDescent="0.35">
      <c r="A246" t="s">
        <v>682</v>
      </c>
      <c r="B246" t="s">
        <v>85</v>
      </c>
      <c r="C246" t="s">
        <v>683</v>
      </c>
      <c r="D246" t="s">
        <v>59</v>
      </c>
      <c r="E246" t="s">
        <v>59</v>
      </c>
      <c r="F246" t="s">
        <v>60</v>
      </c>
      <c r="G246" t="s">
        <v>684</v>
      </c>
      <c r="H246" t="s">
        <v>685</v>
      </c>
      <c r="I246" t="s">
        <v>89</v>
      </c>
      <c r="J246" t="s">
        <v>90</v>
      </c>
      <c r="K246" t="s">
        <v>91</v>
      </c>
      <c r="L246" t="s">
        <v>65</v>
      </c>
      <c r="M246">
        <v>1.9279106527428673</v>
      </c>
      <c r="N246" t="s">
        <v>66</v>
      </c>
      <c r="O246" t="s">
        <v>92</v>
      </c>
      <c r="P246" t="s">
        <v>60</v>
      </c>
      <c r="Q246" t="s">
        <v>93</v>
      </c>
      <c r="R246" t="s">
        <v>682</v>
      </c>
      <c r="S246" t="s">
        <v>69</v>
      </c>
    </row>
    <row r="247" spans="1:19" x14ac:dyDescent="0.35">
      <c r="A247" t="s">
        <v>686</v>
      </c>
      <c r="B247" t="s">
        <v>85</v>
      </c>
      <c r="C247" t="s">
        <v>687</v>
      </c>
      <c r="D247" t="s">
        <v>59</v>
      </c>
      <c r="E247" t="s">
        <v>59</v>
      </c>
      <c r="F247" t="s">
        <v>60</v>
      </c>
      <c r="G247" t="s">
        <v>684</v>
      </c>
      <c r="H247" t="s">
        <v>685</v>
      </c>
      <c r="I247" t="s">
        <v>89</v>
      </c>
      <c r="J247" t="s">
        <v>96</v>
      </c>
      <c r="K247" t="s">
        <v>97</v>
      </c>
      <c r="L247" t="s">
        <v>65</v>
      </c>
      <c r="M247">
        <v>1.306003990567749</v>
      </c>
      <c r="N247" t="s">
        <v>66</v>
      </c>
      <c r="O247" t="s">
        <v>92</v>
      </c>
      <c r="P247" t="s">
        <v>60</v>
      </c>
      <c r="Q247" t="s">
        <v>93</v>
      </c>
      <c r="R247" t="s">
        <v>686</v>
      </c>
      <c r="S247" t="s">
        <v>69</v>
      </c>
    </row>
    <row r="248" spans="1:19" x14ac:dyDescent="0.35">
      <c r="A248" t="s">
        <v>688</v>
      </c>
      <c r="B248" t="s">
        <v>85</v>
      </c>
      <c r="C248" t="s">
        <v>689</v>
      </c>
      <c r="D248" t="s">
        <v>59</v>
      </c>
      <c r="E248" t="s">
        <v>59</v>
      </c>
      <c r="F248" t="s">
        <v>60</v>
      </c>
      <c r="G248" t="s">
        <v>684</v>
      </c>
      <c r="H248" t="s">
        <v>685</v>
      </c>
      <c r="I248" t="s">
        <v>89</v>
      </c>
      <c r="J248" t="s">
        <v>100</v>
      </c>
      <c r="K248" t="s">
        <v>101</v>
      </c>
      <c r="L248" t="s">
        <v>65</v>
      </c>
      <c r="M248">
        <v>0.98261252623668727</v>
      </c>
      <c r="N248" t="s">
        <v>66</v>
      </c>
      <c r="O248" t="s">
        <v>92</v>
      </c>
      <c r="P248" t="s">
        <v>60</v>
      </c>
      <c r="Q248" t="s">
        <v>93</v>
      </c>
      <c r="R248" t="s">
        <v>688</v>
      </c>
      <c r="S248" t="s">
        <v>69</v>
      </c>
    </row>
    <row r="249" spans="1:19" x14ac:dyDescent="0.35">
      <c r="A249" t="s">
        <v>690</v>
      </c>
      <c r="B249" t="s">
        <v>85</v>
      </c>
      <c r="C249" t="s">
        <v>691</v>
      </c>
      <c r="D249" t="s">
        <v>59</v>
      </c>
      <c r="E249" t="s">
        <v>59</v>
      </c>
      <c r="F249" t="s">
        <v>60</v>
      </c>
      <c r="G249" t="s">
        <v>684</v>
      </c>
      <c r="H249" t="s">
        <v>685</v>
      </c>
      <c r="I249" t="s">
        <v>89</v>
      </c>
      <c r="J249" t="s">
        <v>104</v>
      </c>
      <c r="K249" t="s">
        <v>105</v>
      </c>
      <c r="L249" t="s">
        <v>65</v>
      </c>
      <c r="M249">
        <v>2.2595942059029306</v>
      </c>
      <c r="N249" t="s">
        <v>66</v>
      </c>
      <c r="O249" t="s">
        <v>92</v>
      </c>
      <c r="P249" t="s">
        <v>60</v>
      </c>
      <c r="Q249" t="s">
        <v>93</v>
      </c>
      <c r="R249" t="s">
        <v>690</v>
      </c>
      <c r="S249" t="s">
        <v>69</v>
      </c>
    </row>
    <row r="250" spans="1:19" x14ac:dyDescent="0.35">
      <c r="A250" t="s">
        <v>692</v>
      </c>
      <c r="B250" t="s">
        <v>85</v>
      </c>
      <c r="C250" t="s">
        <v>693</v>
      </c>
      <c r="D250" t="s">
        <v>59</v>
      </c>
      <c r="E250" t="s">
        <v>59</v>
      </c>
      <c r="F250" t="s">
        <v>60</v>
      </c>
      <c r="G250" t="s">
        <v>684</v>
      </c>
      <c r="H250" t="s">
        <v>685</v>
      </c>
      <c r="I250" t="s">
        <v>89</v>
      </c>
      <c r="J250" t="s">
        <v>108</v>
      </c>
      <c r="K250" t="s">
        <v>109</v>
      </c>
      <c r="L250" t="s">
        <v>65</v>
      </c>
      <c r="M250">
        <v>3.5655981964706797E-2</v>
      </c>
      <c r="N250" t="s">
        <v>66</v>
      </c>
      <c r="O250" t="s">
        <v>92</v>
      </c>
      <c r="P250" t="s">
        <v>60</v>
      </c>
      <c r="Q250" t="s">
        <v>93</v>
      </c>
      <c r="R250" t="s">
        <v>692</v>
      </c>
      <c r="S250" t="s">
        <v>69</v>
      </c>
    </row>
    <row r="251" spans="1:19" x14ac:dyDescent="0.35">
      <c r="A251" t="s">
        <v>694</v>
      </c>
      <c r="B251" t="s">
        <v>85</v>
      </c>
      <c r="C251" t="s">
        <v>695</v>
      </c>
      <c r="D251" t="s">
        <v>59</v>
      </c>
      <c r="E251" t="s">
        <v>59</v>
      </c>
      <c r="F251" t="s">
        <v>60</v>
      </c>
      <c r="G251" t="s">
        <v>684</v>
      </c>
      <c r="H251" t="s">
        <v>685</v>
      </c>
      <c r="I251" t="s">
        <v>89</v>
      </c>
      <c r="J251" t="s">
        <v>112</v>
      </c>
      <c r="K251" t="s">
        <v>113</v>
      </c>
      <c r="L251" t="s">
        <v>65</v>
      </c>
      <c r="M251">
        <v>0.98572205954756276</v>
      </c>
      <c r="N251" t="s">
        <v>66</v>
      </c>
      <c r="O251" t="s">
        <v>92</v>
      </c>
      <c r="P251" t="s">
        <v>60</v>
      </c>
      <c r="Q251" t="s">
        <v>93</v>
      </c>
      <c r="R251" t="s">
        <v>694</v>
      </c>
      <c r="S251" t="s">
        <v>69</v>
      </c>
    </row>
    <row r="252" spans="1:19" x14ac:dyDescent="0.35">
      <c r="A252" t="s">
        <v>696</v>
      </c>
      <c r="B252" t="s">
        <v>85</v>
      </c>
      <c r="C252" t="s">
        <v>697</v>
      </c>
      <c r="D252" t="s">
        <v>59</v>
      </c>
      <c r="E252" t="s">
        <v>59</v>
      </c>
      <c r="F252" t="s">
        <v>60</v>
      </c>
      <c r="G252" t="s">
        <v>684</v>
      </c>
      <c r="H252" t="s">
        <v>685</v>
      </c>
      <c r="I252" t="s">
        <v>89</v>
      </c>
      <c r="J252" t="s">
        <v>116</v>
      </c>
      <c r="K252" t="s">
        <v>117</v>
      </c>
      <c r="L252" t="s">
        <v>65</v>
      </c>
      <c r="M252">
        <v>7.6183566116452009E-2</v>
      </c>
      <c r="N252" t="s">
        <v>66</v>
      </c>
      <c r="O252" t="s">
        <v>92</v>
      </c>
      <c r="P252" t="s">
        <v>60</v>
      </c>
      <c r="Q252" t="s">
        <v>93</v>
      </c>
      <c r="R252" t="s">
        <v>696</v>
      </c>
      <c r="S252" t="s">
        <v>69</v>
      </c>
    </row>
    <row r="253" spans="1:19" x14ac:dyDescent="0.35">
      <c r="A253" t="s">
        <v>698</v>
      </c>
      <c r="B253" t="s">
        <v>85</v>
      </c>
      <c r="C253" t="s">
        <v>699</v>
      </c>
      <c r="D253" t="s">
        <v>59</v>
      </c>
      <c r="E253" t="s">
        <v>59</v>
      </c>
      <c r="F253" t="s">
        <v>60</v>
      </c>
      <c r="G253" t="s">
        <v>684</v>
      </c>
      <c r="H253" t="s">
        <v>685</v>
      </c>
      <c r="I253" t="s">
        <v>89</v>
      </c>
      <c r="J253" t="s">
        <v>120</v>
      </c>
      <c r="K253" t="s">
        <v>121</v>
      </c>
      <c r="L253" t="s">
        <v>65</v>
      </c>
      <c r="M253">
        <v>5.5349692933585548E-2</v>
      </c>
      <c r="N253" t="s">
        <v>66</v>
      </c>
      <c r="O253" t="s">
        <v>92</v>
      </c>
      <c r="P253" t="s">
        <v>60</v>
      </c>
      <c r="Q253" t="s">
        <v>93</v>
      </c>
      <c r="R253" t="s">
        <v>698</v>
      </c>
      <c r="S253" t="s">
        <v>69</v>
      </c>
    </row>
    <row r="254" spans="1:19" x14ac:dyDescent="0.35">
      <c r="A254" t="s">
        <v>700</v>
      </c>
      <c r="B254" t="s">
        <v>85</v>
      </c>
      <c r="C254" t="s">
        <v>701</v>
      </c>
      <c r="D254" t="s">
        <v>59</v>
      </c>
      <c r="E254" t="s">
        <v>59</v>
      </c>
      <c r="F254" t="s">
        <v>60</v>
      </c>
      <c r="G254" t="s">
        <v>684</v>
      </c>
      <c r="H254" t="s">
        <v>685</v>
      </c>
      <c r="I254" t="s">
        <v>89</v>
      </c>
      <c r="J254" t="s">
        <v>124</v>
      </c>
      <c r="K254" t="s">
        <v>125</v>
      </c>
      <c r="L254" t="s">
        <v>65</v>
      </c>
      <c r="M254">
        <v>5.0374439636184605E-2</v>
      </c>
      <c r="N254" t="s">
        <v>66</v>
      </c>
      <c r="O254" t="s">
        <v>92</v>
      </c>
      <c r="P254" t="s">
        <v>60</v>
      </c>
      <c r="Q254" t="s">
        <v>93</v>
      </c>
      <c r="R254" t="s">
        <v>700</v>
      </c>
      <c r="S254" t="s">
        <v>69</v>
      </c>
    </row>
    <row r="255" spans="1:19" x14ac:dyDescent="0.35">
      <c r="A255" t="s">
        <v>702</v>
      </c>
      <c r="B255" t="s">
        <v>85</v>
      </c>
      <c r="C255" t="s">
        <v>703</v>
      </c>
      <c r="D255" t="s">
        <v>59</v>
      </c>
      <c r="E255" t="s">
        <v>59</v>
      </c>
      <c r="F255" t="s">
        <v>60</v>
      </c>
      <c r="G255" t="s">
        <v>684</v>
      </c>
      <c r="H255" t="s">
        <v>685</v>
      </c>
      <c r="I255" t="s">
        <v>89</v>
      </c>
      <c r="J255" t="s">
        <v>128</v>
      </c>
      <c r="K255" t="s">
        <v>129</v>
      </c>
      <c r="L255" t="s">
        <v>65</v>
      </c>
      <c r="M255">
        <v>1.0365111036251975E-2</v>
      </c>
      <c r="N255" t="s">
        <v>153</v>
      </c>
      <c r="O255" t="s">
        <v>92</v>
      </c>
      <c r="P255" t="s">
        <v>60</v>
      </c>
      <c r="Q255" t="s">
        <v>93</v>
      </c>
      <c r="R255" t="s">
        <v>702</v>
      </c>
      <c r="S255" t="s">
        <v>69</v>
      </c>
    </row>
    <row r="256" spans="1:19" x14ac:dyDescent="0.35">
      <c r="A256" t="s">
        <v>704</v>
      </c>
      <c r="B256" t="s">
        <v>612</v>
      </c>
      <c r="C256" t="s">
        <v>705</v>
      </c>
      <c r="D256" t="s">
        <v>59</v>
      </c>
      <c r="E256" t="s">
        <v>59</v>
      </c>
      <c r="F256" t="s">
        <v>60</v>
      </c>
      <c r="G256" t="s">
        <v>684</v>
      </c>
      <c r="H256" t="s">
        <v>706</v>
      </c>
      <c r="I256" t="s">
        <v>616</v>
      </c>
      <c r="J256" t="s">
        <v>64</v>
      </c>
      <c r="K256" t="s">
        <v>64</v>
      </c>
      <c r="L256" t="s">
        <v>65</v>
      </c>
      <c r="M256">
        <v>5.2</v>
      </c>
      <c r="N256" t="s">
        <v>66</v>
      </c>
      <c r="O256" t="s">
        <v>617</v>
      </c>
      <c r="P256" t="s">
        <v>60</v>
      </c>
      <c r="Q256" t="s">
        <v>68</v>
      </c>
      <c r="R256" t="s">
        <v>704</v>
      </c>
      <c r="S256" t="s">
        <v>69</v>
      </c>
    </row>
    <row r="257" spans="1:19" x14ac:dyDescent="0.35">
      <c r="A257" t="s">
        <v>707</v>
      </c>
      <c r="B257" t="s">
        <v>612</v>
      </c>
      <c r="C257" t="s">
        <v>708</v>
      </c>
      <c r="D257" t="s">
        <v>59</v>
      </c>
      <c r="E257" t="s">
        <v>59</v>
      </c>
      <c r="F257" t="s">
        <v>60</v>
      </c>
      <c r="G257" t="s">
        <v>684</v>
      </c>
      <c r="H257" t="s">
        <v>706</v>
      </c>
      <c r="I257" t="s">
        <v>616</v>
      </c>
      <c r="J257" t="s">
        <v>72</v>
      </c>
      <c r="K257" t="s">
        <v>73</v>
      </c>
      <c r="L257" t="s">
        <v>74</v>
      </c>
      <c r="M257">
        <v>0.15987999999999999</v>
      </c>
      <c r="N257" t="s">
        <v>66</v>
      </c>
      <c r="O257" t="s">
        <v>617</v>
      </c>
      <c r="P257" t="s">
        <v>60</v>
      </c>
      <c r="Q257" t="s">
        <v>68</v>
      </c>
      <c r="R257" t="s">
        <v>707</v>
      </c>
      <c r="S257" t="s">
        <v>69</v>
      </c>
    </row>
    <row r="258" spans="1:19" x14ac:dyDescent="0.35">
      <c r="A258" t="s">
        <v>709</v>
      </c>
      <c r="B258" t="s">
        <v>612</v>
      </c>
      <c r="C258" t="s">
        <v>710</v>
      </c>
      <c r="D258" t="s">
        <v>59</v>
      </c>
      <c r="E258" t="s">
        <v>59</v>
      </c>
      <c r="F258" t="s">
        <v>60</v>
      </c>
      <c r="G258" t="s">
        <v>684</v>
      </c>
      <c r="H258" t="s">
        <v>706</v>
      </c>
      <c r="I258" t="s">
        <v>616</v>
      </c>
      <c r="J258" t="s">
        <v>77</v>
      </c>
      <c r="K258" t="s">
        <v>78</v>
      </c>
      <c r="L258" t="s">
        <v>74</v>
      </c>
      <c r="M258">
        <v>0.16017000000000001</v>
      </c>
      <c r="N258" t="s">
        <v>66</v>
      </c>
      <c r="O258" t="s">
        <v>617</v>
      </c>
      <c r="P258" t="s">
        <v>60</v>
      </c>
      <c r="Q258" t="s">
        <v>68</v>
      </c>
      <c r="R258" t="s">
        <v>709</v>
      </c>
      <c r="S258" t="s">
        <v>69</v>
      </c>
    </row>
    <row r="259" spans="1:19" x14ac:dyDescent="0.35">
      <c r="A259" t="s">
        <v>711</v>
      </c>
      <c r="B259" t="s">
        <v>612</v>
      </c>
      <c r="C259" t="s">
        <v>712</v>
      </c>
      <c r="D259" t="s">
        <v>59</v>
      </c>
      <c r="E259" t="s">
        <v>59</v>
      </c>
      <c r="F259" t="s">
        <v>60</v>
      </c>
      <c r="G259" t="s">
        <v>684</v>
      </c>
      <c r="H259" t="s">
        <v>706</v>
      </c>
      <c r="I259" t="s">
        <v>616</v>
      </c>
      <c r="J259" t="s">
        <v>81</v>
      </c>
      <c r="K259" t="s">
        <v>82</v>
      </c>
      <c r="L259" t="s">
        <v>83</v>
      </c>
      <c r="M259">
        <v>0.29000000000001247</v>
      </c>
      <c r="N259" t="s">
        <v>66</v>
      </c>
      <c r="O259" t="s">
        <v>617</v>
      </c>
      <c r="P259" t="s">
        <v>60</v>
      </c>
      <c r="Q259" t="s">
        <v>68</v>
      </c>
      <c r="R259" t="s">
        <v>711</v>
      </c>
      <c r="S259" t="s">
        <v>69</v>
      </c>
    </row>
    <row r="260" spans="1:19" x14ac:dyDescent="0.35">
      <c r="A260" t="s">
        <v>713</v>
      </c>
      <c r="B260" t="s">
        <v>612</v>
      </c>
      <c r="C260" t="s">
        <v>714</v>
      </c>
      <c r="D260" t="s">
        <v>59</v>
      </c>
      <c r="E260" t="s">
        <v>59</v>
      </c>
      <c r="F260" t="s">
        <v>60</v>
      </c>
      <c r="G260" t="s">
        <v>715</v>
      </c>
      <c r="H260" t="s">
        <v>716</v>
      </c>
      <c r="I260" t="s">
        <v>616</v>
      </c>
      <c r="J260" t="s">
        <v>64</v>
      </c>
      <c r="K260" t="s">
        <v>64</v>
      </c>
      <c r="L260" t="s">
        <v>65</v>
      </c>
      <c r="M260">
        <v>14.5</v>
      </c>
      <c r="N260" t="s">
        <v>66</v>
      </c>
      <c r="O260" t="s">
        <v>617</v>
      </c>
      <c r="P260" t="s">
        <v>60</v>
      </c>
      <c r="Q260" t="s">
        <v>68</v>
      </c>
      <c r="R260" t="s">
        <v>713</v>
      </c>
      <c r="S260" t="s">
        <v>69</v>
      </c>
    </row>
    <row r="261" spans="1:19" x14ac:dyDescent="0.35">
      <c r="A261" t="s">
        <v>717</v>
      </c>
      <c r="B261" t="s">
        <v>612</v>
      </c>
      <c r="C261" t="s">
        <v>718</v>
      </c>
      <c r="D261" t="s">
        <v>59</v>
      </c>
      <c r="E261" t="s">
        <v>59</v>
      </c>
      <c r="F261" t="s">
        <v>60</v>
      </c>
      <c r="G261" t="s">
        <v>715</v>
      </c>
      <c r="H261" t="s">
        <v>716</v>
      </c>
      <c r="I261" t="s">
        <v>616</v>
      </c>
      <c r="J261" t="s">
        <v>72</v>
      </c>
      <c r="K261" t="s">
        <v>73</v>
      </c>
      <c r="L261" t="s">
        <v>74</v>
      </c>
      <c r="M261">
        <v>0.15797</v>
      </c>
      <c r="N261" t="s">
        <v>66</v>
      </c>
      <c r="O261" t="s">
        <v>617</v>
      </c>
      <c r="P261" t="s">
        <v>60</v>
      </c>
      <c r="Q261" t="s">
        <v>68</v>
      </c>
      <c r="R261" t="s">
        <v>717</v>
      </c>
      <c r="S261" t="s">
        <v>69</v>
      </c>
    </row>
    <row r="262" spans="1:19" x14ac:dyDescent="0.35">
      <c r="A262" t="s">
        <v>719</v>
      </c>
      <c r="B262" t="s">
        <v>612</v>
      </c>
      <c r="C262" t="s">
        <v>720</v>
      </c>
      <c r="D262" t="s">
        <v>59</v>
      </c>
      <c r="E262" t="s">
        <v>59</v>
      </c>
      <c r="F262" t="s">
        <v>60</v>
      </c>
      <c r="G262" t="s">
        <v>715</v>
      </c>
      <c r="H262" t="s">
        <v>716</v>
      </c>
      <c r="I262" t="s">
        <v>616</v>
      </c>
      <c r="J262" t="s">
        <v>77</v>
      </c>
      <c r="K262" t="s">
        <v>78</v>
      </c>
      <c r="L262" t="s">
        <v>74</v>
      </c>
      <c r="M262">
        <v>0.15876999999999999</v>
      </c>
      <c r="N262" t="s">
        <v>66</v>
      </c>
      <c r="O262" t="s">
        <v>617</v>
      </c>
      <c r="P262" t="s">
        <v>60</v>
      </c>
      <c r="Q262" t="s">
        <v>68</v>
      </c>
      <c r="R262" t="s">
        <v>719</v>
      </c>
      <c r="S262" t="s">
        <v>69</v>
      </c>
    </row>
    <row r="263" spans="1:19" x14ac:dyDescent="0.35">
      <c r="A263" t="s">
        <v>721</v>
      </c>
      <c r="B263" t="s">
        <v>612</v>
      </c>
      <c r="C263" t="s">
        <v>722</v>
      </c>
      <c r="D263" t="s">
        <v>59</v>
      </c>
      <c r="E263" t="s">
        <v>59</v>
      </c>
      <c r="F263" t="s">
        <v>60</v>
      </c>
      <c r="G263" t="s">
        <v>715</v>
      </c>
      <c r="H263" t="s">
        <v>716</v>
      </c>
      <c r="I263" t="s">
        <v>616</v>
      </c>
      <c r="J263" t="s">
        <v>81</v>
      </c>
      <c r="K263" t="s">
        <v>82</v>
      </c>
      <c r="L263" t="s">
        <v>83</v>
      </c>
      <c r="M263">
        <v>0.79999999999999516</v>
      </c>
      <c r="N263" t="s">
        <v>66</v>
      </c>
      <c r="O263" t="s">
        <v>617</v>
      </c>
      <c r="P263" t="s">
        <v>60</v>
      </c>
      <c r="Q263" t="s">
        <v>68</v>
      </c>
      <c r="R263" t="s">
        <v>721</v>
      </c>
      <c r="S263" t="s">
        <v>69</v>
      </c>
    </row>
    <row r="264" spans="1:19" x14ac:dyDescent="0.35">
      <c r="A264" t="s">
        <v>723</v>
      </c>
      <c r="B264" t="s">
        <v>612</v>
      </c>
      <c r="C264" t="s">
        <v>724</v>
      </c>
      <c r="D264" t="s">
        <v>59</v>
      </c>
      <c r="E264" t="s">
        <v>59</v>
      </c>
      <c r="F264" t="s">
        <v>60</v>
      </c>
      <c r="G264" t="s">
        <v>725</v>
      </c>
      <c r="H264" t="s">
        <v>726</v>
      </c>
      <c r="I264" t="s">
        <v>616</v>
      </c>
      <c r="J264" t="s">
        <v>64</v>
      </c>
      <c r="K264" t="s">
        <v>64</v>
      </c>
      <c r="L264" t="s">
        <v>65</v>
      </c>
      <c r="M264">
        <v>14.8</v>
      </c>
      <c r="N264" t="s">
        <v>66</v>
      </c>
      <c r="O264" t="s">
        <v>617</v>
      </c>
      <c r="P264" t="s">
        <v>60</v>
      </c>
      <c r="Q264" t="s">
        <v>68</v>
      </c>
      <c r="R264" t="s">
        <v>723</v>
      </c>
      <c r="S264" t="s">
        <v>69</v>
      </c>
    </row>
    <row r="265" spans="1:19" x14ac:dyDescent="0.35">
      <c r="A265" t="s">
        <v>727</v>
      </c>
      <c r="B265" t="s">
        <v>612</v>
      </c>
      <c r="C265" t="s">
        <v>728</v>
      </c>
      <c r="D265" t="s">
        <v>59</v>
      </c>
      <c r="E265" t="s">
        <v>59</v>
      </c>
      <c r="F265" t="s">
        <v>60</v>
      </c>
      <c r="G265" t="s">
        <v>725</v>
      </c>
      <c r="H265" t="s">
        <v>726</v>
      </c>
      <c r="I265" t="s">
        <v>616</v>
      </c>
      <c r="J265" t="s">
        <v>72</v>
      </c>
      <c r="K265" t="s">
        <v>73</v>
      </c>
      <c r="L265" t="s">
        <v>74</v>
      </c>
      <c r="M265">
        <v>0.16492999999999999</v>
      </c>
      <c r="N265" t="s">
        <v>66</v>
      </c>
      <c r="O265" t="s">
        <v>617</v>
      </c>
      <c r="P265" t="s">
        <v>60</v>
      </c>
      <c r="Q265" t="s">
        <v>68</v>
      </c>
      <c r="R265" t="s">
        <v>727</v>
      </c>
      <c r="S265" t="s">
        <v>69</v>
      </c>
    </row>
    <row r="266" spans="1:19" x14ac:dyDescent="0.35">
      <c r="A266" t="s">
        <v>729</v>
      </c>
      <c r="B266" t="s">
        <v>612</v>
      </c>
      <c r="C266" t="s">
        <v>730</v>
      </c>
      <c r="D266" t="s">
        <v>59</v>
      </c>
      <c r="E266" t="s">
        <v>59</v>
      </c>
      <c r="F266" t="s">
        <v>60</v>
      </c>
      <c r="G266" t="s">
        <v>725</v>
      </c>
      <c r="H266" t="s">
        <v>726</v>
      </c>
      <c r="I266" t="s">
        <v>616</v>
      </c>
      <c r="J266" t="s">
        <v>77</v>
      </c>
      <c r="K266" t="s">
        <v>78</v>
      </c>
      <c r="L266" t="s">
        <v>74</v>
      </c>
      <c r="M266">
        <v>0.16575000000000001</v>
      </c>
      <c r="N266" t="s">
        <v>66</v>
      </c>
      <c r="O266" t="s">
        <v>617</v>
      </c>
      <c r="P266" t="s">
        <v>60</v>
      </c>
      <c r="Q266" t="s">
        <v>68</v>
      </c>
      <c r="R266" t="s">
        <v>729</v>
      </c>
      <c r="S266" t="s">
        <v>69</v>
      </c>
    </row>
    <row r="267" spans="1:19" x14ac:dyDescent="0.35">
      <c r="A267" t="s">
        <v>731</v>
      </c>
      <c r="B267" t="s">
        <v>612</v>
      </c>
      <c r="C267" t="s">
        <v>732</v>
      </c>
      <c r="D267" t="s">
        <v>59</v>
      </c>
      <c r="E267" t="s">
        <v>59</v>
      </c>
      <c r="F267" t="s">
        <v>60</v>
      </c>
      <c r="G267" t="s">
        <v>725</v>
      </c>
      <c r="H267" t="s">
        <v>726</v>
      </c>
      <c r="I267" t="s">
        <v>616</v>
      </c>
      <c r="J267" t="s">
        <v>81</v>
      </c>
      <c r="K267" t="s">
        <v>82</v>
      </c>
      <c r="L267" t="s">
        <v>83</v>
      </c>
      <c r="M267">
        <v>0.82000000000001516</v>
      </c>
      <c r="N267" t="s">
        <v>66</v>
      </c>
      <c r="O267" t="s">
        <v>617</v>
      </c>
      <c r="P267" t="s">
        <v>60</v>
      </c>
      <c r="Q267" t="s">
        <v>68</v>
      </c>
      <c r="R267" t="s">
        <v>731</v>
      </c>
      <c r="S267" t="s">
        <v>69</v>
      </c>
    </row>
    <row r="268" spans="1:19" x14ac:dyDescent="0.35">
      <c r="A268" t="s">
        <v>733</v>
      </c>
      <c r="B268" t="s">
        <v>612</v>
      </c>
      <c r="C268" t="s">
        <v>734</v>
      </c>
      <c r="D268" t="s">
        <v>59</v>
      </c>
      <c r="E268" t="s">
        <v>59</v>
      </c>
      <c r="F268" t="s">
        <v>60</v>
      </c>
      <c r="G268" t="s">
        <v>735</v>
      </c>
      <c r="H268" t="s">
        <v>736</v>
      </c>
      <c r="I268" t="s">
        <v>616</v>
      </c>
      <c r="J268" t="s">
        <v>64</v>
      </c>
      <c r="K268" t="s">
        <v>64</v>
      </c>
      <c r="L268" t="s">
        <v>65</v>
      </c>
      <c r="M268">
        <v>15.7</v>
      </c>
      <c r="N268" t="s">
        <v>66</v>
      </c>
      <c r="O268" t="s">
        <v>617</v>
      </c>
      <c r="P268" t="s">
        <v>60</v>
      </c>
      <c r="Q268" t="s">
        <v>68</v>
      </c>
      <c r="R268" t="s">
        <v>733</v>
      </c>
      <c r="S268" t="s">
        <v>69</v>
      </c>
    </row>
    <row r="269" spans="1:19" x14ac:dyDescent="0.35">
      <c r="A269" t="s">
        <v>737</v>
      </c>
      <c r="B269" t="s">
        <v>612</v>
      </c>
      <c r="C269" t="s">
        <v>738</v>
      </c>
      <c r="D269" t="s">
        <v>59</v>
      </c>
      <c r="E269" t="s">
        <v>59</v>
      </c>
      <c r="F269" t="s">
        <v>60</v>
      </c>
      <c r="G269" t="s">
        <v>735</v>
      </c>
      <c r="H269" t="s">
        <v>736</v>
      </c>
      <c r="I269" t="s">
        <v>616</v>
      </c>
      <c r="J269" t="s">
        <v>72</v>
      </c>
      <c r="K269" t="s">
        <v>73</v>
      </c>
      <c r="L269" t="s">
        <v>74</v>
      </c>
      <c r="M269">
        <v>0.16199</v>
      </c>
      <c r="N269" t="s">
        <v>66</v>
      </c>
      <c r="O269" t="s">
        <v>617</v>
      </c>
      <c r="P269" t="s">
        <v>60</v>
      </c>
      <c r="Q269" t="s">
        <v>68</v>
      </c>
      <c r="R269" t="s">
        <v>737</v>
      </c>
      <c r="S269" t="s">
        <v>69</v>
      </c>
    </row>
    <row r="270" spans="1:19" x14ac:dyDescent="0.35">
      <c r="A270" t="s">
        <v>739</v>
      </c>
      <c r="B270" t="s">
        <v>612</v>
      </c>
      <c r="C270" t="s">
        <v>740</v>
      </c>
      <c r="D270" t="s">
        <v>59</v>
      </c>
      <c r="E270" t="s">
        <v>59</v>
      </c>
      <c r="F270" t="s">
        <v>60</v>
      </c>
      <c r="G270" t="s">
        <v>735</v>
      </c>
      <c r="H270" t="s">
        <v>736</v>
      </c>
      <c r="I270" t="s">
        <v>616</v>
      </c>
      <c r="J270" t="s">
        <v>77</v>
      </c>
      <c r="K270" t="s">
        <v>78</v>
      </c>
      <c r="L270" t="s">
        <v>74</v>
      </c>
      <c r="M270">
        <v>0.16286</v>
      </c>
      <c r="N270" t="s">
        <v>66</v>
      </c>
      <c r="O270" t="s">
        <v>617</v>
      </c>
      <c r="P270" t="s">
        <v>60</v>
      </c>
      <c r="Q270" t="s">
        <v>68</v>
      </c>
      <c r="R270" t="s">
        <v>739</v>
      </c>
      <c r="S270" t="s">
        <v>69</v>
      </c>
    </row>
    <row r="271" spans="1:19" x14ac:dyDescent="0.35">
      <c r="A271" t="s">
        <v>741</v>
      </c>
      <c r="B271" t="s">
        <v>612</v>
      </c>
      <c r="C271" t="s">
        <v>742</v>
      </c>
      <c r="D271" t="s">
        <v>59</v>
      </c>
      <c r="E271" t="s">
        <v>59</v>
      </c>
      <c r="F271" t="s">
        <v>60</v>
      </c>
      <c r="G271" t="s">
        <v>735</v>
      </c>
      <c r="H271" t="s">
        <v>736</v>
      </c>
      <c r="I271" t="s">
        <v>616</v>
      </c>
      <c r="J271" t="s">
        <v>81</v>
      </c>
      <c r="K271" t="s">
        <v>82</v>
      </c>
      <c r="L271" t="s">
        <v>83</v>
      </c>
      <c r="M271">
        <v>0.87000000000000965</v>
      </c>
      <c r="N271" t="s">
        <v>66</v>
      </c>
      <c r="O271" t="s">
        <v>617</v>
      </c>
      <c r="P271" t="s">
        <v>60</v>
      </c>
      <c r="Q271" t="s">
        <v>68</v>
      </c>
      <c r="R271" t="s">
        <v>741</v>
      </c>
      <c r="S271" t="s">
        <v>69</v>
      </c>
    </row>
    <row r="272" spans="1:19" x14ac:dyDescent="0.35">
      <c r="A272" t="s">
        <v>743</v>
      </c>
      <c r="B272" t="s">
        <v>612</v>
      </c>
      <c r="C272" t="s">
        <v>744</v>
      </c>
      <c r="D272" t="s">
        <v>59</v>
      </c>
      <c r="E272" t="s">
        <v>59</v>
      </c>
      <c r="F272" t="s">
        <v>60</v>
      </c>
      <c r="G272" t="s">
        <v>745</v>
      </c>
      <c r="H272" t="s">
        <v>746</v>
      </c>
      <c r="I272" t="s">
        <v>616</v>
      </c>
      <c r="J272" t="s">
        <v>64</v>
      </c>
      <c r="K272" t="s">
        <v>64</v>
      </c>
      <c r="L272" t="s">
        <v>65</v>
      </c>
      <c r="M272">
        <v>3</v>
      </c>
      <c r="N272" t="s">
        <v>153</v>
      </c>
      <c r="O272" t="s">
        <v>617</v>
      </c>
      <c r="P272" t="s">
        <v>60</v>
      </c>
      <c r="Q272" t="s">
        <v>68</v>
      </c>
      <c r="R272" t="s">
        <v>743</v>
      </c>
      <c r="S272" t="s">
        <v>69</v>
      </c>
    </row>
    <row r="273" spans="1:19" x14ac:dyDescent="0.35">
      <c r="A273" t="s">
        <v>747</v>
      </c>
      <c r="B273" t="s">
        <v>612</v>
      </c>
      <c r="C273" t="s">
        <v>748</v>
      </c>
      <c r="D273" t="s">
        <v>59</v>
      </c>
      <c r="E273" t="s">
        <v>59</v>
      </c>
      <c r="F273" t="s">
        <v>60</v>
      </c>
      <c r="G273" t="s">
        <v>745</v>
      </c>
      <c r="H273" t="s">
        <v>746</v>
      </c>
      <c r="I273" t="s">
        <v>616</v>
      </c>
      <c r="J273" t="s">
        <v>72</v>
      </c>
      <c r="K273" t="s">
        <v>73</v>
      </c>
      <c r="L273" t="s">
        <v>74</v>
      </c>
      <c r="M273" t="s">
        <v>60</v>
      </c>
      <c r="N273" t="s">
        <v>156</v>
      </c>
      <c r="O273" t="s">
        <v>617</v>
      </c>
      <c r="P273" t="s">
        <v>60</v>
      </c>
      <c r="Q273" t="s">
        <v>68</v>
      </c>
      <c r="R273" t="s">
        <v>747</v>
      </c>
      <c r="S273" t="s">
        <v>69</v>
      </c>
    </row>
    <row r="274" spans="1:19" x14ac:dyDescent="0.35">
      <c r="A274" t="s">
        <v>749</v>
      </c>
      <c r="B274" t="s">
        <v>612</v>
      </c>
      <c r="C274" t="s">
        <v>750</v>
      </c>
      <c r="D274" t="s">
        <v>59</v>
      </c>
      <c r="E274" t="s">
        <v>59</v>
      </c>
      <c r="F274" t="s">
        <v>60</v>
      </c>
      <c r="G274" t="s">
        <v>745</v>
      </c>
      <c r="H274" t="s">
        <v>746</v>
      </c>
      <c r="I274" t="s">
        <v>616</v>
      </c>
      <c r="J274" t="s">
        <v>77</v>
      </c>
      <c r="K274" t="s">
        <v>78</v>
      </c>
      <c r="L274" t="s">
        <v>74</v>
      </c>
      <c r="M274" t="s">
        <v>60</v>
      </c>
      <c r="N274" t="s">
        <v>156</v>
      </c>
      <c r="O274" t="s">
        <v>617</v>
      </c>
      <c r="P274" t="s">
        <v>60</v>
      </c>
      <c r="Q274" t="s">
        <v>68</v>
      </c>
      <c r="R274" t="s">
        <v>749</v>
      </c>
      <c r="S274" t="s">
        <v>69</v>
      </c>
    </row>
    <row r="275" spans="1:19" x14ac:dyDescent="0.35">
      <c r="A275" t="s">
        <v>751</v>
      </c>
      <c r="B275" t="s">
        <v>612</v>
      </c>
      <c r="C275" t="s">
        <v>752</v>
      </c>
      <c r="D275" t="s">
        <v>59</v>
      </c>
      <c r="E275" t="s">
        <v>59</v>
      </c>
      <c r="F275" t="s">
        <v>60</v>
      </c>
      <c r="G275" t="s">
        <v>745</v>
      </c>
      <c r="H275" t="s">
        <v>746</v>
      </c>
      <c r="I275" t="s">
        <v>616</v>
      </c>
      <c r="J275" t="s">
        <v>81</v>
      </c>
      <c r="K275" t="s">
        <v>82</v>
      </c>
      <c r="L275" t="s">
        <v>83</v>
      </c>
      <c r="M275" t="s">
        <v>60</v>
      </c>
      <c r="N275" t="s">
        <v>156</v>
      </c>
      <c r="O275" t="s">
        <v>617</v>
      </c>
      <c r="P275" t="s">
        <v>60</v>
      </c>
      <c r="Q275" t="s">
        <v>68</v>
      </c>
      <c r="R275" t="s">
        <v>751</v>
      </c>
      <c r="S275" t="s">
        <v>69</v>
      </c>
    </row>
    <row r="276" spans="1:19" x14ac:dyDescent="0.35">
      <c r="A276" t="s">
        <v>753</v>
      </c>
      <c r="B276" t="s">
        <v>612</v>
      </c>
      <c r="C276" t="s">
        <v>754</v>
      </c>
      <c r="D276" t="s">
        <v>59</v>
      </c>
      <c r="E276" t="s">
        <v>59</v>
      </c>
      <c r="F276" t="s">
        <v>60</v>
      </c>
      <c r="G276" t="s">
        <v>755</v>
      </c>
      <c r="H276" t="s">
        <v>756</v>
      </c>
      <c r="I276" t="s">
        <v>616</v>
      </c>
      <c r="J276" t="s">
        <v>64</v>
      </c>
      <c r="K276" t="s">
        <v>64</v>
      </c>
      <c r="L276" t="s">
        <v>65</v>
      </c>
      <c r="M276">
        <v>3</v>
      </c>
      <c r="N276" t="s">
        <v>153</v>
      </c>
      <c r="O276" t="s">
        <v>617</v>
      </c>
      <c r="P276" t="s">
        <v>60</v>
      </c>
      <c r="Q276" t="s">
        <v>68</v>
      </c>
      <c r="R276" t="s">
        <v>753</v>
      </c>
      <c r="S276" t="s">
        <v>69</v>
      </c>
    </row>
    <row r="277" spans="1:19" x14ac:dyDescent="0.35">
      <c r="A277" t="s">
        <v>757</v>
      </c>
      <c r="B277" t="s">
        <v>612</v>
      </c>
      <c r="C277" t="s">
        <v>758</v>
      </c>
      <c r="D277" t="s">
        <v>59</v>
      </c>
      <c r="E277" t="s">
        <v>59</v>
      </c>
      <c r="F277" t="s">
        <v>60</v>
      </c>
      <c r="G277" t="s">
        <v>755</v>
      </c>
      <c r="H277" t="s">
        <v>756</v>
      </c>
      <c r="I277" t="s">
        <v>616</v>
      </c>
      <c r="J277" t="s">
        <v>72</v>
      </c>
      <c r="K277" t="s">
        <v>73</v>
      </c>
      <c r="L277" t="s">
        <v>74</v>
      </c>
      <c r="M277" t="s">
        <v>60</v>
      </c>
      <c r="N277" t="s">
        <v>156</v>
      </c>
      <c r="O277" t="s">
        <v>617</v>
      </c>
      <c r="P277" t="s">
        <v>60</v>
      </c>
      <c r="Q277" t="s">
        <v>68</v>
      </c>
      <c r="R277" t="s">
        <v>757</v>
      </c>
      <c r="S277" t="s">
        <v>69</v>
      </c>
    </row>
    <row r="278" spans="1:19" x14ac:dyDescent="0.35">
      <c r="A278" t="s">
        <v>759</v>
      </c>
      <c r="B278" t="s">
        <v>612</v>
      </c>
      <c r="C278" t="s">
        <v>760</v>
      </c>
      <c r="D278" t="s">
        <v>59</v>
      </c>
      <c r="E278" t="s">
        <v>59</v>
      </c>
      <c r="F278" t="s">
        <v>60</v>
      </c>
      <c r="G278" t="s">
        <v>755</v>
      </c>
      <c r="H278" t="s">
        <v>756</v>
      </c>
      <c r="I278" t="s">
        <v>616</v>
      </c>
      <c r="J278" t="s">
        <v>77</v>
      </c>
      <c r="K278" t="s">
        <v>78</v>
      </c>
      <c r="L278" t="s">
        <v>74</v>
      </c>
      <c r="M278" t="s">
        <v>60</v>
      </c>
      <c r="N278" t="s">
        <v>156</v>
      </c>
      <c r="O278" t="s">
        <v>617</v>
      </c>
      <c r="P278" t="s">
        <v>60</v>
      </c>
      <c r="Q278" t="s">
        <v>68</v>
      </c>
      <c r="R278" t="s">
        <v>759</v>
      </c>
      <c r="S278" t="s">
        <v>69</v>
      </c>
    </row>
    <row r="279" spans="1:19" x14ac:dyDescent="0.35">
      <c r="A279" t="s">
        <v>761</v>
      </c>
      <c r="B279" t="s">
        <v>612</v>
      </c>
      <c r="C279" t="s">
        <v>762</v>
      </c>
      <c r="D279" t="s">
        <v>59</v>
      </c>
      <c r="E279" t="s">
        <v>59</v>
      </c>
      <c r="F279" t="s">
        <v>60</v>
      </c>
      <c r="G279" t="s">
        <v>755</v>
      </c>
      <c r="H279" t="s">
        <v>756</v>
      </c>
      <c r="I279" t="s">
        <v>616</v>
      </c>
      <c r="J279" t="s">
        <v>81</v>
      </c>
      <c r="K279" t="s">
        <v>82</v>
      </c>
      <c r="L279" t="s">
        <v>83</v>
      </c>
      <c r="M279" t="s">
        <v>60</v>
      </c>
      <c r="N279" t="s">
        <v>156</v>
      </c>
      <c r="O279" t="s">
        <v>617</v>
      </c>
      <c r="P279" t="s">
        <v>60</v>
      </c>
      <c r="Q279" t="s">
        <v>68</v>
      </c>
      <c r="R279" t="s">
        <v>761</v>
      </c>
      <c r="S279" t="s">
        <v>69</v>
      </c>
    </row>
    <row r="280" spans="1:19" x14ac:dyDescent="0.35">
      <c r="A280" t="s">
        <v>763</v>
      </c>
      <c r="B280" t="s">
        <v>612</v>
      </c>
      <c r="C280" t="s">
        <v>764</v>
      </c>
      <c r="D280" t="s">
        <v>59</v>
      </c>
      <c r="E280" t="s">
        <v>59</v>
      </c>
      <c r="F280" t="s">
        <v>60</v>
      </c>
      <c r="G280" t="s">
        <v>765</v>
      </c>
      <c r="H280" t="s">
        <v>685</v>
      </c>
      <c r="I280" t="s">
        <v>616</v>
      </c>
      <c r="J280" t="s">
        <v>64</v>
      </c>
      <c r="K280" t="s">
        <v>64</v>
      </c>
      <c r="L280" t="s">
        <v>65</v>
      </c>
      <c r="M280">
        <v>3</v>
      </c>
      <c r="N280" t="s">
        <v>153</v>
      </c>
      <c r="O280" t="s">
        <v>617</v>
      </c>
      <c r="P280" t="s">
        <v>60</v>
      </c>
      <c r="Q280" t="s">
        <v>68</v>
      </c>
      <c r="R280" t="s">
        <v>763</v>
      </c>
      <c r="S280" t="s">
        <v>69</v>
      </c>
    </row>
    <row r="281" spans="1:19" x14ac:dyDescent="0.35">
      <c r="A281" t="s">
        <v>766</v>
      </c>
      <c r="B281" t="s">
        <v>612</v>
      </c>
      <c r="C281" t="s">
        <v>767</v>
      </c>
      <c r="D281" t="s">
        <v>59</v>
      </c>
      <c r="E281" t="s">
        <v>59</v>
      </c>
      <c r="F281" t="s">
        <v>60</v>
      </c>
      <c r="G281" t="s">
        <v>765</v>
      </c>
      <c r="H281" t="s">
        <v>685</v>
      </c>
      <c r="I281" t="s">
        <v>616</v>
      </c>
      <c r="J281" t="s">
        <v>72</v>
      </c>
      <c r="K281" t="s">
        <v>73</v>
      </c>
      <c r="L281" t="s">
        <v>74</v>
      </c>
      <c r="M281" t="s">
        <v>60</v>
      </c>
      <c r="N281" t="s">
        <v>156</v>
      </c>
      <c r="O281" t="s">
        <v>617</v>
      </c>
      <c r="P281" t="s">
        <v>60</v>
      </c>
      <c r="Q281" t="s">
        <v>68</v>
      </c>
      <c r="R281" t="s">
        <v>766</v>
      </c>
      <c r="S281" t="s">
        <v>69</v>
      </c>
    </row>
    <row r="282" spans="1:19" x14ac:dyDescent="0.35">
      <c r="A282" t="s">
        <v>768</v>
      </c>
      <c r="B282" t="s">
        <v>612</v>
      </c>
      <c r="C282" t="s">
        <v>769</v>
      </c>
      <c r="D282" t="s">
        <v>59</v>
      </c>
      <c r="E282" t="s">
        <v>59</v>
      </c>
      <c r="F282" t="s">
        <v>60</v>
      </c>
      <c r="G282" t="s">
        <v>765</v>
      </c>
      <c r="H282" t="s">
        <v>685</v>
      </c>
      <c r="I282" t="s">
        <v>616</v>
      </c>
      <c r="J282" t="s">
        <v>77</v>
      </c>
      <c r="K282" t="s">
        <v>78</v>
      </c>
      <c r="L282" t="s">
        <v>74</v>
      </c>
      <c r="M282" t="s">
        <v>60</v>
      </c>
      <c r="N282" t="s">
        <v>156</v>
      </c>
      <c r="O282" t="s">
        <v>617</v>
      </c>
      <c r="P282" t="s">
        <v>60</v>
      </c>
      <c r="Q282" t="s">
        <v>68</v>
      </c>
      <c r="R282" t="s">
        <v>768</v>
      </c>
      <c r="S282" t="s">
        <v>69</v>
      </c>
    </row>
    <row r="283" spans="1:19" x14ac:dyDescent="0.35">
      <c r="A283" t="s">
        <v>770</v>
      </c>
      <c r="B283" t="s">
        <v>612</v>
      </c>
      <c r="C283" t="s">
        <v>771</v>
      </c>
      <c r="D283" t="s">
        <v>59</v>
      </c>
      <c r="E283" t="s">
        <v>59</v>
      </c>
      <c r="F283" t="s">
        <v>60</v>
      </c>
      <c r="G283" t="s">
        <v>765</v>
      </c>
      <c r="H283" t="s">
        <v>685</v>
      </c>
      <c r="I283" t="s">
        <v>616</v>
      </c>
      <c r="J283" t="s">
        <v>81</v>
      </c>
      <c r="K283" t="s">
        <v>82</v>
      </c>
      <c r="L283" t="s">
        <v>83</v>
      </c>
      <c r="M283" t="s">
        <v>60</v>
      </c>
      <c r="N283" t="s">
        <v>156</v>
      </c>
      <c r="O283" t="s">
        <v>617</v>
      </c>
      <c r="P283" t="s">
        <v>60</v>
      </c>
      <c r="Q283" t="s">
        <v>68</v>
      </c>
      <c r="R283" t="s">
        <v>770</v>
      </c>
      <c r="S283" t="s">
        <v>69</v>
      </c>
    </row>
    <row r="284" spans="1:19" x14ac:dyDescent="0.35">
      <c r="A284" t="s">
        <v>772</v>
      </c>
      <c r="B284" t="s">
        <v>85</v>
      </c>
      <c r="C284" t="s">
        <v>773</v>
      </c>
      <c r="D284" t="s">
        <v>59</v>
      </c>
      <c r="E284" t="s">
        <v>59</v>
      </c>
      <c r="F284" t="s">
        <v>60</v>
      </c>
      <c r="G284" t="s">
        <v>774</v>
      </c>
      <c r="H284" t="s">
        <v>775</v>
      </c>
      <c r="I284" t="s">
        <v>89</v>
      </c>
      <c r="J284" t="s">
        <v>90</v>
      </c>
      <c r="K284" t="s">
        <v>91</v>
      </c>
      <c r="L284" t="s">
        <v>65</v>
      </c>
      <c r="M284">
        <v>1.2541784353864891</v>
      </c>
      <c r="N284" t="s">
        <v>66</v>
      </c>
      <c r="O284" t="s">
        <v>92</v>
      </c>
      <c r="P284" t="s">
        <v>60</v>
      </c>
      <c r="Q284" t="s">
        <v>93</v>
      </c>
      <c r="R284" t="s">
        <v>772</v>
      </c>
      <c r="S284" t="s">
        <v>69</v>
      </c>
    </row>
    <row r="285" spans="1:19" x14ac:dyDescent="0.35">
      <c r="A285" t="s">
        <v>776</v>
      </c>
      <c r="B285" t="s">
        <v>85</v>
      </c>
      <c r="C285" t="s">
        <v>777</v>
      </c>
      <c r="D285" t="s">
        <v>59</v>
      </c>
      <c r="E285" t="s">
        <v>59</v>
      </c>
      <c r="F285" t="s">
        <v>60</v>
      </c>
      <c r="G285" t="s">
        <v>774</v>
      </c>
      <c r="H285" t="s">
        <v>775</v>
      </c>
      <c r="I285" t="s">
        <v>89</v>
      </c>
      <c r="J285" t="s">
        <v>96</v>
      </c>
      <c r="K285" t="s">
        <v>97</v>
      </c>
      <c r="L285" t="s">
        <v>65</v>
      </c>
      <c r="M285">
        <v>1.2127179912414812</v>
      </c>
      <c r="N285" t="s">
        <v>66</v>
      </c>
      <c r="O285" t="s">
        <v>92</v>
      </c>
      <c r="P285" t="s">
        <v>60</v>
      </c>
      <c r="Q285" t="s">
        <v>93</v>
      </c>
      <c r="R285" t="s">
        <v>776</v>
      </c>
      <c r="S285" t="s">
        <v>69</v>
      </c>
    </row>
    <row r="286" spans="1:19" x14ac:dyDescent="0.35">
      <c r="A286" t="s">
        <v>778</v>
      </c>
      <c r="B286" t="s">
        <v>85</v>
      </c>
      <c r="C286" t="s">
        <v>779</v>
      </c>
      <c r="D286" t="s">
        <v>59</v>
      </c>
      <c r="E286" t="s">
        <v>59</v>
      </c>
      <c r="F286" t="s">
        <v>60</v>
      </c>
      <c r="G286" t="s">
        <v>774</v>
      </c>
      <c r="H286" t="s">
        <v>775</v>
      </c>
      <c r="I286" t="s">
        <v>89</v>
      </c>
      <c r="J286" t="s">
        <v>100</v>
      </c>
      <c r="K286" t="s">
        <v>101</v>
      </c>
      <c r="L286" t="s">
        <v>65</v>
      </c>
      <c r="M286">
        <v>0.86652328263066503</v>
      </c>
      <c r="N286" t="s">
        <v>66</v>
      </c>
      <c r="O286" t="s">
        <v>92</v>
      </c>
      <c r="P286" t="s">
        <v>60</v>
      </c>
      <c r="Q286" t="s">
        <v>93</v>
      </c>
      <c r="R286" t="s">
        <v>778</v>
      </c>
      <c r="S286" t="s">
        <v>69</v>
      </c>
    </row>
    <row r="287" spans="1:19" x14ac:dyDescent="0.35">
      <c r="A287" t="s">
        <v>780</v>
      </c>
      <c r="B287" t="s">
        <v>85</v>
      </c>
      <c r="C287" t="s">
        <v>781</v>
      </c>
      <c r="D287" t="s">
        <v>59</v>
      </c>
      <c r="E287" t="s">
        <v>59</v>
      </c>
      <c r="F287" t="s">
        <v>60</v>
      </c>
      <c r="G287" t="s">
        <v>774</v>
      </c>
      <c r="H287" t="s">
        <v>775</v>
      </c>
      <c r="I287" t="s">
        <v>89</v>
      </c>
      <c r="J287" t="s">
        <v>104</v>
      </c>
      <c r="K287" t="s">
        <v>105</v>
      </c>
      <c r="L287" t="s">
        <v>65</v>
      </c>
      <c r="M287">
        <v>2.0522919851778911</v>
      </c>
      <c r="N287" t="s">
        <v>66</v>
      </c>
      <c r="O287" t="s">
        <v>92</v>
      </c>
      <c r="P287" t="s">
        <v>60</v>
      </c>
      <c r="Q287" t="s">
        <v>93</v>
      </c>
      <c r="R287" t="s">
        <v>780</v>
      </c>
      <c r="S287" t="s">
        <v>69</v>
      </c>
    </row>
    <row r="288" spans="1:19" x14ac:dyDescent="0.35">
      <c r="A288" t="s">
        <v>782</v>
      </c>
      <c r="B288" t="s">
        <v>85</v>
      </c>
      <c r="C288" t="s">
        <v>783</v>
      </c>
      <c r="D288" t="s">
        <v>59</v>
      </c>
      <c r="E288" t="s">
        <v>59</v>
      </c>
      <c r="F288" t="s">
        <v>60</v>
      </c>
      <c r="G288" t="s">
        <v>774</v>
      </c>
      <c r="H288" t="s">
        <v>775</v>
      </c>
      <c r="I288" t="s">
        <v>89</v>
      </c>
      <c r="J288" t="s">
        <v>108</v>
      </c>
      <c r="K288" t="s">
        <v>109</v>
      </c>
      <c r="L288" t="s">
        <v>65</v>
      </c>
      <c r="M288">
        <v>6.5300199528387448E-2</v>
      </c>
      <c r="N288" t="s">
        <v>66</v>
      </c>
      <c r="O288" t="s">
        <v>92</v>
      </c>
      <c r="P288" t="s">
        <v>60</v>
      </c>
      <c r="Q288" t="s">
        <v>93</v>
      </c>
      <c r="R288" t="s">
        <v>782</v>
      </c>
      <c r="S288" t="s">
        <v>69</v>
      </c>
    </row>
    <row r="289" spans="1:19" x14ac:dyDescent="0.35">
      <c r="A289" t="s">
        <v>784</v>
      </c>
      <c r="B289" t="s">
        <v>85</v>
      </c>
      <c r="C289" t="s">
        <v>785</v>
      </c>
      <c r="D289" t="s">
        <v>59</v>
      </c>
      <c r="E289" t="s">
        <v>59</v>
      </c>
      <c r="F289" t="s">
        <v>60</v>
      </c>
      <c r="G289" t="s">
        <v>774</v>
      </c>
      <c r="H289" t="s">
        <v>775</v>
      </c>
      <c r="I289" t="s">
        <v>89</v>
      </c>
      <c r="J289" t="s">
        <v>112</v>
      </c>
      <c r="K289" t="s">
        <v>113</v>
      </c>
      <c r="L289" t="s">
        <v>65</v>
      </c>
      <c r="M289">
        <v>0.83853748283278484</v>
      </c>
      <c r="N289" t="s">
        <v>66</v>
      </c>
      <c r="O289" t="s">
        <v>92</v>
      </c>
      <c r="P289" t="s">
        <v>60</v>
      </c>
      <c r="Q289" t="s">
        <v>93</v>
      </c>
      <c r="R289" t="s">
        <v>784</v>
      </c>
      <c r="S289" t="s">
        <v>69</v>
      </c>
    </row>
    <row r="290" spans="1:19" x14ac:dyDescent="0.35">
      <c r="A290" t="s">
        <v>786</v>
      </c>
      <c r="B290" t="s">
        <v>85</v>
      </c>
      <c r="C290" t="s">
        <v>787</v>
      </c>
      <c r="D290" t="s">
        <v>59</v>
      </c>
      <c r="E290" t="s">
        <v>59</v>
      </c>
      <c r="F290" t="s">
        <v>60</v>
      </c>
      <c r="G290" t="s">
        <v>774</v>
      </c>
      <c r="H290" t="s">
        <v>775</v>
      </c>
      <c r="I290" t="s">
        <v>89</v>
      </c>
      <c r="J290" t="s">
        <v>116</v>
      </c>
      <c r="K290" t="s">
        <v>117</v>
      </c>
      <c r="L290" t="s">
        <v>65</v>
      </c>
      <c r="M290">
        <v>0.1254178435386489</v>
      </c>
      <c r="N290" t="s">
        <v>66</v>
      </c>
      <c r="O290" t="s">
        <v>92</v>
      </c>
      <c r="P290" t="s">
        <v>60</v>
      </c>
      <c r="Q290" t="s">
        <v>93</v>
      </c>
      <c r="R290" t="s">
        <v>786</v>
      </c>
      <c r="S290" t="s">
        <v>69</v>
      </c>
    </row>
    <row r="291" spans="1:19" x14ac:dyDescent="0.35">
      <c r="A291" t="s">
        <v>788</v>
      </c>
      <c r="B291" t="s">
        <v>85</v>
      </c>
      <c r="C291" t="s">
        <v>789</v>
      </c>
      <c r="D291" t="s">
        <v>59</v>
      </c>
      <c r="E291" t="s">
        <v>59</v>
      </c>
      <c r="F291" t="s">
        <v>60</v>
      </c>
      <c r="G291" t="s">
        <v>774</v>
      </c>
      <c r="H291" t="s">
        <v>775</v>
      </c>
      <c r="I291" t="s">
        <v>89</v>
      </c>
      <c r="J291" t="s">
        <v>120</v>
      </c>
      <c r="K291" t="s">
        <v>121</v>
      </c>
      <c r="L291" t="s">
        <v>65</v>
      </c>
      <c r="M291">
        <v>3.5759633075069318E-2</v>
      </c>
      <c r="N291" t="s">
        <v>66</v>
      </c>
      <c r="O291" t="s">
        <v>92</v>
      </c>
      <c r="P291" t="s">
        <v>60</v>
      </c>
      <c r="Q291" t="s">
        <v>93</v>
      </c>
      <c r="R291" t="s">
        <v>788</v>
      </c>
      <c r="S291" t="s">
        <v>69</v>
      </c>
    </row>
    <row r="292" spans="1:19" x14ac:dyDescent="0.35">
      <c r="A292" t="s">
        <v>790</v>
      </c>
      <c r="B292" t="s">
        <v>85</v>
      </c>
      <c r="C292" t="s">
        <v>791</v>
      </c>
      <c r="D292" t="s">
        <v>59</v>
      </c>
      <c r="E292" t="s">
        <v>59</v>
      </c>
      <c r="F292" t="s">
        <v>60</v>
      </c>
      <c r="G292" t="s">
        <v>774</v>
      </c>
      <c r="H292" t="s">
        <v>775</v>
      </c>
      <c r="I292" t="s">
        <v>89</v>
      </c>
      <c r="J292" t="s">
        <v>124</v>
      </c>
      <c r="K292" t="s">
        <v>125</v>
      </c>
      <c r="L292" t="s">
        <v>65</v>
      </c>
      <c r="M292">
        <v>5.4935088492135464E-2</v>
      </c>
      <c r="N292" t="s">
        <v>66</v>
      </c>
      <c r="O292" t="s">
        <v>92</v>
      </c>
      <c r="P292" t="s">
        <v>60</v>
      </c>
      <c r="Q292" t="s">
        <v>93</v>
      </c>
      <c r="R292" t="s">
        <v>790</v>
      </c>
      <c r="S292" t="s">
        <v>69</v>
      </c>
    </row>
    <row r="293" spans="1:19" x14ac:dyDescent="0.35">
      <c r="A293" t="s">
        <v>792</v>
      </c>
      <c r="B293" t="s">
        <v>85</v>
      </c>
      <c r="C293" t="s">
        <v>793</v>
      </c>
      <c r="D293" t="s">
        <v>59</v>
      </c>
      <c r="E293" t="s">
        <v>59</v>
      </c>
      <c r="F293" t="s">
        <v>60</v>
      </c>
      <c r="G293" t="s">
        <v>774</v>
      </c>
      <c r="H293" t="s">
        <v>775</v>
      </c>
      <c r="I293" t="s">
        <v>89</v>
      </c>
      <c r="J293" t="s">
        <v>128</v>
      </c>
      <c r="K293" t="s">
        <v>129</v>
      </c>
      <c r="L293" t="s">
        <v>65</v>
      </c>
      <c r="M293">
        <v>1.6998782099453238E-2</v>
      </c>
      <c r="N293" t="s">
        <v>66</v>
      </c>
      <c r="O293" t="s">
        <v>92</v>
      </c>
      <c r="P293" t="s">
        <v>60</v>
      </c>
      <c r="Q293" t="s">
        <v>93</v>
      </c>
      <c r="R293" t="s">
        <v>792</v>
      </c>
      <c r="S293" t="s">
        <v>69</v>
      </c>
    </row>
    <row r="294" spans="1:19" x14ac:dyDescent="0.35">
      <c r="A294" t="s">
        <v>794</v>
      </c>
      <c r="B294" t="s">
        <v>612</v>
      </c>
      <c r="C294" t="s">
        <v>795</v>
      </c>
      <c r="D294" t="s">
        <v>59</v>
      </c>
      <c r="E294" t="s">
        <v>59</v>
      </c>
      <c r="F294" t="s">
        <v>60</v>
      </c>
      <c r="G294" t="s">
        <v>774</v>
      </c>
      <c r="H294" t="s">
        <v>626</v>
      </c>
      <c r="I294" t="s">
        <v>616</v>
      </c>
      <c r="J294" t="s">
        <v>64</v>
      </c>
      <c r="K294" t="s">
        <v>64</v>
      </c>
      <c r="L294" t="s">
        <v>65</v>
      </c>
      <c r="M294">
        <v>4.7</v>
      </c>
      <c r="N294" t="s">
        <v>66</v>
      </c>
      <c r="O294" t="s">
        <v>617</v>
      </c>
      <c r="P294" t="s">
        <v>60</v>
      </c>
      <c r="Q294" t="s">
        <v>68</v>
      </c>
      <c r="R294" t="s">
        <v>794</v>
      </c>
      <c r="S294" t="s">
        <v>69</v>
      </c>
    </row>
    <row r="295" spans="1:19" x14ac:dyDescent="0.35">
      <c r="A295" t="s">
        <v>796</v>
      </c>
      <c r="B295" t="s">
        <v>612</v>
      </c>
      <c r="C295" t="s">
        <v>797</v>
      </c>
      <c r="D295" t="s">
        <v>59</v>
      </c>
      <c r="E295" t="s">
        <v>59</v>
      </c>
      <c r="F295" t="s">
        <v>60</v>
      </c>
      <c r="G295" t="s">
        <v>774</v>
      </c>
      <c r="H295" t="s">
        <v>626</v>
      </c>
      <c r="I295" t="s">
        <v>616</v>
      </c>
      <c r="J295" t="s">
        <v>72</v>
      </c>
      <c r="K295" t="s">
        <v>73</v>
      </c>
      <c r="L295" t="s">
        <v>74</v>
      </c>
      <c r="M295">
        <v>0.15906999999999999</v>
      </c>
      <c r="N295" t="s">
        <v>66</v>
      </c>
      <c r="O295" t="s">
        <v>617</v>
      </c>
      <c r="P295" t="s">
        <v>60</v>
      </c>
      <c r="Q295" t="s">
        <v>68</v>
      </c>
      <c r="R295" t="s">
        <v>796</v>
      </c>
      <c r="S295" t="s">
        <v>69</v>
      </c>
    </row>
    <row r="296" spans="1:19" x14ac:dyDescent="0.35">
      <c r="A296" t="s">
        <v>798</v>
      </c>
      <c r="B296" t="s">
        <v>612</v>
      </c>
      <c r="C296" t="s">
        <v>799</v>
      </c>
      <c r="D296" t="s">
        <v>59</v>
      </c>
      <c r="E296" t="s">
        <v>59</v>
      </c>
      <c r="F296" t="s">
        <v>60</v>
      </c>
      <c r="G296" t="s">
        <v>774</v>
      </c>
      <c r="H296" t="s">
        <v>626</v>
      </c>
      <c r="I296" t="s">
        <v>616</v>
      </c>
      <c r="J296" t="s">
        <v>77</v>
      </c>
      <c r="K296" t="s">
        <v>78</v>
      </c>
      <c r="L296" t="s">
        <v>74</v>
      </c>
      <c r="M296">
        <v>0.15933</v>
      </c>
      <c r="N296" t="s">
        <v>66</v>
      </c>
      <c r="O296" t="s">
        <v>617</v>
      </c>
      <c r="P296" t="s">
        <v>60</v>
      </c>
      <c r="Q296" t="s">
        <v>68</v>
      </c>
      <c r="R296" t="s">
        <v>798</v>
      </c>
      <c r="S296" t="s">
        <v>69</v>
      </c>
    </row>
    <row r="297" spans="1:19" x14ac:dyDescent="0.35">
      <c r="A297" t="s">
        <v>800</v>
      </c>
      <c r="B297" t="s">
        <v>612</v>
      </c>
      <c r="C297" t="s">
        <v>801</v>
      </c>
      <c r="D297" t="s">
        <v>59</v>
      </c>
      <c r="E297" t="s">
        <v>59</v>
      </c>
      <c r="F297" t="s">
        <v>60</v>
      </c>
      <c r="G297" t="s">
        <v>774</v>
      </c>
      <c r="H297" t="s">
        <v>626</v>
      </c>
      <c r="I297" t="s">
        <v>616</v>
      </c>
      <c r="J297" t="s">
        <v>81</v>
      </c>
      <c r="K297" t="s">
        <v>82</v>
      </c>
      <c r="L297" t="s">
        <v>83</v>
      </c>
      <c r="M297">
        <v>0.26000000000001022</v>
      </c>
      <c r="N297" t="s">
        <v>66</v>
      </c>
      <c r="O297" t="s">
        <v>617</v>
      </c>
      <c r="P297" t="s">
        <v>60</v>
      </c>
      <c r="Q297" t="s">
        <v>68</v>
      </c>
      <c r="R297" t="s">
        <v>800</v>
      </c>
      <c r="S297" t="s">
        <v>69</v>
      </c>
    </row>
    <row r="298" spans="1:19" x14ac:dyDescent="0.35">
      <c r="A298" t="s">
        <v>802</v>
      </c>
      <c r="B298" t="s">
        <v>803</v>
      </c>
      <c r="C298" t="s">
        <v>804</v>
      </c>
      <c r="D298" t="s">
        <v>59</v>
      </c>
      <c r="E298" t="s">
        <v>59</v>
      </c>
      <c r="F298" t="s">
        <v>60</v>
      </c>
      <c r="G298" t="s">
        <v>805</v>
      </c>
      <c r="H298" t="s">
        <v>806</v>
      </c>
      <c r="I298" t="s">
        <v>807</v>
      </c>
      <c r="J298" t="s">
        <v>64</v>
      </c>
      <c r="K298" t="s">
        <v>64</v>
      </c>
      <c r="L298" t="s">
        <v>65</v>
      </c>
      <c r="M298">
        <v>11.2</v>
      </c>
      <c r="N298" t="s">
        <v>66</v>
      </c>
      <c r="O298" t="s">
        <v>808</v>
      </c>
      <c r="P298" t="s">
        <v>60</v>
      </c>
      <c r="Q298" t="s">
        <v>68</v>
      </c>
      <c r="R298" t="s">
        <v>802</v>
      </c>
      <c r="S298" t="s">
        <v>69</v>
      </c>
    </row>
    <row r="299" spans="1:19" x14ac:dyDescent="0.35">
      <c r="A299" t="s">
        <v>809</v>
      </c>
      <c r="B299" t="s">
        <v>803</v>
      </c>
      <c r="C299" t="s">
        <v>810</v>
      </c>
      <c r="D299" t="s">
        <v>59</v>
      </c>
      <c r="E299" t="s">
        <v>59</v>
      </c>
      <c r="F299" t="s">
        <v>60</v>
      </c>
      <c r="G299" t="s">
        <v>805</v>
      </c>
      <c r="H299" t="s">
        <v>806</v>
      </c>
      <c r="I299" t="s">
        <v>807</v>
      </c>
      <c r="J299" t="s">
        <v>72</v>
      </c>
      <c r="K299" t="s">
        <v>73</v>
      </c>
      <c r="L299" t="s">
        <v>74</v>
      </c>
      <c r="M299">
        <v>0.16034999999999999</v>
      </c>
      <c r="N299" t="s">
        <v>66</v>
      </c>
      <c r="O299" t="s">
        <v>808</v>
      </c>
      <c r="P299" t="s">
        <v>60</v>
      </c>
      <c r="Q299" t="s">
        <v>68</v>
      </c>
      <c r="R299" t="s">
        <v>809</v>
      </c>
      <c r="S299" t="s">
        <v>69</v>
      </c>
    </row>
    <row r="300" spans="1:19" x14ac:dyDescent="0.35">
      <c r="A300" t="s">
        <v>811</v>
      </c>
      <c r="B300" t="s">
        <v>803</v>
      </c>
      <c r="C300" t="s">
        <v>812</v>
      </c>
      <c r="D300" t="s">
        <v>59</v>
      </c>
      <c r="E300" t="s">
        <v>59</v>
      </c>
      <c r="F300" t="s">
        <v>60</v>
      </c>
      <c r="G300" t="s">
        <v>805</v>
      </c>
      <c r="H300" t="s">
        <v>806</v>
      </c>
      <c r="I300" t="s">
        <v>807</v>
      </c>
      <c r="J300" t="s">
        <v>77</v>
      </c>
      <c r="K300" t="s">
        <v>78</v>
      </c>
      <c r="L300" t="s">
        <v>74</v>
      </c>
      <c r="M300">
        <v>0.16097</v>
      </c>
      <c r="N300" t="s">
        <v>66</v>
      </c>
      <c r="O300" t="s">
        <v>808</v>
      </c>
      <c r="P300" t="s">
        <v>60</v>
      </c>
      <c r="Q300" t="s">
        <v>68</v>
      </c>
      <c r="R300" t="s">
        <v>811</v>
      </c>
      <c r="S300" t="s">
        <v>69</v>
      </c>
    </row>
    <row r="301" spans="1:19" x14ac:dyDescent="0.35">
      <c r="A301" t="s">
        <v>813</v>
      </c>
      <c r="B301" t="s">
        <v>803</v>
      </c>
      <c r="C301" t="s">
        <v>814</v>
      </c>
      <c r="D301" t="s">
        <v>59</v>
      </c>
      <c r="E301" t="s">
        <v>59</v>
      </c>
      <c r="F301" t="s">
        <v>60</v>
      </c>
      <c r="G301" t="s">
        <v>805</v>
      </c>
      <c r="H301" t="s">
        <v>806</v>
      </c>
      <c r="I301" t="s">
        <v>807</v>
      </c>
      <c r="J301" t="s">
        <v>81</v>
      </c>
      <c r="K301" t="s">
        <v>82</v>
      </c>
      <c r="L301" t="s">
        <v>83</v>
      </c>
      <c r="M301">
        <v>0.62000000000000943</v>
      </c>
      <c r="N301" t="s">
        <v>66</v>
      </c>
      <c r="O301" t="s">
        <v>808</v>
      </c>
      <c r="P301" t="s">
        <v>60</v>
      </c>
      <c r="Q301" t="s">
        <v>68</v>
      </c>
      <c r="R301" t="s">
        <v>813</v>
      </c>
      <c r="S301" t="s">
        <v>69</v>
      </c>
    </row>
    <row r="302" spans="1:19" x14ac:dyDescent="0.35">
      <c r="A302" t="s">
        <v>815</v>
      </c>
      <c r="B302" t="s">
        <v>816</v>
      </c>
      <c r="C302" t="s">
        <v>817</v>
      </c>
      <c r="D302" t="s">
        <v>59</v>
      </c>
      <c r="E302" t="s">
        <v>59</v>
      </c>
      <c r="F302" t="s">
        <v>60</v>
      </c>
      <c r="G302" t="s">
        <v>805</v>
      </c>
      <c r="H302" t="s">
        <v>818</v>
      </c>
      <c r="I302" t="s">
        <v>819</v>
      </c>
      <c r="J302" t="s">
        <v>820</v>
      </c>
      <c r="K302" t="s">
        <v>820</v>
      </c>
      <c r="L302" t="s">
        <v>65</v>
      </c>
      <c r="M302">
        <v>3</v>
      </c>
      <c r="N302" t="s">
        <v>153</v>
      </c>
      <c r="O302" t="s">
        <v>821</v>
      </c>
      <c r="P302" t="s">
        <v>60</v>
      </c>
      <c r="Q302" t="s">
        <v>68</v>
      </c>
      <c r="R302" t="s">
        <v>815</v>
      </c>
      <c r="S302" t="s">
        <v>69</v>
      </c>
    </row>
    <row r="303" spans="1:19" x14ac:dyDescent="0.35">
      <c r="A303" t="s">
        <v>822</v>
      </c>
      <c r="B303" t="s">
        <v>816</v>
      </c>
      <c r="C303" t="s">
        <v>823</v>
      </c>
      <c r="D303" t="s">
        <v>59</v>
      </c>
      <c r="E303" t="s">
        <v>59</v>
      </c>
      <c r="F303" t="s">
        <v>60</v>
      </c>
      <c r="G303" t="s">
        <v>805</v>
      </c>
      <c r="H303" t="s">
        <v>818</v>
      </c>
      <c r="I303" t="s">
        <v>819</v>
      </c>
      <c r="J303" t="s">
        <v>72</v>
      </c>
      <c r="K303" t="s">
        <v>247</v>
      </c>
      <c r="L303" t="s">
        <v>74</v>
      </c>
      <c r="M303">
        <v>0.161741</v>
      </c>
      <c r="N303" t="s">
        <v>153</v>
      </c>
      <c r="O303" t="s">
        <v>821</v>
      </c>
      <c r="P303" t="s">
        <v>60</v>
      </c>
      <c r="Q303" t="s">
        <v>68</v>
      </c>
      <c r="R303" t="s">
        <v>822</v>
      </c>
      <c r="S303" t="s">
        <v>69</v>
      </c>
    </row>
    <row r="304" spans="1:19" x14ac:dyDescent="0.35">
      <c r="A304" t="s">
        <v>824</v>
      </c>
      <c r="B304" t="s">
        <v>816</v>
      </c>
      <c r="C304" t="s">
        <v>825</v>
      </c>
      <c r="D304" t="s">
        <v>59</v>
      </c>
      <c r="E304" t="s">
        <v>59</v>
      </c>
      <c r="F304" t="s">
        <v>60</v>
      </c>
      <c r="G304" t="s">
        <v>805</v>
      </c>
      <c r="H304" t="s">
        <v>818</v>
      </c>
      <c r="I304" t="s">
        <v>819</v>
      </c>
      <c r="J304" t="s">
        <v>77</v>
      </c>
      <c r="K304" t="s">
        <v>250</v>
      </c>
      <c r="L304" t="s">
        <v>74</v>
      </c>
      <c r="M304">
        <v>0.16168099999999999</v>
      </c>
      <c r="N304" t="s">
        <v>153</v>
      </c>
      <c r="O304" t="s">
        <v>821</v>
      </c>
      <c r="P304" t="s">
        <v>60</v>
      </c>
      <c r="Q304" t="s">
        <v>68</v>
      </c>
      <c r="R304" t="s">
        <v>824</v>
      </c>
      <c r="S304" t="s">
        <v>69</v>
      </c>
    </row>
    <row r="305" spans="1:19" x14ac:dyDescent="0.35">
      <c r="A305" t="s">
        <v>826</v>
      </c>
      <c r="B305" t="s">
        <v>816</v>
      </c>
      <c r="C305" t="s">
        <v>827</v>
      </c>
      <c r="D305" t="s">
        <v>59</v>
      </c>
      <c r="E305" t="s">
        <v>59</v>
      </c>
      <c r="F305" t="s">
        <v>60</v>
      </c>
      <c r="G305" t="s">
        <v>805</v>
      </c>
      <c r="H305" t="s">
        <v>818</v>
      </c>
      <c r="I305" t="s">
        <v>819</v>
      </c>
      <c r="J305" t="s">
        <v>81</v>
      </c>
      <c r="K305" t="s">
        <v>253</v>
      </c>
      <c r="L305" t="s">
        <v>83</v>
      </c>
      <c r="M305">
        <v>-6.0000000000004494E-2</v>
      </c>
      <c r="N305" t="s">
        <v>153</v>
      </c>
      <c r="O305" t="s">
        <v>821</v>
      </c>
      <c r="P305" t="s">
        <v>60</v>
      </c>
      <c r="Q305" t="s">
        <v>68</v>
      </c>
      <c r="R305" t="s">
        <v>826</v>
      </c>
      <c r="S305" t="s">
        <v>69</v>
      </c>
    </row>
    <row r="306" spans="1:19" x14ac:dyDescent="0.35">
      <c r="A306" t="s">
        <v>828</v>
      </c>
      <c r="B306" t="s">
        <v>803</v>
      </c>
      <c r="C306" t="s">
        <v>829</v>
      </c>
      <c r="D306" t="s">
        <v>59</v>
      </c>
      <c r="E306" t="s">
        <v>59</v>
      </c>
      <c r="F306" t="s">
        <v>60</v>
      </c>
      <c r="G306" t="s">
        <v>830</v>
      </c>
      <c r="H306" t="s">
        <v>831</v>
      </c>
      <c r="I306" t="s">
        <v>807</v>
      </c>
      <c r="J306" t="s">
        <v>64</v>
      </c>
      <c r="K306" t="s">
        <v>64</v>
      </c>
      <c r="L306" t="s">
        <v>65</v>
      </c>
      <c r="M306">
        <v>13</v>
      </c>
      <c r="N306" t="s">
        <v>66</v>
      </c>
      <c r="O306" t="s">
        <v>808</v>
      </c>
      <c r="P306" t="s">
        <v>60</v>
      </c>
      <c r="Q306" t="s">
        <v>68</v>
      </c>
      <c r="R306" t="s">
        <v>828</v>
      </c>
      <c r="S306" t="s">
        <v>69</v>
      </c>
    </row>
    <row r="307" spans="1:19" x14ac:dyDescent="0.35">
      <c r="A307" t="s">
        <v>832</v>
      </c>
      <c r="B307" t="s">
        <v>803</v>
      </c>
      <c r="C307" t="s">
        <v>833</v>
      </c>
      <c r="D307" t="s">
        <v>59</v>
      </c>
      <c r="E307" t="s">
        <v>59</v>
      </c>
      <c r="F307" t="s">
        <v>60</v>
      </c>
      <c r="G307" t="s">
        <v>830</v>
      </c>
      <c r="H307" t="s">
        <v>831</v>
      </c>
      <c r="I307" t="s">
        <v>807</v>
      </c>
      <c r="J307" t="s">
        <v>72</v>
      </c>
      <c r="K307" t="s">
        <v>73</v>
      </c>
      <c r="L307" t="s">
        <v>74</v>
      </c>
      <c r="M307">
        <v>0.16192000000000001</v>
      </c>
      <c r="N307" t="s">
        <v>66</v>
      </c>
      <c r="O307" t="s">
        <v>808</v>
      </c>
      <c r="P307" t="s">
        <v>60</v>
      </c>
      <c r="Q307" t="s">
        <v>68</v>
      </c>
      <c r="R307" t="s">
        <v>832</v>
      </c>
      <c r="S307" t="s">
        <v>69</v>
      </c>
    </row>
    <row r="308" spans="1:19" x14ac:dyDescent="0.35">
      <c r="A308" t="s">
        <v>834</v>
      </c>
      <c r="B308" t="s">
        <v>803</v>
      </c>
      <c r="C308" t="s">
        <v>835</v>
      </c>
      <c r="D308" t="s">
        <v>59</v>
      </c>
      <c r="E308" t="s">
        <v>59</v>
      </c>
      <c r="F308" t="s">
        <v>60</v>
      </c>
      <c r="G308" t="s">
        <v>830</v>
      </c>
      <c r="H308" t="s">
        <v>831</v>
      </c>
      <c r="I308" t="s">
        <v>807</v>
      </c>
      <c r="J308" t="s">
        <v>77</v>
      </c>
      <c r="K308" t="s">
        <v>78</v>
      </c>
      <c r="L308" t="s">
        <v>74</v>
      </c>
      <c r="M308">
        <v>0.16264000000000001</v>
      </c>
      <c r="N308" t="s">
        <v>66</v>
      </c>
      <c r="O308" t="s">
        <v>808</v>
      </c>
      <c r="P308" t="s">
        <v>60</v>
      </c>
      <c r="Q308" t="s">
        <v>68</v>
      </c>
      <c r="R308" t="s">
        <v>834</v>
      </c>
      <c r="S308" t="s">
        <v>69</v>
      </c>
    </row>
    <row r="309" spans="1:19" x14ac:dyDescent="0.35">
      <c r="A309" t="s">
        <v>836</v>
      </c>
      <c r="B309" t="s">
        <v>803</v>
      </c>
      <c r="C309" t="s">
        <v>837</v>
      </c>
      <c r="D309" t="s">
        <v>59</v>
      </c>
      <c r="E309" t="s">
        <v>59</v>
      </c>
      <c r="F309" t="s">
        <v>60</v>
      </c>
      <c r="G309" t="s">
        <v>830</v>
      </c>
      <c r="H309" t="s">
        <v>831</v>
      </c>
      <c r="I309" t="s">
        <v>807</v>
      </c>
      <c r="J309" t="s">
        <v>81</v>
      </c>
      <c r="K309" t="s">
        <v>82</v>
      </c>
      <c r="L309" t="s">
        <v>83</v>
      </c>
      <c r="M309">
        <v>0.71999999999999842</v>
      </c>
      <c r="N309" t="s">
        <v>66</v>
      </c>
      <c r="O309" t="s">
        <v>808</v>
      </c>
      <c r="P309" t="s">
        <v>60</v>
      </c>
      <c r="Q309" t="s">
        <v>68</v>
      </c>
      <c r="R309" t="s">
        <v>836</v>
      </c>
      <c r="S309" t="s">
        <v>69</v>
      </c>
    </row>
    <row r="310" spans="1:19" x14ac:dyDescent="0.35">
      <c r="A310" t="s">
        <v>838</v>
      </c>
      <c r="B310" t="s">
        <v>803</v>
      </c>
      <c r="C310" t="s">
        <v>839</v>
      </c>
      <c r="D310" t="s">
        <v>59</v>
      </c>
      <c r="E310" t="s">
        <v>59</v>
      </c>
      <c r="F310" t="s">
        <v>60</v>
      </c>
      <c r="G310" t="s">
        <v>840</v>
      </c>
      <c r="H310" t="s">
        <v>841</v>
      </c>
      <c r="I310" t="s">
        <v>807</v>
      </c>
      <c r="J310" t="s">
        <v>64</v>
      </c>
      <c r="K310" t="s">
        <v>64</v>
      </c>
      <c r="L310" t="s">
        <v>65</v>
      </c>
      <c r="M310">
        <v>6.7</v>
      </c>
      <c r="N310" t="s">
        <v>66</v>
      </c>
      <c r="O310" t="s">
        <v>808</v>
      </c>
      <c r="P310" t="s">
        <v>60</v>
      </c>
      <c r="Q310" t="s">
        <v>68</v>
      </c>
      <c r="R310" t="s">
        <v>838</v>
      </c>
      <c r="S310" t="s">
        <v>69</v>
      </c>
    </row>
    <row r="311" spans="1:19" x14ac:dyDescent="0.35">
      <c r="A311" t="s">
        <v>842</v>
      </c>
      <c r="B311" t="s">
        <v>803</v>
      </c>
      <c r="C311" t="s">
        <v>843</v>
      </c>
      <c r="D311" t="s">
        <v>59</v>
      </c>
      <c r="E311" t="s">
        <v>59</v>
      </c>
      <c r="F311" t="s">
        <v>60</v>
      </c>
      <c r="G311" t="s">
        <v>840</v>
      </c>
      <c r="H311" t="s">
        <v>841</v>
      </c>
      <c r="I311" t="s">
        <v>807</v>
      </c>
      <c r="J311" t="s">
        <v>72</v>
      </c>
      <c r="K311" t="s">
        <v>73</v>
      </c>
      <c r="L311" t="s">
        <v>74</v>
      </c>
      <c r="M311">
        <v>0.15509999999999999</v>
      </c>
      <c r="N311" t="s">
        <v>66</v>
      </c>
      <c r="O311" t="s">
        <v>808</v>
      </c>
      <c r="P311" t="s">
        <v>60</v>
      </c>
      <c r="Q311" t="s">
        <v>68</v>
      </c>
      <c r="R311" t="s">
        <v>842</v>
      </c>
      <c r="S311" t="s">
        <v>69</v>
      </c>
    </row>
    <row r="312" spans="1:19" x14ac:dyDescent="0.35">
      <c r="A312" t="s">
        <v>844</v>
      </c>
      <c r="B312" t="s">
        <v>803</v>
      </c>
      <c r="C312" t="s">
        <v>845</v>
      </c>
      <c r="D312" t="s">
        <v>59</v>
      </c>
      <c r="E312" t="s">
        <v>59</v>
      </c>
      <c r="F312" t="s">
        <v>60</v>
      </c>
      <c r="G312" t="s">
        <v>840</v>
      </c>
      <c r="H312" t="s">
        <v>841</v>
      </c>
      <c r="I312" t="s">
        <v>807</v>
      </c>
      <c r="J312" t="s">
        <v>77</v>
      </c>
      <c r="K312" t="s">
        <v>78</v>
      </c>
      <c r="L312" t="s">
        <v>74</v>
      </c>
      <c r="M312">
        <v>0.15547</v>
      </c>
      <c r="N312" t="s">
        <v>66</v>
      </c>
      <c r="O312" t="s">
        <v>808</v>
      </c>
      <c r="P312" t="s">
        <v>60</v>
      </c>
      <c r="Q312" t="s">
        <v>68</v>
      </c>
      <c r="R312" t="s">
        <v>844</v>
      </c>
      <c r="S312" t="s">
        <v>69</v>
      </c>
    </row>
    <row r="313" spans="1:19" x14ac:dyDescent="0.35">
      <c r="A313" t="s">
        <v>846</v>
      </c>
      <c r="B313" t="s">
        <v>803</v>
      </c>
      <c r="C313" t="s">
        <v>847</v>
      </c>
      <c r="D313" t="s">
        <v>59</v>
      </c>
      <c r="E313" t="s">
        <v>59</v>
      </c>
      <c r="F313" t="s">
        <v>60</v>
      </c>
      <c r="G313" t="s">
        <v>840</v>
      </c>
      <c r="H313" t="s">
        <v>841</v>
      </c>
      <c r="I313" t="s">
        <v>807</v>
      </c>
      <c r="J313" t="s">
        <v>81</v>
      </c>
      <c r="K313" t="s">
        <v>82</v>
      </c>
      <c r="L313" t="s">
        <v>83</v>
      </c>
      <c r="M313">
        <v>0.37000000000000921</v>
      </c>
      <c r="N313" t="s">
        <v>66</v>
      </c>
      <c r="O313" t="s">
        <v>808</v>
      </c>
      <c r="P313" t="s">
        <v>60</v>
      </c>
      <c r="Q313" t="s">
        <v>68</v>
      </c>
      <c r="R313" t="s">
        <v>846</v>
      </c>
      <c r="S313" t="s">
        <v>69</v>
      </c>
    </row>
    <row r="314" spans="1:19" x14ac:dyDescent="0.35">
      <c r="A314" t="s">
        <v>848</v>
      </c>
      <c r="B314" t="s">
        <v>803</v>
      </c>
      <c r="C314" t="s">
        <v>849</v>
      </c>
      <c r="D314" t="s">
        <v>59</v>
      </c>
      <c r="E314" t="s">
        <v>59</v>
      </c>
      <c r="F314" t="s">
        <v>60</v>
      </c>
      <c r="G314" t="s">
        <v>850</v>
      </c>
      <c r="H314" t="s">
        <v>851</v>
      </c>
      <c r="I314" t="s">
        <v>807</v>
      </c>
      <c r="J314" t="s">
        <v>64</v>
      </c>
      <c r="K314" t="s">
        <v>64</v>
      </c>
      <c r="L314" t="s">
        <v>65</v>
      </c>
      <c r="M314">
        <v>6.3</v>
      </c>
      <c r="N314" t="s">
        <v>66</v>
      </c>
      <c r="O314" t="s">
        <v>808</v>
      </c>
      <c r="P314" t="s">
        <v>60</v>
      </c>
      <c r="Q314" t="s">
        <v>68</v>
      </c>
      <c r="R314" t="s">
        <v>848</v>
      </c>
      <c r="S314" t="s">
        <v>69</v>
      </c>
    </row>
    <row r="315" spans="1:19" x14ac:dyDescent="0.35">
      <c r="A315" t="s">
        <v>852</v>
      </c>
      <c r="B315" t="s">
        <v>803</v>
      </c>
      <c r="C315" t="s">
        <v>853</v>
      </c>
      <c r="D315" t="s">
        <v>59</v>
      </c>
      <c r="E315" t="s">
        <v>59</v>
      </c>
      <c r="F315" t="s">
        <v>60</v>
      </c>
      <c r="G315" t="s">
        <v>850</v>
      </c>
      <c r="H315" t="s">
        <v>851</v>
      </c>
      <c r="I315" t="s">
        <v>807</v>
      </c>
      <c r="J315" t="s">
        <v>72</v>
      </c>
      <c r="K315" t="s">
        <v>73</v>
      </c>
      <c r="L315" t="s">
        <v>74</v>
      </c>
      <c r="M315">
        <v>0.15679000000000001</v>
      </c>
      <c r="N315" t="s">
        <v>66</v>
      </c>
      <c r="O315" t="s">
        <v>808</v>
      </c>
      <c r="P315" t="s">
        <v>60</v>
      </c>
      <c r="Q315" t="s">
        <v>68</v>
      </c>
      <c r="R315" t="s">
        <v>852</v>
      </c>
      <c r="S315" t="s">
        <v>69</v>
      </c>
    </row>
    <row r="316" spans="1:19" x14ac:dyDescent="0.35">
      <c r="A316" t="s">
        <v>854</v>
      </c>
      <c r="B316" t="s">
        <v>803</v>
      </c>
      <c r="C316" t="s">
        <v>855</v>
      </c>
      <c r="D316" t="s">
        <v>59</v>
      </c>
      <c r="E316" t="s">
        <v>59</v>
      </c>
      <c r="F316" t="s">
        <v>60</v>
      </c>
      <c r="G316" t="s">
        <v>850</v>
      </c>
      <c r="H316" t="s">
        <v>851</v>
      </c>
      <c r="I316" t="s">
        <v>807</v>
      </c>
      <c r="J316" t="s">
        <v>77</v>
      </c>
      <c r="K316" t="s">
        <v>78</v>
      </c>
      <c r="L316" t="s">
        <v>74</v>
      </c>
      <c r="M316">
        <v>0.15714</v>
      </c>
      <c r="N316" t="s">
        <v>66</v>
      </c>
      <c r="O316" t="s">
        <v>808</v>
      </c>
      <c r="P316" t="s">
        <v>60</v>
      </c>
      <c r="Q316" t="s">
        <v>68</v>
      </c>
      <c r="R316" t="s">
        <v>854</v>
      </c>
      <c r="S316" t="s">
        <v>69</v>
      </c>
    </row>
    <row r="317" spans="1:19" x14ac:dyDescent="0.35">
      <c r="A317" t="s">
        <v>856</v>
      </c>
      <c r="B317" t="s">
        <v>803</v>
      </c>
      <c r="C317" t="s">
        <v>857</v>
      </c>
      <c r="D317" t="s">
        <v>59</v>
      </c>
      <c r="E317" t="s">
        <v>59</v>
      </c>
      <c r="F317" t="s">
        <v>60</v>
      </c>
      <c r="G317" t="s">
        <v>850</v>
      </c>
      <c r="H317" t="s">
        <v>851</v>
      </c>
      <c r="I317" t="s">
        <v>807</v>
      </c>
      <c r="J317" t="s">
        <v>81</v>
      </c>
      <c r="K317" t="s">
        <v>82</v>
      </c>
      <c r="L317" t="s">
        <v>83</v>
      </c>
      <c r="M317">
        <v>0.34999999999998921</v>
      </c>
      <c r="N317" t="s">
        <v>66</v>
      </c>
      <c r="O317" t="s">
        <v>808</v>
      </c>
      <c r="P317" t="s">
        <v>60</v>
      </c>
      <c r="Q317" t="s">
        <v>68</v>
      </c>
      <c r="R317" t="s">
        <v>856</v>
      </c>
      <c r="S317" t="s">
        <v>69</v>
      </c>
    </row>
    <row r="318" spans="1:19" x14ac:dyDescent="0.35">
      <c r="A318" t="s">
        <v>858</v>
      </c>
      <c r="B318" t="s">
        <v>803</v>
      </c>
      <c r="C318" t="s">
        <v>859</v>
      </c>
      <c r="D318" t="s">
        <v>59</v>
      </c>
      <c r="E318" t="s">
        <v>59</v>
      </c>
      <c r="F318" t="s">
        <v>60</v>
      </c>
      <c r="G318" t="s">
        <v>860</v>
      </c>
      <c r="H318" t="s">
        <v>861</v>
      </c>
      <c r="I318" t="s">
        <v>807</v>
      </c>
      <c r="J318" t="s">
        <v>64</v>
      </c>
      <c r="K318" t="s">
        <v>64</v>
      </c>
      <c r="L318" t="s">
        <v>65</v>
      </c>
      <c r="M318">
        <v>3</v>
      </c>
      <c r="N318" t="s">
        <v>153</v>
      </c>
      <c r="O318" t="s">
        <v>808</v>
      </c>
      <c r="P318" t="s">
        <v>60</v>
      </c>
      <c r="Q318" t="s">
        <v>68</v>
      </c>
      <c r="R318" t="s">
        <v>858</v>
      </c>
      <c r="S318" t="s">
        <v>69</v>
      </c>
    </row>
    <row r="319" spans="1:19" x14ac:dyDescent="0.35">
      <c r="A319" t="s">
        <v>862</v>
      </c>
      <c r="B319" t="s">
        <v>803</v>
      </c>
      <c r="C319" t="s">
        <v>863</v>
      </c>
      <c r="D319" t="s">
        <v>59</v>
      </c>
      <c r="E319" t="s">
        <v>59</v>
      </c>
      <c r="F319" t="s">
        <v>60</v>
      </c>
      <c r="G319" t="s">
        <v>860</v>
      </c>
      <c r="H319" t="s">
        <v>861</v>
      </c>
      <c r="I319" t="s">
        <v>807</v>
      </c>
      <c r="J319" t="s">
        <v>72</v>
      </c>
      <c r="K319" t="s">
        <v>73</v>
      </c>
      <c r="L319" t="s">
        <v>74</v>
      </c>
      <c r="M319" t="s">
        <v>60</v>
      </c>
      <c r="N319" t="s">
        <v>156</v>
      </c>
      <c r="O319" t="s">
        <v>808</v>
      </c>
      <c r="P319" t="s">
        <v>60</v>
      </c>
      <c r="Q319" t="s">
        <v>68</v>
      </c>
      <c r="R319" t="s">
        <v>862</v>
      </c>
      <c r="S319" t="s">
        <v>69</v>
      </c>
    </row>
    <row r="320" spans="1:19" x14ac:dyDescent="0.35">
      <c r="A320" t="s">
        <v>864</v>
      </c>
      <c r="B320" t="s">
        <v>803</v>
      </c>
      <c r="C320" t="s">
        <v>865</v>
      </c>
      <c r="D320" t="s">
        <v>59</v>
      </c>
      <c r="E320" t="s">
        <v>59</v>
      </c>
      <c r="F320" t="s">
        <v>60</v>
      </c>
      <c r="G320" t="s">
        <v>860</v>
      </c>
      <c r="H320" t="s">
        <v>861</v>
      </c>
      <c r="I320" t="s">
        <v>807</v>
      </c>
      <c r="J320" t="s">
        <v>77</v>
      </c>
      <c r="K320" t="s">
        <v>78</v>
      </c>
      <c r="L320" t="s">
        <v>74</v>
      </c>
      <c r="M320" t="s">
        <v>60</v>
      </c>
      <c r="N320" t="s">
        <v>156</v>
      </c>
      <c r="O320" t="s">
        <v>808</v>
      </c>
      <c r="P320" t="s">
        <v>60</v>
      </c>
      <c r="Q320" t="s">
        <v>68</v>
      </c>
      <c r="R320" t="s">
        <v>864</v>
      </c>
      <c r="S320" t="s">
        <v>69</v>
      </c>
    </row>
    <row r="321" spans="1:19" x14ac:dyDescent="0.35">
      <c r="A321" t="s">
        <v>866</v>
      </c>
      <c r="B321" t="s">
        <v>803</v>
      </c>
      <c r="C321" t="s">
        <v>867</v>
      </c>
      <c r="D321" t="s">
        <v>59</v>
      </c>
      <c r="E321" t="s">
        <v>59</v>
      </c>
      <c r="F321" t="s">
        <v>60</v>
      </c>
      <c r="G321" t="s">
        <v>860</v>
      </c>
      <c r="H321" t="s">
        <v>861</v>
      </c>
      <c r="I321" t="s">
        <v>807</v>
      </c>
      <c r="J321" t="s">
        <v>81</v>
      </c>
      <c r="K321" t="s">
        <v>82</v>
      </c>
      <c r="L321" t="s">
        <v>83</v>
      </c>
      <c r="M321" t="s">
        <v>60</v>
      </c>
      <c r="N321" t="s">
        <v>156</v>
      </c>
      <c r="O321" t="s">
        <v>808</v>
      </c>
      <c r="P321" t="s">
        <v>60</v>
      </c>
      <c r="Q321" t="s">
        <v>68</v>
      </c>
      <c r="R321" t="s">
        <v>866</v>
      </c>
      <c r="S321" t="s">
        <v>69</v>
      </c>
    </row>
    <row r="322" spans="1:19" x14ac:dyDescent="0.35">
      <c r="A322" t="s">
        <v>868</v>
      </c>
      <c r="B322" t="s">
        <v>803</v>
      </c>
      <c r="C322" t="s">
        <v>869</v>
      </c>
      <c r="D322" t="s">
        <v>59</v>
      </c>
      <c r="E322" t="s">
        <v>59</v>
      </c>
      <c r="F322" t="s">
        <v>60</v>
      </c>
      <c r="G322" t="s">
        <v>870</v>
      </c>
      <c r="H322" t="s">
        <v>775</v>
      </c>
      <c r="I322" t="s">
        <v>807</v>
      </c>
      <c r="J322" t="s">
        <v>64</v>
      </c>
      <c r="K322" t="s">
        <v>64</v>
      </c>
      <c r="L322" t="s">
        <v>65</v>
      </c>
      <c r="M322">
        <v>3</v>
      </c>
      <c r="N322" t="s">
        <v>153</v>
      </c>
      <c r="O322" t="s">
        <v>808</v>
      </c>
      <c r="P322" t="s">
        <v>60</v>
      </c>
      <c r="Q322" t="s">
        <v>68</v>
      </c>
      <c r="R322" t="s">
        <v>868</v>
      </c>
      <c r="S322" t="s">
        <v>69</v>
      </c>
    </row>
    <row r="323" spans="1:19" x14ac:dyDescent="0.35">
      <c r="A323" t="s">
        <v>871</v>
      </c>
      <c r="B323" t="s">
        <v>803</v>
      </c>
      <c r="C323" t="s">
        <v>872</v>
      </c>
      <c r="D323" t="s">
        <v>59</v>
      </c>
      <c r="E323" t="s">
        <v>59</v>
      </c>
      <c r="F323" t="s">
        <v>60</v>
      </c>
      <c r="G323" t="s">
        <v>870</v>
      </c>
      <c r="H323" t="s">
        <v>775</v>
      </c>
      <c r="I323" t="s">
        <v>807</v>
      </c>
      <c r="J323" t="s">
        <v>72</v>
      </c>
      <c r="K323" t="s">
        <v>73</v>
      </c>
      <c r="L323" t="s">
        <v>74</v>
      </c>
      <c r="M323" t="s">
        <v>60</v>
      </c>
      <c r="N323" t="s">
        <v>156</v>
      </c>
      <c r="O323" t="s">
        <v>808</v>
      </c>
      <c r="P323" t="s">
        <v>60</v>
      </c>
      <c r="Q323" t="s">
        <v>68</v>
      </c>
      <c r="R323" t="s">
        <v>871</v>
      </c>
      <c r="S323" t="s">
        <v>69</v>
      </c>
    </row>
    <row r="324" spans="1:19" x14ac:dyDescent="0.35">
      <c r="A324" t="s">
        <v>873</v>
      </c>
      <c r="B324" t="s">
        <v>803</v>
      </c>
      <c r="C324" t="s">
        <v>874</v>
      </c>
      <c r="D324" t="s">
        <v>59</v>
      </c>
      <c r="E324" t="s">
        <v>59</v>
      </c>
      <c r="F324" t="s">
        <v>60</v>
      </c>
      <c r="G324" t="s">
        <v>870</v>
      </c>
      <c r="H324" t="s">
        <v>775</v>
      </c>
      <c r="I324" t="s">
        <v>807</v>
      </c>
      <c r="J324" t="s">
        <v>77</v>
      </c>
      <c r="K324" t="s">
        <v>78</v>
      </c>
      <c r="L324" t="s">
        <v>74</v>
      </c>
      <c r="M324" t="s">
        <v>60</v>
      </c>
      <c r="N324" t="s">
        <v>156</v>
      </c>
      <c r="O324" t="s">
        <v>808</v>
      </c>
      <c r="P324" t="s">
        <v>60</v>
      </c>
      <c r="Q324" t="s">
        <v>68</v>
      </c>
      <c r="R324" t="s">
        <v>873</v>
      </c>
      <c r="S324" t="s">
        <v>69</v>
      </c>
    </row>
    <row r="325" spans="1:19" x14ac:dyDescent="0.35">
      <c r="A325" t="s">
        <v>875</v>
      </c>
      <c r="B325" t="s">
        <v>803</v>
      </c>
      <c r="C325" t="s">
        <v>876</v>
      </c>
      <c r="D325" t="s">
        <v>59</v>
      </c>
      <c r="E325" t="s">
        <v>59</v>
      </c>
      <c r="F325" t="s">
        <v>60</v>
      </c>
      <c r="G325" t="s">
        <v>870</v>
      </c>
      <c r="H325" t="s">
        <v>775</v>
      </c>
      <c r="I325" t="s">
        <v>807</v>
      </c>
      <c r="J325" t="s">
        <v>81</v>
      </c>
      <c r="K325" t="s">
        <v>82</v>
      </c>
      <c r="L325" t="s">
        <v>83</v>
      </c>
      <c r="M325" t="s">
        <v>60</v>
      </c>
      <c r="N325" t="s">
        <v>156</v>
      </c>
      <c r="O325" t="s">
        <v>808</v>
      </c>
      <c r="P325" t="s">
        <v>60</v>
      </c>
      <c r="Q325" t="s">
        <v>68</v>
      </c>
      <c r="R325" t="s">
        <v>875</v>
      </c>
      <c r="S325" t="s">
        <v>69</v>
      </c>
    </row>
    <row r="326" spans="1:19" x14ac:dyDescent="0.35">
      <c r="A326" t="s">
        <v>877</v>
      </c>
      <c r="B326" t="s">
        <v>878</v>
      </c>
      <c r="C326" t="s">
        <v>879</v>
      </c>
      <c r="D326" t="s">
        <v>59</v>
      </c>
      <c r="E326" t="s">
        <v>59</v>
      </c>
      <c r="F326" t="s">
        <v>60</v>
      </c>
      <c r="G326" t="s">
        <v>880</v>
      </c>
      <c r="H326" t="s">
        <v>881</v>
      </c>
      <c r="I326" t="s">
        <v>882</v>
      </c>
      <c r="J326" t="s">
        <v>96</v>
      </c>
      <c r="K326" t="s">
        <v>97</v>
      </c>
      <c r="L326" t="s">
        <v>65</v>
      </c>
      <c r="M326">
        <v>1.31</v>
      </c>
      <c r="N326" t="s">
        <v>66</v>
      </c>
      <c r="O326" t="s">
        <v>883</v>
      </c>
      <c r="P326" t="s">
        <v>60</v>
      </c>
      <c r="Q326" t="s">
        <v>68</v>
      </c>
      <c r="R326" t="s">
        <v>877</v>
      </c>
      <c r="S326" t="s">
        <v>69</v>
      </c>
    </row>
    <row r="327" spans="1:19" x14ac:dyDescent="0.35">
      <c r="A327" t="s">
        <v>884</v>
      </c>
      <c r="B327" t="s">
        <v>878</v>
      </c>
      <c r="C327" t="s">
        <v>885</v>
      </c>
      <c r="D327" t="s">
        <v>59</v>
      </c>
      <c r="E327" t="s">
        <v>59</v>
      </c>
      <c r="F327" t="s">
        <v>60</v>
      </c>
      <c r="G327" t="s">
        <v>880</v>
      </c>
      <c r="H327" t="s">
        <v>881</v>
      </c>
      <c r="I327" t="s">
        <v>882</v>
      </c>
      <c r="J327" t="s">
        <v>90</v>
      </c>
      <c r="K327" t="s">
        <v>91</v>
      </c>
      <c r="L327" t="s">
        <v>65</v>
      </c>
      <c r="M327">
        <v>1.52</v>
      </c>
      <c r="N327" t="s">
        <v>66</v>
      </c>
      <c r="O327" t="s">
        <v>883</v>
      </c>
      <c r="P327" t="s">
        <v>60</v>
      </c>
      <c r="Q327" t="s">
        <v>68</v>
      </c>
      <c r="R327" t="s">
        <v>884</v>
      </c>
      <c r="S327" t="s">
        <v>69</v>
      </c>
    </row>
    <row r="328" spans="1:19" x14ac:dyDescent="0.35">
      <c r="A328" t="s">
        <v>886</v>
      </c>
      <c r="B328" t="s">
        <v>878</v>
      </c>
      <c r="C328" t="s">
        <v>887</v>
      </c>
      <c r="D328" t="s">
        <v>59</v>
      </c>
      <c r="E328" t="s">
        <v>59</v>
      </c>
      <c r="F328" t="s">
        <v>60</v>
      </c>
      <c r="G328" t="s">
        <v>880</v>
      </c>
      <c r="H328" t="s">
        <v>881</v>
      </c>
      <c r="I328" t="s">
        <v>882</v>
      </c>
      <c r="J328" t="s">
        <v>100</v>
      </c>
      <c r="K328" t="s">
        <v>101</v>
      </c>
      <c r="L328" t="s">
        <v>65</v>
      </c>
      <c r="M328">
        <v>1.69</v>
      </c>
      <c r="N328" t="s">
        <v>66</v>
      </c>
      <c r="O328" t="s">
        <v>883</v>
      </c>
      <c r="P328" t="s">
        <v>60</v>
      </c>
      <c r="Q328" t="s">
        <v>68</v>
      </c>
      <c r="R328" t="s">
        <v>886</v>
      </c>
      <c r="S328" t="s">
        <v>69</v>
      </c>
    </row>
    <row r="329" spans="1:19" x14ac:dyDescent="0.35">
      <c r="A329" t="s">
        <v>888</v>
      </c>
      <c r="B329" t="s">
        <v>878</v>
      </c>
      <c r="C329" t="s">
        <v>889</v>
      </c>
      <c r="D329" t="s">
        <v>59</v>
      </c>
      <c r="E329" t="s">
        <v>59</v>
      </c>
      <c r="F329" t="s">
        <v>60</v>
      </c>
      <c r="G329" t="s">
        <v>880</v>
      </c>
      <c r="H329" t="s">
        <v>881</v>
      </c>
      <c r="I329" t="s">
        <v>882</v>
      </c>
      <c r="J329" t="s">
        <v>104</v>
      </c>
      <c r="K329" t="s">
        <v>105</v>
      </c>
      <c r="L329" t="s">
        <v>65</v>
      </c>
      <c r="M329">
        <v>2.95</v>
      </c>
      <c r="N329" t="s">
        <v>66</v>
      </c>
      <c r="O329" t="s">
        <v>883</v>
      </c>
      <c r="P329" t="s">
        <v>60</v>
      </c>
      <c r="Q329" t="s">
        <v>68</v>
      </c>
      <c r="R329" t="s">
        <v>888</v>
      </c>
      <c r="S329" t="s">
        <v>69</v>
      </c>
    </row>
    <row r="330" spans="1:19" x14ac:dyDescent="0.35">
      <c r="A330" t="s">
        <v>890</v>
      </c>
      <c r="B330" t="s">
        <v>878</v>
      </c>
      <c r="C330" t="s">
        <v>891</v>
      </c>
      <c r="D330" t="s">
        <v>59</v>
      </c>
      <c r="E330" t="s">
        <v>59</v>
      </c>
      <c r="F330" t="s">
        <v>60</v>
      </c>
      <c r="G330" t="s">
        <v>880</v>
      </c>
      <c r="H330" t="s">
        <v>881</v>
      </c>
      <c r="I330" t="s">
        <v>882</v>
      </c>
      <c r="J330" t="s">
        <v>108</v>
      </c>
      <c r="K330" t="s">
        <v>109</v>
      </c>
      <c r="L330" t="s">
        <v>65</v>
      </c>
      <c r="M330">
        <v>0.08</v>
      </c>
      <c r="N330" t="s">
        <v>66</v>
      </c>
      <c r="O330" t="s">
        <v>883</v>
      </c>
      <c r="P330" t="s">
        <v>60</v>
      </c>
      <c r="Q330" t="s">
        <v>68</v>
      </c>
      <c r="R330" t="s">
        <v>890</v>
      </c>
      <c r="S330" t="s">
        <v>69</v>
      </c>
    </row>
    <row r="331" spans="1:19" x14ac:dyDescent="0.35">
      <c r="A331" t="s">
        <v>892</v>
      </c>
      <c r="B331" t="s">
        <v>878</v>
      </c>
      <c r="C331" t="s">
        <v>893</v>
      </c>
      <c r="D331" t="s">
        <v>59</v>
      </c>
      <c r="E331" t="s">
        <v>59</v>
      </c>
      <c r="F331" t="s">
        <v>60</v>
      </c>
      <c r="G331" t="s">
        <v>880</v>
      </c>
      <c r="H331" t="s">
        <v>881</v>
      </c>
      <c r="I331" t="s">
        <v>882</v>
      </c>
      <c r="J331" t="s">
        <v>112</v>
      </c>
      <c r="K331" t="s">
        <v>113</v>
      </c>
      <c r="L331" t="s">
        <v>65</v>
      </c>
      <c r="M331">
        <v>1.36</v>
      </c>
      <c r="N331" t="s">
        <v>66</v>
      </c>
      <c r="O331" t="s">
        <v>883</v>
      </c>
      <c r="P331" t="s">
        <v>60</v>
      </c>
      <c r="Q331" t="s">
        <v>68</v>
      </c>
      <c r="R331" t="s">
        <v>892</v>
      </c>
      <c r="S331" t="s">
        <v>69</v>
      </c>
    </row>
    <row r="332" spans="1:19" x14ac:dyDescent="0.35">
      <c r="A332" t="s">
        <v>894</v>
      </c>
      <c r="B332" t="s">
        <v>878</v>
      </c>
      <c r="C332" t="s">
        <v>895</v>
      </c>
      <c r="D332" t="s">
        <v>59</v>
      </c>
      <c r="E332" t="s">
        <v>59</v>
      </c>
      <c r="F332" t="s">
        <v>60</v>
      </c>
      <c r="G332" t="s">
        <v>880</v>
      </c>
      <c r="H332" t="s">
        <v>881</v>
      </c>
      <c r="I332" t="s">
        <v>882</v>
      </c>
      <c r="J332" t="s">
        <v>116</v>
      </c>
      <c r="K332" t="s">
        <v>117</v>
      </c>
      <c r="L332" t="s">
        <v>65</v>
      </c>
      <c r="M332">
        <v>0.15</v>
      </c>
      <c r="N332" t="s">
        <v>66</v>
      </c>
      <c r="O332" t="s">
        <v>883</v>
      </c>
      <c r="P332" t="s">
        <v>60</v>
      </c>
      <c r="Q332" t="s">
        <v>68</v>
      </c>
      <c r="R332" t="s">
        <v>894</v>
      </c>
      <c r="S332" t="s">
        <v>69</v>
      </c>
    </row>
    <row r="333" spans="1:19" x14ac:dyDescent="0.35">
      <c r="A333" t="s">
        <v>896</v>
      </c>
      <c r="B333" t="s">
        <v>878</v>
      </c>
      <c r="C333" t="s">
        <v>897</v>
      </c>
      <c r="D333" t="s">
        <v>59</v>
      </c>
      <c r="E333" t="s">
        <v>59</v>
      </c>
      <c r="F333" t="s">
        <v>60</v>
      </c>
      <c r="G333" t="s">
        <v>880</v>
      </c>
      <c r="H333" t="s">
        <v>881</v>
      </c>
      <c r="I333" t="s">
        <v>882</v>
      </c>
      <c r="J333" t="s">
        <v>120</v>
      </c>
      <c r="K333" t="s">
        <v>121</v>
      </c>
      <c r="L333" t="s">
        <v>65</v>
      </c>
      <c r="M333">
        <v>0.06</v>
      </c>
      <c r="N333" t="s">
        <v>66</v>
      </c>
      <c r="O333" t="s">
        <v>883</v>
      </c>
      <c r="P333" t="s">
        <v>60</v>
      </c>
      <c r="Q333" t="s">
        <v>68</v>
      </c>
      <c r="R333" t="s">
        <v>896</v>
      </c>
      <c r="S333" t="s">
        <v>69</v>
      </c>
    </row>
    <row r="334" spans="1:19" x14ac:dyDescent="0.35">
      <c r="A334" t="s">
        <v>898</v>
      </c>
      <c r="B334" t="s">
        <v>878</v>
      </c>
      <c r="C334" t="s">
        <v>899</v>
      </c>
      <c r="D334" t="s">
        <v>59</v>
      </c>
      <c r="E334" t="s">
        <v>59</v>
      </c>
      <c r="F334" t="s">
        <v>60</v>
      </c>
      <c r="G334" t="s">
        <v>880</v>
      </c>
      <c r="H334" t="s">
        <v>881</v>
      </c>
      <c r="I334" t="s">
        <v>882</v>
      </c>
      <c r="J334" t="s">
        <v>124</v>
      </c>
      <c r="K334" t="s">
        <v>125</v>
      </c>
      <c r="L334" t="s">
        <v>65</v>
      </c>
      <c r="M334">
        <v>0.09</v>
      </c>
      <c r="N334" t="s">
        <v>66</v>
      </c>
      <c r="O334" t="s">
        <v>883</v>
      </c>
      <c r="P334" t="s">
        <v>60</v>
      </c>
      <c r="Q334" t="s">
        <v>68</v>
      </c>
      <c r="R334" t="s">
        <v>898</v>
      </c>
      <c r="S334" t="s">
        <v>69</v>
      </c>
    </row>
    <row r="335" spans="1:19" x14ac:dyDescent="0.35">
      <c r="A335" t="s">
        <v>900</v>
      </c>
      <c r="B335" t="s">
        <v>878</v>
      </c>
      <c r="C335" t="s">
        <v>901</v>
      </c>
      <c r="D335" t="s">
        <v>59</v>
      </c>
      <c r="E335" t="s">
        <v>59</v>
      </c>
      <c r="F335" t="s">
        <v>60</v>
      </c>
      <c r="G335" t="s">
        <v>880</v>
      </c>
      <c r="H335" t="s">
        <v>881</v>
      </c>
      <c r="I335" t="s">
        <v>882</v>
      </c>
      <c r="J335" t="s">
        <v>128</v>
      </c>
      <c r="K335" t="s">
        <v>129</v>
      </c>
      <c r="L335" t="s">
        <v>65</v>
      </c>
      <c r="M335">
        <v>0.02</v>
      </c>
      <c r="N335" t="s">
        <v>66</v>
      </c>
      <c r="O335" t="s">
        <v>883</v>
      </c>
      <c r="P335" t="s">
        <v>60</v>
      </c>
      <c r="Q335" t="s">
        <v>68</v>
      </c>
      <c r="R335" t="s">
        <v>900</v>
      </c>
      <c r="S335" t="s">
        <v>69</v>
      </c>
    </row>
    <row r="336" spans="1:19" x14ac:dyDescent="0.35">
      <c r="A336" t="s">
        <v>902</v>
      </c>
      <c r="B336" t="s">
        <v>803</v>
      </c>
      <c r="C336" t="s">
        <v>903</v>
      </c>
      <c r="D336" t="s">
        <v>59</v>
      </c>
      <c r="E336" t="s">
        <v>59</v>
      </c>
      <c r="F336" t="s">
        <v>60</v>
      </c>
      <c r="G336" t="s">
        <v>880</v>
      </c>
      <c r="H336" t="s">
        <v>904</v>
      </c>
      <c r="I336" t="s">
        <v>807</v>
      </c>
      <c r="J336" t="s">
        <v>64</v>
      </c>
      <c r="K336" t="s">
        <v>64</v>
      </c>
      <c r="L336" t="s">
        <v>65</v>
      </c>
      <c r="M336">
        <v>3</v>
      </c>
      <c r="N336" t="s">
        <v>153</v>
      </c>
      <c r="O336" t="s">
        <v>808</v>
      </c>
      <c r="P336" t="s">
        <v>60</v>
      </c>
      <c r="Q336" t="s">
        <v>68</v>
      </c>
      <c r="R336" t="s">
        <v>902</v>
      </c>
      <c r="S336" t="s">
        <v>69</v>
      </c>
    </row>
    <row r="337" spans="1:19" x14ac:dyDescent="0.35">
      <c r="A337" t="s">
        <v>905</v>
      </c>
      <c r="B337" t="s">
        <v>803</v>
      </c>
      <c r="C337" t="s">
        <v>906</v>
      </c>
      <c r="D337" t="s">
        <v>59</v>
      </c>
      <c r="E337" t="s">
        <v>59</v>
      </c>
      <c r="F337" t="s">
        <v>60</v>
      </c>
      <c r="G337" t="s">
        <v>880</v>
      </c>
      <c r="H337" t="s">
        <v>904</v>
      </c>
      <c r="I337" t="s">
        <v>807</v>
      </c>
      <c r="J337" t="s">
        <v>72</v>
      </c>
      <c r="K337" t="s">
        <v>73</v>
      </c>
      <c r="L337" t="s">
        <v>74</v>
      </c>
      <c r="M337" t="s">
        <v>60</v>
      </c>
      <c r="N337" t="s">
        <v>156</v>
      </c>
      <c r="O337" t="s">
        <v>808</v>
      </c>
      <c r="P337" t="s">
        <v>60</v>
      </c>
      <c r="Q337" t="s">
        <v>68</v>
      </c>
      <c r="R337" t="s">
        <v>905</v>
      </c>
      <c r="S337" t="s">
        <v>69</v>
      </c>
    </row>
    <row r="338" spans="1:19" x14ac:dyDescent="0.35">
      <c r="A338" t="s">
        <v>907</v>
      </c>
      <c r="B338" t="s">
        <v>803</v>
      </c>
      <c r="C338" t="s">
        <v>908</v>
      </c>
      <c r="D338" t="s">
        <v>59</v>
      </c>
      <c r="E338" t="s">
        <v>59</v>
      </c>
      <c r="F338" t="s">
        <v>60</v>
      </c>
      <c r="G338" t="s">
        <v>880</v>
      </c>
      <c r="H338" t="s">
        <v>904</v>
      </c>
      <c r="I338" t="s">
        <v>807</v>
      </c>
      <c r="J338" t="s">
        <v>77</v>
      </c>
      <c r="K338" t="s">
        <v>78</v>
      </c>
      <c r="L338" t="s">
        <v>74</v>
      </c>
      <c r="M338" t="s">
        <v>60</v>
      </c>
      <c r="N338" t="s">
        <v>156</v>
      </c>
      <c r="O338" t="s">
        <v>808</v>
      </c>
      <c r="P338" t="s">
        <v>60</v>
      </c>
      <c r="Q338" t="s">
        <v>68</v>
      </c>
      <c r="R338" t="s">
        <v>907</v>
      </c>
      <c r="S338" t="s">
        <v>69</v>
      </c>
    </row>
    <row r="339" spans="1:19" x14ac:dyDescent="0.35">
      <c r="A339" t="s">
        <v>909</v>
      </c>
      <c r="B339" t="s">
        <v>803</v>
      </c>
      <c r="C339" t="s">
        <v>910</v>
      </c>
      <c r="D339" t="s">
        <v>59</v>
      </c>
      <c r="E339" t="s">
        <v>59</v>
      </c>
      <c r="F339" t="s">
        <v>60</v>
      </c>
      <c r="G339" t="s">
        <v>880</v>
      </c>
      <c r="H339" t="s">
        <v>904</v>
      </c>
      <c r="I339" t="s">
        <v>807</v>
      </c>
      <c r="J339" t="s">
        <v>81</v>
      </c>
      <c r="K339" t="s">
        <v>82</v>
      </c>
      <c r="L339" t="s">
        <v>83</v>
      </c>
      <c r="M339" t="s">
        <v>60</v>
      </c>
      <c r="N339" t="s">
        <v>156</v>
      </c>
      <c r="O339" t="s">
        <v>808</v>
      </c>
      <c r="P339" t="s">
        <v>60</v>
      </c>
      <c r="Q339" t="s">
        <v>68</v>
      </c>
      <c r="R339" t="s">
        <v>909</v>
      </c>
      <c r="S339" t="s">
        <v>69</v>
      </c>
    </row>
    <row r="340" spans="1:19" x14ac:dyDescent="0.35">
      <c r="A340" t="s">
        <v>911</v>
      </c>
      <c r="B340" t="s">
        <v>803</v>
      </c>
      <c r="C340" t="s">
        <v>912</v>
      </c>
      <c r="D340" t="s">
        <v>59</v>
      </c>
      <c r="E340" t="s">
        <v>59</v>
      </c>
      <c r="F340" t="s">
        <v>60</v>
      </c>
      <c r="G340" t="s">
        <v>913</v>
      </c>
      <c r="H340" t="s">
        <v>914</v>
      </c>
      <c r="I340" t="s">
        <v>807</v>
      </c>
      <c r="J340" t="s">
        <v>64</v>
      </c>
      <c r="K340" t="s">
        <v>64</v>
      </c>
      <c r="L340" t="s">
        <v>65</v>
      </c>
      <c r="M340">
        <v>3.2</v>
      </c>
      <c r="N340" t="s">
        <v>66</v>
      </c>
      <c r="O340" t="s">
        <v>808</v>
      </c>
      <c r="P340" t="s">
        <v>60</v>
      </c>
      <c r="Q340" t="s">
        <v>68</v>
      </c>
      <c r="R340" t="s">
        <v>911</v>
      </c>
      <c r="S340" t="s">
        <v>69</v>
      </c>
    </row>
    <row r="341" spans="1:19" x14ac:dyDescent="0.35">
      <c r="A341" t="s">
        <v>915</v>
      </c>
      <c r="B341" t="s">
        <v>803</v>
      </c>
      <c r="C341" t="s">
        <v>916</v>
      </c>
      <c r="D341" t="s">
        <v>59</v>
      </c>
      <c r="E341" t="s">
        <v>59</v>
      </c>
      <c r="F341" t="s">
        <v>60</v>
      </c>
      <c r="G341" t="s">
        <v>913</v>
      </c>
      <c r="H341" t="s">
        <v>914</v>
      </c>
      <c r="I341" t="s">
        <v>807</v>
      </c>
      <c r="J341" t="s">
        <v>72</v>
      </c>
      <c r="K341" t="s">
        <v>73</v>
      </c>
      <c r="L341" t="s">
        <v>74</v>
      </c>
      <c r="M341">
        <v>0.16450999999999999</v>
      </c>
      <c r="N341" t="s">
        <v>66</v>
      </c>
      <c r="O341" t="s">
        <v>808</v>
      </c>
      <c r="P341" t="s">
        <v>60</v>
      </c>
      <c r="Q341" t="s">
        <v>68</v>
      </c>
      <c r="R341" t="s">
        <v>915</v>
      </c>
      <c r="S341" t="s">
        <v>69</v>
      </c>
    </row>
    <row r="342" spans="1:19" x14ac:dyDescent="0.35">
      <c r="A342" t="s">
        <v>917</v>
      </c>
      <c r="B342" t="s">
        <v>803</v>
      </c>
      <c r="C342" t="s">
        <v>918</v>
      </c>
      <c r="D342" t="s">
        <v>59</v>
      </c>
      <c r="E342" t="s">
        <v>59</v>
      </c>
      <c r="F342" t="s">
        <v>60</v>
      </c>
      <c r="G342" t="s">
        <v>913</v>
      </c>
      <c r="H342" t="s">
        <v>914</v>
      </c>
      <c r="I342" t="s">
        <v>807</v>
      </c>
      <c r="J342" t="s">
        <v>77</v>
      </c>
      <c r="K342" t="s">
        <v>78</v>
      </c>
      <c r="L342" t="s">
        <v>74</v>
      </c>
      <c r="M342">
        <v>0.16469</v>
      </c>
      <c r="N342" t="s">
        <v>66</v>
      </c>
      <c r="O342" t="s">
        <v>808</v>
      </c>
      <c r="P342" t="s">
        <v>60</v>
      </c>
      <c r="Q342" t="s">
        <v>68</v>
      </c>
      <c r="R342" t="s">
        <v>917</v>
      </c>
      <c r="S342" t="s">
        <v>69</v>
      </c>
    </row>
    <row r="343" spans="1:19" x14ac:dyDescent="0.35">
      <c r="A343" t="s">
        <v>919</v>
      </c>
      <c r="B343" t="s">
        <v>803</v>
      </c>
      <c r="C343" t="s">
        <v>920</v>
      </c>
      <c r="D343" t="s">
        <v>59</v>
      </c>
      <c r="E343" t="s">
        <v>59</v>
      </c>
      <c r="F343" t="s">
        <v>60</v>
      </c>
      <c r="G343" t="s">
        <v>913</v>
      </c>
      <c r="H343" t="s">
        <v>914</v>
      </c>
      <c r="I343" t="s">
        <v>807</v>
      </c>
      <c r="J343" t="s">
        <v>81</v>
      </c>
      <c r="K343" t="s">
        <v>82</v>
      </c>
      <c r="L343" t="s">
        <v>83</v>
      </c>
      <c r="M343">
        <v>0.18000000000001348</v>
      </c>
      <c r="N343" t="s">
        <v>66</v>
      </c>
      <c r="O343" t="s">
        <v>808</v>
      </c>
      <c r="P343" t="s">
        <v>60</v>
      </c>
      <c r="Q343" t="s">
        <v>68</v>
      </c>
      <c r="R343" t="s">
        <v>919</v>
      </c>
      <c r="S343" t="s">
        <v>69</v>
      </c>
    </row>
    <row r="344" spans="1:19" x14ac:dyDescent="0.35">
      <c r="A344" t="s">
        <v>921</v>
      </c>
      <c r="B344" t="s">
        <v>816</v>
      </c>
      <c r="C344" t="s">
        <v>922</v>
      </c>
      <c r="D344" t="s">
        <v>59</v>
      </c>
      <c r="E344" t="s">
        <v>59</v>
      </c>
      <c r="F344" t="s">
        <v>60</v>
      </c>
      <c r="G344" t="s">
        <v>923</v>
      </c>
      <c r="H344" t="s">
        <v>924</v>
      </c>
      <c r="I344" t="s">
        <v>819</v>
      </c>
      <c r="J344" t="s">
        <v>64</v>
      </c>
      <c r="K344" t="s">
        <v>64</v>
      </c>
      <c r="L344" t="s">
        <v>65</v>
      </c>
      <c r="M344">
        <v>10.1</v>
      </c>
      <c r="N344" t="s">
        <v>66</v>
      </c>
      <c r="O344" t="s">
        <v>821</v>
      </c>
      <c r="P344" t="s">
        <v>60</v>
      </c>
      <c r="Q344" t="s">
        <v>68</v>
      </c>
      <c r="R344" t="s">
        <v>921</v>
      </c>
      <c r="S344" t="s">
        <v>69</v>
      </c>
    </row>
    <row r="345" spans="1:19" x14ac:dyDescent="0.35">
      <c r="A345" t="s">
        <v>925</v>
      </c>
      <c r="B345" t="s">
        <v>816</v>
      </c>
      <c r="C345" t="s">
        <v>926</v>
      </c>
      <c r="D345" t="s">
        <v>59</v>
      </c>
      <c r="E345" t="s">
        <v>59</v>
      </c>
      <c r="F345" t="s">
        <v>60</v>
      </c>
      <c r="G345" t="s">
        <v>923</v>
      </c>
      <c r="H345" t="s">
        <v>924</v>
      </c>
      <c r="I345" t="s">
        <v>819</v>
      </c>
      <c r="J345" t="s">
        <v>72</v>
      </c>
      <c r="K345" t="s">
        <v>73</v>
      </c>
      <c r="L345" t="s">
        <v>74</v>
      </c>
      <c r="M345">
        <v>0.168935</v>
      </c>
      <c r="N345" t="s">
        <v>66</v>
      </c>
      <c r="O345" t="s">
        <v>821</v>
      </c>
      <c r="P345" t="s">
        <v>60</v>
      </c>
      <c r="Q345" t="s">
        <v>68</v>
      </c>
      <c r="R345" t="s">
        <v>925</v>
      </c>
      <c r="S345" t="s">
        <v>69</v>
      </c>
    </row>
    <row r="346" spans="1:19" x14ac:dyDescent="0.35">
      <c r="A346" t="s">
        <v>927</v>
      </c>
      <c r="B346" t="s">
        <v>816</v>
      </c>
      <c r="C346" t="s">
        <v>928</v>
      </c>
      <c r="D346" t="s">
        <v>59</v>
      </c>
      <c r="E346" t="s">
        <v>59</v>
      </c>
      <c r="F346" t="s">
        <v>60</v>
      </c>
      <c r="G346" t="s">
        <v>923</v>
      </c>
      <c r="H346" t="s">
        <v>924</v>
      </c>
      <c r="I346" t="s">
        <v>819</v>
      </c>
      <c r="J346" t="s">
        <v>77</v>
      </c>
      <c r="K346" t="s">
        <v>78</v>
      </c>
      <c r="L346" t="s">
        <v>74</v>
      </c>
      <c r="M346">
        <v>0.169493</v>
      </c>
      <c r="N346" t="s">
        <v>66</v>
      </c>
      <c r="O346" t="s">
        <v>821</v>
      </c>
      <c r="P346" t="s">
        <v>60</v>
      </c>
      <c r="Q346" t="s">
        <v>68</v>
      </c>
      <c r="R346" t="s">
        <v>927</v>
      </c>
      <c r="S346" t="s">
        <v>69</v>
      </c>
    </row>
    <row r="347" spans="1:19" x14ac:dyDescent="0.35">
      <c r="A347" t="s">
        <v>929</v>
      </c>
      <c r="B347" t="s">
        <v>816</v>
      </c>
      <c r="C347" t="s">
        <v>930</v>
      </c>
      <c r="D347" t="s">
        <v>59</v>
      </c>
      <c r="E347" t="s">
        <v>59</v>
      </c>
      <c r="F347" t="s">
        <v>60</v>
      </c>
      <c r="G347" t="s">
        <v>923</v>
      </c>
      <c r="H347" t="s">
        <v>924</v>
      </c>
      <c r="I347" t="s">
        <v>819</v>
      </c>
      <c r="J347" t="s">
        <v>81</v>
      </c>
      <c r="K347" t="s">
        <v>82</v>
      </c>
      <c r="L347" t="s">
        <v>83</v>
      </c>
      <c r="M347">
        <v>0.55800000000000294</v>
      </c>
      <c r="N347" t="s">
        <v>66</v>
      </c>
      <c r="O347" t="s">
        <v>821</v>
      </c>
      <c r="P347" t="s">
        <v>60</v>
      </c>
      <c r="Q347" t="s">
        <v>68</v>
      </c>
      <c r="R347" t="s">
        <v>929</v>
      </c>
      <c r="S347" t="s">
        <v>69</v>
      </c>
    </row>
    <row r="348" spans="1:19" x14ac:dyDescent="0.35">
      <c r="A348" t="s">
        <v>931</v>
      </c>
      <c r="B348" t="s">
        <v>816</v>
      </c>
      <c r="C348" t="s">
        <v>932</v>
      </c>
      <c r="D348" t="s">
        <v>59</v>
      </c>
      <c r="E348" t="s">
        <v>59</v>
      </c>
      <c r="F348" t="s">
        <v>60</v>
      </c>
      <c r="G348" t="s">
        <v>933</v>
      </c>
      <c r="H348" t="s">
        <v>934</v>
      </c>
      <c r="I348" t="s">
        <v>819</v>
      </c>
      <c r="J348" t="s">
        <v>64</v>
      </c>
      <c r="K348" t="s">
        <v>64</v>
      </c>
      <c r="L348" t="s">
        <v>65</v>
      </c>
      <c r="M348">
        <v>14.5</v>
      </c>
      <c r="N348" t="s">
        <v>66</v>
      </c>
      <c r="O348" t="s">
        <v>821</v>
      </c>
      <c r="P348" t="s">
        <v>60</v>
      </c>
      <c r="Q348" t="s">
        <v>68</v>
      </c>
      <c r="R348" t="s">
        <v>931</v>
      </c>
      <c r="S348" t="s">
        <v>69</v>
      </c>
    </row>
    <row r="349" spans="1:19" x14ac:dyDescent="0.35">
      <c r="A349" t="s">
        <v>935</v>
      </c>
      <c r="B349" t="s">
        <v>816</v>
      </c>
      <c r="C349" t="s">
        <v>936</v>
      </c>
      <c r="D349" t="s">
        <v>59</v>
      </c>
      <c r="E349" t="s">
        <v>59</v>
      </c>
      <c r="F349" t="s">
        <v>60</v>
      </c>
      <c r="G349" t="s">
        <v>933</v>
      </c>
      <c r="H349" t="s">
        <v>934</v>
      </c>
      <c r="I349" t="s">
        <v>819</v>
      </c>
      <c r="J349" t="s">
        <v>72</v>
      </c>
      <c r="K349" t="s">
        <v>73</v>
      </c>
      <c r="L349" t="s">
        <v>74</v>
      </c>
      <c r="M349">
        <v>0.172321</v>
      </c>
      <c r="N349" t="s">
        <v>66</v>
      </c>
      <c r="O349" t="s">
        <v>821</v>
      </c>
      <c r="P349" t="s">
        <v>60</v>
      </c>
      <c r="Q349" t="s">
        <v>68</v>
      </c>
      <c r="R349" t="s">
        <v>935</v>
      </c>
      <c r="S349" t="s">
        <v>69</v>
      </c>
    </row>
    <row r="350" spans="1:19" x14ac:dyDescent="0.35">
      <c r="A350" t="s">
        <v>937</v>
      </c>
      <c r="B350" t="s">
        <v>816</v>
      </c>
      <c r="C350" t="s">
        <v>938</v>
      </c>
      <c r="D350" t="s">
        <v>59</v>
      </c>
      <c r="E350" t="s">
        <v>59</v>
      </c>
      <c r="F350" t="s">
        <v>60</v>
      </c>
      <c r="G350" t="s">
        <v>933</v>
      </c>
      <c r="H350" t="s">
        <v>934</v>
      </c>
      <c r="I350" t="s">
        <v>819</v>
      </c>
      <c r="J350" t="s">
        <v>77</v>
      </c>
      <c r="K350" t="s">
        <v>78</v>
      </c>
      <c r="L350" t="s">
        <v>74</v>
      </c>
      <c r="M350">
        <v>0.17312</v>
      </c>
      <c r="N350" t="s">
        <v>66</v>
      </c>
      <c r="O350" t="s">
        <v>821</v>
      </c>
      <c r="P350" t="s">
        <v>60</v>
      </c>
      <c r="Q350" t="s">
        <v>68</v>
      </c>
      <c r="R350" t="s">
        <v>937</v>
      </c>
      <c r="S350" t="s">
        <v>69</v>
      </c>
    </row>
    <row r="351" spans="1:19" x14ac:dyDescent="0.35">
      <c r="A351" t="s">
        <v>939</v>
      </c>
      <c r="B351" t="s">
        <v>816</v>
      </c>
      <c r="C351" t="s">
        <v>940</v>
      </c>
      <c r="D351" t="s">
        <v>59</v>
      </c>
      <c r="E351" t="s">
        <v>59</v>
      </c>
      <c r="F351" t="s">
        <v>60</v>
      </c>
      <c r="G351" t="s">
        <v>933</v>
      </c>
      <c r="H351" t="s">
        <v>934</v>
      </c>
      <c r="I351" t="s">
        <v>819</v>
      </c>
      <c r="J351" t="s">
        <v>81</v>
      </c>
      <c r="K351" t="s">
        <v>82</v>
      </c>
      <c r="L351" t="s">
        <v>83</v>
      </c>
      <c r="M351">
        <v>0.79899999999999416</v>
      </c>
      <c r="N351" t="s">
        <v>66</v>
      </c>
      <c r="O351" t="s">
        <v>821</v>
      </c>
      <c r="P351" t="s">
        <v>60</v>
      </c>
      <c r="Q351" t="s">
        <v>68</v>
      </c>
      <c r="R351" t="s">
        <v>939</v>
      </c>
      <c r="S351" t="s">
        <v>69</v>
      </c>
    </row>
    <row r="352" spans="1:19" x14ac:dyDescent="0.35">
      <c r="A352" t="s">
        <v>941</v>
      </c>
      <c r="B352" t="s">
        <v>816</v>
      </c>
      <c r="C352" t="s">
        <v>942</v>
      </c>
      <c r="D352" t="s">
        <v>59</v>
      </c>
      <c r="E352" t="s">
        <v>59</v>
      </c>
      <c r="F352" t="s">
        <v>60</v>
      </c>
      <c r="G352" t="s">
        <v>943</v>
      </c>
      <c r="H352" t="s">
        <v>944</v>
      </c>
      <c r="I352" t="s">
        <v>819</v>
      </c>
      <c r="J352" t="s">
        <v>64</v>
      </c>
      <c r="K352" t="s">
        <v>64</v>
      </c>
      <c r="L352" t="s">
        <v>65</v>
      </c>
      <c r="M352">
        <v>19.600000000000001</v>
      </c>
      <c r="N352" t="s">
        <v>66</v>
      </c>
      <c r="O352" t="s">
        <v>821</v>
      </c>
      <c r="P352" t="s">
        <v>60</v>
      </c>
      <c r="Q352" t="s">
        <v>68</v>
      </c>
      <c r="R352" t="s">
        <v>941</v>
      </c>
      <c r="S352" t="s">
        <v>69</v>
      </c>
    </row>
    <row r="353" spans="1:19" x14ac:dyDescent="0.35">
      <c r="A353" t="s">
        <v>945</v>
      </c>
      <c r="B353" t="s">
        <v>816</v>
      </c>
      <c r="C353" t="s">
        <v>946</v>
      </c>
      <c r="D353" t="s">
        <v>59</v>
      </c>
      <c r="E353" t="s">
        <v>59</v>
      </c>
      <c r="F353" t="s">
        <v>60</v>
      </c>
      <c r="G353" t="s">
        <v>943</v>
      </c>
      <c r="H353" t="s">
        <v>944</v>
      </c>
      <c r="I353" t="s">
        <v>819</v>
      </c>
      <c r="J353" t="s">
        <v>72</v>
      </c>
      <c r="K353" t="s">
        <v>73</v>
      </c>
      <c r="L353" t="s">
        <v>74</v>
      </c>
      <c r="M353">
        <v>0.166272</v>
      </c>
      <c r="N353" t="s">
        <v>66</v>
      </c>
      <c r="O353" t="s">
        <v>821</v>
      </c>
      <c r="P353" t="s">
        <v>60</v>
      </c>
      <c r="Q353" t="s">
        <v>68</v>
      </c>
      <c r="R353" t="s">
        <v>945</v>
      </c>
      <c r="S353" t="s">
        <v>69</v>
      </c>
    </row>
    <row r="354" spans="1:19" x14ac:dyDescent="0.35">
      <c r="A354" t="s">
        <v>947</v>
      </c>
      <c r="B354" t="s">
        <v>816</v>
      </c>
      <c r="C354" t="s">
        <v>948</v>
      </c>
      <c r="D354" t="s">
        <v>59</v>
      </c>
      <c r="E354" t="s">
        <v>59</v>
      </c>
      <c r="F354" t="s">
        <v>60</v>
      </c>
      <c r="G354" t="s">
        <v>943</v>
      </c>
      <c r="H354" t="s">
        <v>944</v>
      </c>
      <c r="I354" t="s">
        <v>819</v>
      </c>
      <c r="J354" t="s">
        <v>77</v>
      </c>
      <c r="K354" t="s">
        <v>78</v>
      </c>
      <c r="L354" t="s">
        <v>74</v>
      </c>
      <c r="M354">
        <v>0.167352</v>
      </c>
      <c r="N354" t="s">
        <v>66</v>
      </c>
      <c r="O354" t="s">
        <v>821</v>
      </c>
      <c r="P354" t="s">
        <v>60</v>
      </c>
      <c r="Q354" t="s">
        <v>68</v>
      </c>
      <c r="R354" t="s">
        <v>947</v>
      </c>
      <c r="S354" t="s">
        <v>69</v>
      </c>
    </row>
    <row r="355" spans="1:19" x14ac:dyDescent="0.35">
      <c r="A355" t="s">
        <v>949</v>
      </c>
      <c r="B355" t="s">
        <v>816</v>
      </c>
      <c r="C355" t="s">
        <v>950</v>
      </c>
      <c r="D355" t="s">
        <v>59</v>
      </c>
      <c r="E355" t="s">
        <v>59</v>
      </c>
      <c r="F355" t="s">
        <v>60</v>
      </c>
      <c r="G355" t="s">
        <v>943</v>
      </c>
      <c r="H355" t="s">
        <v>944</v>
      </c>
      <c r="I355" t="s">
        <v>819</v>
      </c>
      <c r="J355" t="s">
        <v>81</v>
      </c>
      <c r="K355" t="s">
        <v>82</v>
      </c>
      <c r="L355" t="s">
        <v>83</v>
      </c>
      <c r="M355">
        <v>1.0799999999999976</v>
      </c>
      <c r="N355" t="s">
        <v>66</v>
      </c>
      <c r="O355" t="s">
        <v>821</v>
      </c>
      <c r="P355" t="s">
        <v>60</v>
      </c>
      <c r="Q355" t="s">
        <v>68</v>
      </c>
      <c r="R355" t="s">
        <v>949</v>
      </c>
      <c r="S355" t="s">
        <v>69</v>
      </c>
    </row>
    <row r="356" spans="1:19" x14ac:dyDescent="0.35">
      <c r="A356" t="s">
        <v>951</v>
      </c>
      <c r="B356" t="s">
        <v>816</v>
      </c>
      <c r="C356" t="s">
        <v>952</v>
      </c>
      <c r="D356" t="s">
        <v>59</v>
      </c>
      <c r="E356" t="s">
        <v>59</v>
      </c>
      <c r="F356" t="s">
        <v>60</v>
      </c>
      <c r="G356" t="s">
        <v>953</v>
      </c>
      <c r="H356" t="s">
        <v>954</v>
      </c>
      <c r="I356" t="s">
        <v>819</v>
      </c>
      <c r="J356" t="s">
        <v>64</v>
      </c>
      <c r="K356" t="s">
        <v>64</v>
      </c>
      <c r="L356" t="s">
        <v>65</v>
      </c>
      <c r="M356">
        <v>13.2</v>
      </c>
      <c r="N356" t="s">
        <v>66</v>
      </c>
      <c r="O356" t="s">
        <v>821</v>
      </c>
      <c r="P356" t="s">
        <v>60</v>
      </c>
      <c r="Q356" t="s">
        <v>68</v>
      </c>
      <c r="R356" t="s">
        <v>951</v>
      </c>
      <c r="S356" t="s">
        <v>69</v>
      </c>
    </row>
    <row r="357" spans="1:19" x14ac:dyDescent="0.35">
      <c r="A357" t="s">
        <v>955</v>
      </c>
      <c r="B357" t="s">
        <v>816</v>
      </c>
      <c r="C357" t="s">
        <v>956</v>
      </c>
      <c r="D357" t="s">
        <v>59</v>
      </c>
      <c r="E357" t="s">
        <v>59</v>
      </c>
      <c r="F357" t="s">
        <v>60</v>
      </c>
      <c r="G357" t="s">
        <v>953</v>
      </c>
      <c r="H357" t="s">
        <v>954</v>
      </c>
      <c r="I357" t="s">
        <v>819</v>
      </c>
      <c r="J357" t="s">
        <v>72</v>
      </c>
      <c r="K357" t="s">
        <v>73</v>
      </c>
      <c r="L357" t="s">
        <v>74</v>
      </c>
      <c r="M357">
        <v>0.16200100000000001</v>
      </c>
      <c r="N357" t="s">
        <v>66</v>
      </c>
      <c r="O357" t="s">
        <v>821</v>
      </c>
      <c r="P357" t="s">
        <v>60</v>
      </c>
      <c r="Q357" t="s">
        <v>68</v>
      </c>
      <c r="R357" t="s">
        <v>955</v>
      </c>
      <c r="S357" t="s">
        <v>69</v>
      </c>
    </row>
    <row r="358" spans="1:19" x14ac:dyDescent="0.35">
      <c r="A358" t="s">
        <v>957</v>
      </c>
      <c r="B358" t="s">
        <v>816</v>
      </c>
      <c r="C358" t="s">
        <v>958</v>
      </c>
      <c r="D358" t="s">
        <v>59</v>
      </c>
      <c r="E358" t="s">
        <v>59</v>
      </c>
      <c r="F358" t="s">
        <v>60</v>
      </c>
      <c r="G358" t="s">
        <v>953</v>
      </c>
      <c r="H358" t="s">
        <v>954</v>
      </c>
      <c r="I358" t="s">
        <v>819</v>
      </c>
      <c r="J358" t="s">
        <v>77</v>
      </c>
      <c r="K358" t="s">
        <v>78</v>
      </c>
      <c r="L358" t="s">
        <v>74</v>
      </c>
      <c r="M358">
        <v>0.16272700000000001</v>
      </c>
      <c r="N358" t="s">
        <v>66</v>
      </c>
      <c r="O358" t="s">
        <v>821</v>
      </c>
      <c r="P358" t="s">
        <v>60</v>
      </c>
      <c r="Q358" t="s">
        <v>68</v>
      </c>
      <c r="R358" t="s">
        <v>957</v>
      </c>
      <c r="S358" t="s">
        <v>69</v>
      </c>
    </row>
    <row r="359" spans="1:19" x14ac:dyDescent="0.35">
      <c r="A359" t="s">
        <v>959</v>
      </c>
      <c r="B359" t="s">
        <v>816</v>
      </c>
      <c r="C359" t="s">
        <v>960</v>
      </c>
      <c r="D359" t="s">
        <v>59</v>
      </c>
      <c r="E359" t="s">
        <v>59</v>
      </c>
      <c r="F359" t="s">
        <v>60</v>
      </c>
      <c r="G359" t="s">
        <v>953</v>
      </c>
      <c r="H359" t="s">
        <v>954</v>
      </c>
      <c r="I359" t="s">
        <v>819</v>
      </c>
      <c r="J359" t="s">
        <v>81</v>
      </c>
      <c r="K359" t="s">
        <v>82</v>
      </c>
      <c r="L359" t="s">
        <v>83</v>
      </c>
      <c r="M359">
        <v>0.72600000000000442</v>
      </c>
      <c r="N359" t="s">
        <v>66</v>
      </c>
      <c r="O359" t="s">
        <v>821</v>
      </c>
      <c r="P359" t="s">
        <v>60</v>
      </c>
      <c r="Q359" t="s">
        <v>68</v>
      </c>
      <c r="R359" t="s">
        <v>959</v>
      </c>
      <c r="S359" t="s">
        <v>69</v>
      </c>
    </row>
    <row r="360" spans="1:19" x14ac:dyDescent="0.35">
      <c r="A360" t="s">
        <v>961</v>
      </c>
      <c r="B360" t="s">
        <v>816</v>
      </c>
      <c r="C360" t="s">
        <v>962</v>
      </c>
      <c r="D360" t="s">
        <v>59</v>
      </c>
      <c r="E360" t="s">
        <v>59</v>
      </c>
      <c r="F360" t="s">
        <v>60</v>
      </c>
      <c r="G360" t="s">
        <v>963</v>
      </c>
      <c r="H360" t="s">
        <v>881</v>
      </c>
      <c r="I360" t="s">
        <v>819</v>
      </c>
      <c r="J360" t="s">
        <v>64</v>
      </c>
      <c r="K360" t="s">
        <v>64</v>
      </c>
      <c r="L360" t="s">
        <v>65</v>
      </c>
      <c r="M360">
        <v>3.2</v>
      </c>
      <c r="N360" t="s">
        <v>66</v>
      </c>
      <c r="O360" t="s">
        <v>821</v>
      </c>
      <c r="P360" t="s">
        <v>60</v>
      </c>
      <c r="Q360" t="s">
        <v>68</v>
      </c>
      <c r="R360" t="s">
        <v>961</v>
      </c>
      <c r="S360" t="s">
        <v>69</v>
      </c>
    </row>
    <row r="361" spans="1:19" x14ac:dyDescent="0.35">
      <c r="A361" t="s">
        <v>964</v>
      </c>
      <c r="B361" t="s">
        <v>816</v>
      </c>
      <c r="C361" t="s">
        <v>965</v>
      </c>
      <c r="D361" t="s">
        <v>59</v>
      </c>
      <c r="E361" t="s">
        <v>59</v>
      </c>
      <c r="F361" t="s">
        <v>60</v>
      </c>
      <c r="G361" t="s">
        <v>963</v>
      </c>
      <c r="H361" t="s">
        <v>881</v>
      </c>
      <c r="I361" t="s">
        <v>819</v>
      </c>
      <c r="J361" t="s">
        <v>72</v>
      </c>
      <c r="K361" t="s">
        <v>73</v>
      </c>
      <c r="L361" t="s">
        <v>74</v>
      </c>
      <c r="M361">
        <v>0.16353999999999999</v>
      </c>
      <c r="N361" t="s">
        <v>66</v>
      </c>
      <c r="O361" t="s">
        <v>821</v>
      </c>
      <c r="P361" t="s">
        <v>60</v>
      </c>
      <c r="Q361" t="s">
        <v>68</v>
      </c>
      <c r="R361" t="s">
        <v>964</v>
      </c>
      <c r="S361" t="s">
        <v>69</v>
      </c>
    </row>
    <row r="362" spans="1:19" x14ac:dyDescent="0.35">
      <c r="A362" t="s">
        <v>966</v>
      </c>
      <c r="B362" t="s">
        <v>816</v>
      </c>
      <c r="C362" t="s">
        <v>967</v>
      </c>
      <c r="D362" t="s">
        <v>59</v>
      </c>
      <c r="E362" t="s">
        <v>59</v>
      </c>
      <c r="F362" t="s">
        <v>60</v>
      </c>
      <c r="G362" t="s">
        <v>963</v>
      </c>
      <c r="H362" t="s">
        <v>881</v>
      </c>
      <c r="I362" t="s">
        <v>819</v>
      </c>
      <c r="J362" t="s">
        <v>77</v>
      </c>
      <c r="K362" t="s">
        <v>78</v>
      </c>
      <c r="L362" t="s">
        <v>74</v>
      </c>
      <c r="M362">
        <v>0.163715</v>
      </c>
      <c r="N362" t="s">
        <v>66</v>
      </c>
      <c r="O362" t="s">
        <v>821</v>
      </c>
      <c r="P362" t="s">
        <v>60</v>
      </c>
      <c r="Q362" t="s">
        <v>68</v>
      </c>
      <c r="R362" t="s">
        <v>966</v>
      </c>
      <c r="S362" t="s">
        <v>69</v>
      </c>
    </row>
    <row r="363" spans="1:19" x14ac:dyDescent="0.35">
      <c r="A363" t="s">
        <v>968</v>
      </c>
      <c r="B363" t="s">
        <v>816</v>
      </c>
      <c r="C363" t="s">
        <v>969</v>
      </c>
      <c r="D363" t="s">
        <v>59</v>
      </c>
      <c r="E363" t="s">
        <v>59</v>
      </c>
      <c r="F363" t="s">
        <v>60</v>
      </c>
      <c r="G363" t="s">
        <v>963</v>
      </c>
      <c r="H363" t="s">
        <v>881</v>
      </c>
      <c r="I363" t="s">
        <v>819</v>
      </c>
      <c r="J363" t="s">
        <v>81</v>
      </c>
      <c r="K363" t="s">
        <v>82</v>
      </c>
      <c r="L363" t="s">
        <v>83</v>
      </c>
      <c r="M363">
        <v>0.17500000000000848</v>
      </c>
      <c r="N363" t="s">
        <v>66</v>
      </c>
      <c r="O363" t="s">
        <v>821</v>
      </c>
      <c r="P363" t="s">
        <v>60</v>
      </c>
      <c r="Q363" t="s">
        <v>68</v>
      </c>
      <c r="R363" t="s">
        <v>968</v>
      </c>
      <c r="S363" t="s">
        <v>69</v>
      </c>
    </row>
    <row r="364" spans="1:19" x14ac:dyDescent="0.35">
      <c r="A364" t="s">
        <v>970</v>
      </c>
      <c r="B364" t="s">
        <v>878</v>
      </c>
      <c r="C364" t="s">
        <v>971</v>
      </c>
      <c r="D364" t="s">
        <v>59</v>
      </c>
      <c r="E364" t="s">
        <v>59</v>
      </c>
      <c r="F364" t="s">
        <v>60</v>
      </c>
      <c r="G364" t="s">
        <v>972</v>
      </c>
      <c r="H364" t="s">
        <v>973</v>
      </c>
      <c r="I364" t="s">
        <v>882</v>
      </c>
      <c r="J364" t="s">
        <v>96</v>
      </c>
      <c r="K364" t="s">
        <v>97</v>
      </c>
      <c r="L364" t="s">
        <v>65</v>
      </c>
      <c r="M364">
        <v>0.92</v>
      </c>
      <c r="N364" t="s">
        <v>66</v>
      </c>
      <c r="O364" t="s">
        <v>883</v>
      </c>
      <c r="P364" t="s">
        <v>60</v>
      </c>
      <c r="Q364" t="s">
        <v>68</v>
      </c>
      <c r="R364" t="s">
        <v>970</v>
      </c>
      <c r="S364" t="s">
        <v>69</v>
      </c>
    </row>
    <row r="365" spans="1:19" x14ac:dyDescent="0.35">
      <c r="A365" t="s">
        <v>974</v>
      </c>
      <c r="B365" t="s">
        <v>878</v>
      </c>
      <c r="C365" t="s">
        <v>975</v>
      </c>
      <c r="D365" t="s">
        <v>59</v>
      </c>
      <c r="E365" t="s">
        <v>59</v>
      </c>
      <c r="F365" t="s">
        <v>60</v>
      </c>
      <c r="G365" t="s">
        <v>972</v>
      </c>
      <c r="H365" t="s">
        <v>973</v>
      </c>
      <c r="I365" t="s">
        <v>882</v>
      </c>
      <c r="J365" t="s">
        <v>90</v>
      </c>
      <c r="K365" t="s">
        <v>91</v>
      </c>
      <c r="L365" t="s">
        <v>65</v>
      </c>
      <c r="M365">
        <v>1.38</v>
      </c>
      <c r="N365" t="s">
        <v>66</v>
      </c>
      <c r="O365" t="s">
        <v>883</v>
      </c>
      <c r="P365" t="s">
        <v>60</v>
      </c>
      <c r="Q365" t="s">
        <v>68</v>
      </c>
      <c r="R365" t="s">
        <v>974</v>
      </c>
      <c r="S365" t="s">
        <v>69</v>
      </c>
    </row>
    <row r="366" spans="1:19" x14ac:dyDescent="0.35">
      <c r="A366" t="s">
        <v>976</v>
      </c>
      <c r="B366" t="s">
        <v>878</v>
      </c>
      <c r="C366" t="s">
        <v>977</v>
      </c>
      <c r="D366" t="s">
        <v>59</v>
      </c>
      <c r="E366" t="s">
        <v>59</v>
      </c>
      <c r="F366" t="s">
        <v>60</v>
      </c>
      <c r="G366" t="s">
        <v>972</v>
      </c>
      <c r="H366" t="s">
        <v>973</v>
      </c>
      <c r="I366" t="s">
        <v>882</v>
      </c>
      <c r="J366" t="s">
        <v>100</v>
      </c>
      <c r="K366" t="s">
        <v>101</v>
      </c>
      <c r="L366" t="s">
        <v>65</v>
      </c>
      <c r="M366">
        <v>0.7</v>
      </c>
      <c r="N366" t="s">
        <v>66</v>
      </c>
      <c r="O366" t="s">
        <v>883</v>
      </c>
      <c r="P366" t="s">
        <v>60</v>
      </c>
      <c r="Q366" t="s">
        <v>68</v>
      </c>
      <c r="R366" t="s">
        <v>976</v>
      </c>
      <c r="S366" t="s">
        <v>69</v>
      </c>
    </row>
    <row r="367" spans="1:19" x14ac:dyDescent="0.35">
      <c r="A367" t="s">
        <v>978</v>
      </c>
      <c r="B367" t="s">
        <v>878</v>
      </c>
      <c r="C367" t="s">
        <v>979</v>
      </c>
      <c r="D367" t="s">
        <v>59</v>
      </c>
      <c r="E367" t="s">
        <v>59</v>
      </c>
      <c r="F367" t="s">
        <v>60</v>
      </c>
      <c r="G367" t="s">
        <v>972</v>
      </c>
      <c r="H367" t="s">
        <v>973</v>
      </c>
      <c r="I367" t="s">
        <v>882</v>
      </c>
      <c r="J367" t="s">
        <v>104</v>
      </c>
      <c r="K367" t="s">
        <v>105</v>
      </c>
      <c r="L367" t="s">
        <v>65</v>
      </c>
      <c r="M367">
        <v>1.64</v>
      </c>
      <c r="N367" t="s">
        <v>66</v>
      </c>
      <c r="O367" t="s">
        <v>883</v>
      </c>
      <c r="P367" t="s">
        <v>60</v>
      </c>
      <c r="Q367" t="s">
        <v>68</v>
      </c>
      <c r="R367" t="s">
        <v>978</v>
      </c>
      <c r="S367" t="s">
        <v>69</v>
      </c>
    </row>
    <row r="368" spans="1:19" x14ac:dyDescent="0.35">
      <c r="A368" t="s">
        <v>980</v>
      </c>
      <c r="B368" t="s">
        <v>878</v>
      </c>
      <c r="C368" t="s">
        <v>981</v>
      </c>
      <c r="D368" t="s">
        <v>59</v>
      </c>
      <c r="E368" t="s">
        <v>59</v>
      </c>
      <c r="F368" t="s">
        <v>60</v>
      </c>
      <c r="G368" t="s">
        <v>972</v>
      </c>
      <c r="H368" t="s">
        <v>973</v>
      </c>
      <c r="I368" t="s">
        <v>882</v>
      </c>
      <c r="J368" t="s">
        <v>108</v>
      </c>
      <c r="K368" t="s">
        <v>109</v>
      </c>
      <c r="L368" t="s">
        <v>65</v>
      </c>
      <c r="M368">
        <v>0.22</v>
      </c>
      <c r="N368" t="s">
        <v>66</v>
      </c>
      <c r="O368" t="s">
        <v>883</v>
      </c>
      <c r="P368" t="s">
        <v>60</v>
      </c>
      <c r="Q368" t="s">
        <v>68</v>
      </c>
      <c r="R368" t="s">
        <v>980</v>
      </c>
      <c r="S368" t="s">
        <v>69</v>
      </c>
    </row>
    <row r="369" spans="1:19" x14ac:dyDescent="0.35">
      <c r="A369" t="s">
        <v>982</v>
      </c>
      <c r="B369" t="s">
        <v>878</v>
      </c>
      <c r="C369" t="s">
        <v>983</v>
      </c>
      <c r="D369" t="s">
        <v>59</v>
      </c>
      <c r="E369" t="s">
        <v>59</v>
      </c>
      <c r="F369" t="s">
        <v>60</v>
      </c>
      <c r="G369" t="s">
        <v>972</v>
      </c>
      <c r="H369" t="s">
        <v>973</v>
      </c>
      <c r="I369" t="s">
        <v>882</v>
      </c>
      <c r="J369" t="s">
        <v>112</v>
      </c>
      <c r="K369" t="s">
        <v>113</v>
      </c>
      <c r="L369" t="s">
        <v>65</v>
      </c>
      <c r="M369">
        <v>0.56999999999999995</v>
      </c>
      <c r="N369" t="s">
        <v>66</v>
      </c>
      <c r="O369" t="s">
        <v>883</v>
      </c>
      <c r="P369" t="s">
        <v>60</v>
      </c>
      <c r="Q369" t="s">
        <v>68</v>
      </c>
      <c r="R369" t="s">
        <v>982</v>
      </c>
      <c r="S369" t="s">
        <v>69</v>
      </c>
    </row>
    <row r="370" spans="1:19" x14ac:dyDescent="0.35">
      <c r="A370" t="s">
        <v>984</v>
      </c>
      <c r="B370" t="s">
        <v>878</v>
      </c>
      <c r="C370" t="s">
        <v>985</v>
      </c>
      <c r="D370" t="s">
        <v>59</v>
      </c>
      <c r="E370" t="s">
        <v>59</v>
      </c>
      <c r="F370" t="s">
        <v>60</v>
      </c>
      <c r="G370" t="s">
        <v>972</v>
      </c>
      <c r="H370" t="s">
        <v>973</v>
      </c>
      <c r="I370" t="s">
        <v>882</v>
      </c>
      <c r="J370" t="s">
        <v>116</v>
      </c>
      <c r="K370" t="s">
        <v>117</v>
      </c>
      <c r="L370" t="s">
        <v>65</v>
      </c>
      <c r="M370">
        <v>0.26</v>
      </c>
      <c r="N370" t="s">
        <v>66</v>
      </c>
      <c r="O370" t="s">
        <v>883</v>
      </c>
      <c r="P370" t="s">
        <v>60</v>
      </c>
      <c r="Q370" t="s">
        <v>68</v>
      </c>
      <c r="R370" t="s">
        <v>984</v>
      </c>
      <c r="S370" t="s">
        <v>69</v>
      </c>
    </row>
    <row r="371" spans="1:19" x14ac:dyDescent="0.35">
      <c r="A371" t="s">
        <v>986</v>
      </c>
      <c r="B371" t="s">
        <v>878</v>
      </c>
      <c r="C371" t="s">
        <v>987</v>
      </c>
      <c r="D371" t="s">
        <v>59</v>
      </c>
      <c r="E371" t="s">
        <v>59</v>
      </c>
      <c r="F371" t="s">
        <v>60</v>
      </c>
      <c r="G371" t="s">
        <v>972</v>
      </c>
      <c r="H371" t="s">
        <v>973</v>
      </c>
      <c r="I371" t="s">
        <v>882</v>
      </c>
      <c r="J371" t="s">
        <v>120</v>
      </c>
      <c r="K371" t="s">
        <v>121</v>
      </c>
      <c r="L371" t="s">
        <v>65</v>
      </c>
      <c r="M371">
        <v>0.06</v>
      </c>
      <c r="N371" t="s">
        <v>66</v>
      </c>
      <c r="O371" t="s">
        <v>883</v>
      </c>
      <c r="P371" t="s">
        <v>60</v>
      </c>
      <c r="Q371" t="s">
        <v>68</v>
      </c>
      <c r="R371" t="s">
        <v>986</v>
      </c>
      <c r="S371" t="s">
        <v>69</v>
      </c>
    </row>
    <row r="372" spans="1:19" x14ac:dyDescent="0.35">
      <c r="A372" t="s">
        <v>988</v>
      </c>
      <c r="B372" t="s">
        <v>878</v>
      </c>
      <c r="C372" t="s">
        <v>989</v>
      </c>
      <c r="D372" t="s">
        <v>59</v>
      </c>
      <c r="E372" t="s">
        <v>59</v>
      </c>
      <c r="F372" t="s">
        <v>60</v>
      </c>
      <c r="G372" t="s">
        <v>972</v>
      </c>
      <c r="H372" t="s">
        <v>973</v>
      </c>
      <c r="I372" t="s">
        <v>882</v>
      </c>
      <c r="J372" t="s">
        <v>124</v>
      </c>
      <c r="K372" t="s">
        <v>125</v>
      </c>
      <c r="L372" t="s">
        <v>65</v>
      </c>
      <c r="M372">
        <v>0.08</v>
      </c>
      <c r="N372" t="s">
        <v>66</v>
      </c>
      <c r="O372" t="s">
        <v>883</v>
      </c>
      <c r="P372" t="s">
        <v>60</v>
      </c>
      <c r="Q372" t="s">
        <v>68</v>
      </c>
      <c r="R372" t="s">
        <v>988</v>
      </c>
      <c r="S372" t="s">
        <v>69</v>
      </c>
    </row>
    <row r="373" spans="1:19" x14ac:dyDescent="0.35">
      <c r="A373" t="s">
        <v>990</v>
      </c>
      <c r="B373" t="s">
        <v>878</v>
      </c>
      <c r="C373" t="s">
        <v>991</v>
      </c>
      <c r="D373" t="s">
        <v>59</v>
      </c>
      <c r="E373" t="s">
        <v>59</v>
      </c>
      <c r="F373" t="s">
        <v>60</v>
      </c>
      <c r="G373" t="s">
        <v>972</v>
      </c>
      <c r="H373" t="s">
        <v>973</v>
      </c>
      <c r="I373" t="s">
        <v>882</v>
      </c>
      <c r="J373" t="s">
        <v>128</v>
      </c>
      <c r="K373" t="s">
        <v>129</v>
      </c>
      <c r="L373" t="s">
        <v>65</v>
      </c>
      <c r="M373">
        <v>0.03</v>
      </c>
      <c r="N373" t="s">
        <v>66</v>
      </c>
      <c r="O373" t="s">
        <v>883</v>
      </c>
      <c r="P373" t="s">
        <v>60</v>
      </c>
      <c r="Q373" t="s">
        <v>68</v>
      </c>
      <c r="R373" t="s">
        <v>990</v>
      </c>
      <c r="S373" t="s">
        <v>69</v>
      </c>
    </row>
    <row r="374" spans="1:19" x14ac:dyDescent="0.35">
      <c r="A374" t="s">
        <v>992</v>
      </c>
      <c r="B374" t="s">
        <v>816</v>
      </c>
      <c r="C374" t="s">
        <v>993</v>
      </c>
      <c r="D374" t="s">
        <v>59</v>
      </c>
      <c r="E374" t="s">
        <v>59</v>
      </c>
      <c r="F374" t="s">
        <v>60</v>
      </c>
      <c r="G374" t="s">
        <v>972</v>
      </c>
      <c r="H374" t="s">
        <v>994</v>
      </c>
      <c r="I374" t="s">
        <v>819</v>
      </c>
      <c r="J374" t="s">
        <v>64</v>
      </c>
      <c r="K374" t="s">
        <v>64</v>
      </c>
      <c r="L374" t="s">
        <v>65</v>
      </c>
      <c r="M374">
        <v>9.6999999999999993</v>
      </c>
      <c r="N374" t="s">
        <v>66</v>
      </c>
      <c r="O374" t="s">
        <v>821</v>
      </c>
      <c r="P374" t="s">
        <v>60</v>
      </c>
      <c r="Q374" t="s">
        <v>68</v>
      </c>
      <c r="R374" t="s">
        <v>992</v>
      </c>
      <c r="S374" t="s">
        <v>69</v>
      </c>
    </row>
    <row r="375" spans="1:19" x14ac:dyDescent="0.35">
      <c r="A375" t="s">
        <v>995</v>
      </c>
      <c r="B375" t="s">
        <v>816</v>
      </c>
      <c r="C375" t="s">
        <v>996</v>
      </c>
      <c r="D375" t="s">
        <v>59</v>
      </c>
      <c r="E375" t="s">
        <v>59</v>
      </c>
      <c r="F375" t="s">
        <v>60</v>
      </c>
      <c r="G375" t="s">
        <v>972</v>
      </c>
      <c r="H375" t="s">
        <v>994</v>
      </c>
      <c r="I375" t="s">
        <v>819</v>
      </c>
      <c r="J375" t="s">
        <v>72</v>
      </c>
      <c r="K375" t="s">
        <v>73</v>
      </c>
      <c r="L375" t="s">
        <v>74</v>
      </c>
      <c r="M375">
        <v>0.169874</v>
      </c>
      <c r="N375" t="s">
        <v>66</v>
      </c>
      <c r="O375" t="s">
        <v>821</v>
      </c>
      <c r="P375" t="s">
        <v>60</v>
      </c>
      <c r="Q375" t="s">
        <v>68</v>
      </c>
      <c r="R375" t="s">
        <v>995</v>
      </c>
      <c r="S375" t="s">
        <v>69</v>
      </c>
    </row>
    <row r="376" spans="1:19" x14ac:dyDescent="0.35">
      <c r="A376" t="s">
        <v>997</v>
      </c>
      <c r="B376" t="s">
        <v>816</v>
      </c>
      <c r="C376" t="s">
        <v>998</v>
      </c>
      <c r="D376" t="s">
        <v>59</v>
      </c>
      <c r="E376" t="s">
        <v>59</v>
      </c>
      <c r="F376" t="s">
        <v>60</v>
      </c>
      <c r="G376" t="s">
        <v>972</v>
      </c>
      <c r="H376" t="s">
        <v>994</v>
      </c>
      <c r="I376" t="s">
        <v>819</v>
      </c>
      <c r="J376" t="s">
        <v>77</v>
      </c>
      <c r="K376" t="s">
        <v>78</v>
      </c>
      <c r="L376" t="s">
        <v>74</v>
      </c>
      <c r="M376">
        <v>0.17041100000000001</v>
      </c>
      <c r="N376" t="s">
        <v>66</v>
      </c>
      <c r="O376" t="s">
        <v>821</v>
      </c>
      <c r="P376" t="s">
        <v>60</v>
      </c>
      <c r="Q376" t="s">
        <v>68</v>
      </c>
      <c r="R376" t="s">
        <v>997</v>
      </c>
      <c r="S376" t="s">
        <v>69</v>
      </c>
    </row>
    <row r="377" spans="1:19" x14ac:dyDescent="0.35">
      <c r="A377" t="s">
        <v>999</v>
      </c>
      <c r="B377" t="s">
        <v>816</v>
      </c>
      <c r="C377" t="s">
        <v>1000</v>
      </c>
      <c r="D377" t="s">
        <v>59</v>
      </c>
      <c r="E377" t="s">
        <v>59</v>
      </c>
      <c r="F377" t="s">
        <v>60</v>
      </c>
      <c r="G377" t="s">
        <v>972</v>
      </c>
      <c r="H377" t="s">
        <v>994</v>
      </c>
      <c r="I377" t="s">
        <v>819</v>
      </c>
      <c r="J377" t="s">
        <v>81</v>
      </c>
      <c r="K377" t="s">
        <v>82</v>
      </c>
      <c r="L377" t="s">
        <v>83</v>
      </c>
      <c r="M377">
        <v>0.53700000000000969</v>
      </c>
      <c r="N377" t="s">
        <v>66</v>
      </c>
      <c r="O377" t="s">
        <v>821</v>
      </c>
      <c r="P377" t="s">
        <v>60</v>
      </c>
      <c r="Q377" t="s">
        <v>68</v>
      </c>
      <c r="R377" t="s">
        <v>999</v>
      </c>
      <c r="S377" t="s">
        <v>69</v>
      </c>
    </row>
    <row r="378" spans="1:19" x14ac:dyDescent="0.35">
      <c r="A378" t="s">
        <v>1001</v>
      </c>
      <c r="B378" t="s">
        <v>816</v>
      </c>
      <c r="C378" t="s">
        <v>1002</v>
      </c>
      <c r="D378" t="s">
        <v>59</v>
      </c>
      <c r="E378" t="s">
        <v>59</v>
      </c>
      <c r="F378" t="s">
        <v>60</v>
      </c>
      <c r="G378" t="s">
        <v>1003</v>
      </c>
      <c r="H378" t="s">
        <v>818</v>
      </c>
      <c r="I378" t="s">
        <v>1004</v>
      </c>
      <c r="J378" t="s">
        <v>64</v>
      </c>
      <c r="K378" t="s">
        <v>64</v>
      </c>
      <c r="L378" t="s">
        <v>65</v>
      </c>
      <c r="M378">
        <v>7.9</v>
      </c>
      <c r="N378" t="s">
        <v>66</v>
      </c>
      <c r="O378" t="s">
        <v>821</v>
      </c>
      <c r="P378" t="s">
        <v>60</v>
      </c>
      <c r="Q378" t="s">
        <v>68</v>
      </c>
      <c r="R378" t="s">
        <v>1001</v>
      </c>
      <c r="S378" t="s">
        <v>69</v>
      </c>
    </row>
    <row r="379" spans="1:19" x14ac:dyDescent="0.35">
      <c r="A379" t="s">
        <v>1005</v>
      </c>
      <c r="B379" t="s">
        <v>816</v>
      </c>
      <c r="C379" t="s">
        <v>1006</v>
      </c>
      <c r="D379" t="s">
        <v>59</v>
      </c>
      <c r="E379" t="s">
        <v>59</v>
      </c>
      <c r="F379" t="s">
        <v>60</v>
      </c>
      <c r="G379" t="s">
        <v>1003</v>
      </c>
      <c r="H379" t="s">
        <v>818</v>
      </c>
      <c r="I379" t="s">
        <v>1004</v>
      </c>
      <c r="J379" t="s">
        <v>72</v>
      </c>
      <c r="K379" t="s">
        <v>73</v>
      </c>
      <c r="L379" t="s">
        <v>74</v>
      </c>
      <c r="M379">
        <v>0.17421600000000001</v>
      </c>
      <c r="N379" t="s">
        <v>66</v>
      </c>
      <c r="O379" t="s">
        <v>821</v>
      </c>
      <c r="P379" t="s">
        <v>60</v>
      </c>
      <c r="Q379" t="s">
        <v>68</v>
      </c>
      <c r="R379" t="s">
        <v>1005</v>
      </c>
      <c r="S379" t="s">
        <v>69</v>
      </c>
    </row>
    <row r="380" spans="1:19" x14ac:dyDescent="0.35">
      <c r="A380" t="s">
        <v>1007</v>
      </c>
      <c r="B380" t="s">
        <v>816</v>
      </c>
      <c r="C380" t="s">
        <v>1008</v>
      </c>
      <c r="D380" t="s">
        <v>59</v>
      </c>
      <c r="E380" t="s">
        <v>59</v>
      </c>
      <c r="F380" t="s">
        <v>60</v>
      </c>
      <c r="G380" t="s">
        <v>1003</v>
      </c>
      <c r="H380" t="s">
        <v>818</v>
      </c>
      <c r="I380" t="s">
        <v>1004</v>
      </c>
      <c r="J380" t="s">
        <v>77</v>
      </c>
      <c r="K380" t="s">
        <v>78</v>
      </c>
      <c r="L380" t="s">
        <v>74</v>
      </c>
      <c r="M380">
        <v>0.17465</v>
      </c>
      <c r="N380" t="s">
        <v>66</v>
      </c>
      <c r="O380" t="s">
        <v>821</v>
      </c>
      <c r="P380" t="s">
        <v>60</v>
      </c>
      <c r="Q380" t="s">
        <v>68</v>
      </c>
      <c r="R380" t="s">
        <v>1007</v>
      </c>
      <c r="S380" t="s">
        <v>69</v>
      </c>
    </row>
    <row r="381" spans="1:19" x14ac:dyDescent="0.35">
      <c r="A381" t="s">
        <v>1009</v>
      </c>
      <c r="B381" t="s">
        <v>816</v>
      </c>
      <c r="C381" t="s">
        <v>1010</v>
      </c>
      <c r="D381" t="s">
        <v>59</v>
      </c>
      <c r="E381" t="s">
        <v>59</v>
      </c>
      <c r="F381" t="s">
        <v>60</v>
      </c>
      <c r="G381" t="s">
        <v>1003</v>
      </c>
      <c r="H381" t="s">
        <v>818</v>
      </c>
      <c r="I381" t="s">
        <v>1004</v>
      </c>
      <c r="J381" t="s">
        <v>81</v>
      </c>
      <c r="K381" t="s">
        <v>82</v>
      </c>
      <c r="L381" t="s">
        <v>83</v>
      </c>
      <c r="M381">
        <v>0.43399999999998995</v>
      </c>
      <c r="N381" t="s">
        <v>66</v>
      </c>
      <c r="O381" t="s">
        <v>821</v>
      </c>
      <c r="P381" t="s">
        <v>60</v>
      </c>
      <c r="Q381" t="s">
        <v>68</v>
      </c>
      <c r="R381" t="s">
        <v>1009</v>
      </c>
      <c r="S381" t="s">
        <v>69</v>
      </c>
    </row>
    <row r="382" spans="1:19" x14ac:dyDescent="0.35">
      <c r="A382" t="s">
        <v>1011</v>
      </c>
      <c r="B382" t="s">
        <v>1012</v>
      </c>
      <c r="C382" t="s">
        <v>1013</v>
      </c>
      <c r="D382" t="s">
        <v>59</v>
      </c>
      <c r="E382" t="s">
        <v>59</v>
      </c>
      <c r="F382" t="s">
        <v>60</v>
      </c>
      <c r="G382" t="s">
        <v>1003</v>
      </c>
      <c r="H382" t="s">
        <v>1014</v>
      </c>
      <c r="I382" t="s">
        <v>1015</v>
      </c>
      <c r="J382" t="s">
        <v>820</v>
      </c>
      <c r="K382" t="s">
        <v>820</v>
      </c>
      <c r="L382" t="s">
        <v>65</v>
      </c>
      <c r="M382">
        <v>3</v>
      </c>
      <c r="N382" t="s">
        <v>153</v>
      </c>
      <c r="O382" t="s">
        <v>821</v>
      </c>
      <c r="P382" t="s">
        <v>60</v>
      </c>
      <c r="Q382" t="s">
        <v>68</v>
      </c>
      <c r="R382" t="s">
        <v>1011</v>
      </c>
      <c r="S382" t="s">
        <v>69</v>
      </c>
    </row>
    <row r="383" spans="1:19" x14ac:dyDescent="0.35">
      <c r="A383" t="s">
        <v>1016</v>
      </c>
      <c r="B383" t="s">
        <v>1012</v>
      </c>
      <c r="C383" t="s">
        <v>1017</v>
      </c>
      <c r="D383" t="s">
        <v>59</v>
      </c>
      <c r="E383" t="s">
        <v>59</v>
      </c>
      <c r="F383" t="s">
        <v>60</v>
      </c>
      <c r="G383" t="s">
        <v>1003</v>
      </c>
      <c r="H383" t="s">
        <v>1014</v>
      </c>
      <c r="I383" t="s">
        <v>1015</v>
      </c>
      <c r="J383" t="s">
        <v>72</v>
      </c>
      <c r="K383" t="s">
        <v>247</v>
      </c>
      <c r="L383" t="s">
        <v>74</v>
      </c>
      <c r="M383">
        <v>0.14884600000000001</v>
      </c>
      <c r="N383" t="s">
        <v>153</v>
      </c>
      <c r="O383" t="s">
        <v>821</v>
      </c>
      <c r="P383" t="s">
        <v>60</v>
      </c>
      <c r="Q383" t="s">
        <v>68</v>
      </c>
      <c r="R383" t="s">
        <v>1016</v>
      </c>
      <c r="S383" t="s">
        <v>69</v>
      </c>
    </row>
    <row r="384" spans="1:19" x14ac:dyDescent="0.35">
      <c r="A384" t="s">
        <v>1018</v>
      </c>
      <c r="B384" t="s">
        <v>1012</v>
      </c>
      <c r="C384" t="s">
        <v>1019</v>
      </c>
      <c r="D384" t="s">
        <v>59</v>
      </c>
      <c r="E384" t="s">
        <v>59</v>
      </c>
      <c r="F384" t="s">
        <v>60</v>
      </c>
      <c r="G384" t="s">
        <v>1003</v>
      </c>
      <c r="H384" t="s">
        <v>1014</v>
      </c>
      <c r="I384" t="s">
        <v>1015</v>
      </c>
      <c r="J384" t="s">
        <v>77</v>
      </c>
      <c r="K384" t="s">
        <v>250</v>
      </c>
      <c r="L384" t="s">
        <v>74</v>
      </c>
      <c r="M384">
        <v>0.148814</v>
      </c>
      <c r="N384" t="s">
        <v>153</v>
      </c>
      <c r="O384" t="s">
        <v>821</v>
      </c>
      <c r="P384" t="s">
        <v>60</v>
      </c>
      <c r="Q384" t="s">
        <v>68</v>
      </c>
      <c r="R384" t="s">
        <v>1018</v>
      </c>
      <c r="S384" t="s">
        <v>69</v>
      </c>
    </row>
    <row r="385" spans="1:19" x14ac:dyDescent="0.35">
      <c r="A385" t="s">
        <v>1020</v>
      </c>
      <c r="B385" t="s">
        <v>1012</v>
      </c>
      <c r="C385" t="s">
        <v>1021</v>
      </c>
      <c r="D385" t="s">
        <v>59</v>
      </c>
      <c r="E385" t="s">
        <v>59</v>
      </c>
      <c r="F385" t="s">
        <v>60</v>
      </c>
      <c r="G385" t="s">
        <v>1003</v>
      </c>
      <c r="H385" t="s">
        <v>1014</v>
      </c>
      <c r="I385" t="s">
        <v>1015</v>
      </c>
      <c r="J385" t="s">
        <v>81</v>
      </c>
      <c r="K385" t="s">
        <v>253</v>
      </c>
      <c r="L385" t="s">
        <v>83</v>
      </c>
      <c r="M385">
        <v>-3.2000000000004247E-2</v>
      </c>
      <c r="N385" t="s">
        <v>153</v>
      </c>
      <c r="O385" t="s">
        <v>821</v>
      </c>
      <c r="P385" t="s">
        <v>60</v>
      </c>
      <c r="Q385" t="s">
        <v>68</v>
      </c>
      <c r="R385" t="s">
        <v>1020</v>
      </c>
      <c r="S385" t="s">
        <v>69</v>
      </c>
    </row>
    <row r="386" spans="1:19" x14ac:dyDescent="0.35">
      <c r="A386" t="s">
        <v>1022</v>
      </c>
      <c r="B386" t="s">
        <v>816</v>
      </c>
      <c r="C386" t="s">
        <v>1023</v>
      </c>
      <c r="D386" t="s">
        <v>59</v>
      </c>
      <c r="E386" t="s">
        <v>59</v>
      </c>
      <c r="F386" t="s">
        <v>60</v>
      </c>
      <c r="G386" t="s">
        <v>1024</v>
      </c>
      <c r="H386" t="s">
        <v>1025</v>
      </c>
      <c r="I386" t="s">
        <v>1004</v>
      </c>
      <c r="J386" t="s">
        <v>64</v>
      </c>
      <c r="K386" t="s">
        <v>64</v>
      </c>
      <c r="L386" t="s">
        <v>65</v>
      </c>
      <c r="M386">
        <v>3</v>
      </c>
      <c r="N386" t="s">
        <v>153</v>
      </c>
      <c r="O386" t="s">
        <v>821</v>
      </c>
      <c r="P386" t="s">
        <v>60</v>
      </c>
      <c r="Q386" t="s">
        <v>68</v>
      </c>
      <c r="R386" t="s">
        <v>1022</v>
      </c>
      <c r="S386" t="s">
        <v>69</v>
      </c>
    </row>
    <row r="387" spans="1:19" x14ac:dyDescent="0.35">
      <c r="A387" t="s">
        <v>1026</v>
      </c>
      <c r="B387" t="s">
        <v>816</v>
      </c>
      <c r="C387" t="s">
        <v>1027</v>
      </c>
      <c r="D387" t="s">
        <v>59</v>
      </c>
      <c r="E387" t="s">
        <v>59</v>
      </c>
      <c r="F387" t="s">
        <v>60</v>
      </c>
      <c r="G387" t="s">
        <v>1024</v>
      </c>
      <c r="H387" t="s">
        <v>1025</v>
      </c>
      <c r="I387" t="s">
        <v>1004</v>
      </c>
      <c r="J387" t="s">
        <v>72</v>
      </c>
      <c r="K387" t="s">
        <v>73</v>
      </c>
      <c r="L387" t="s">
        <v>74</v>
      </c>
      <c r="M387">
        <v>0.16717199999999999</v>
      </c>
      <c r="N387" t="s">
        <v>153</v>
      </c>
      <c r="O387" t="s">
        <v>821</v>
      </c>
      <c r="P387" t="s">
        <v>60</v>
      </c>
      <c r="Q387" t="s">
        <v>68</v>
      </c>
      <c r="R387" t="s">
        <v>1026</v>
      </c>
      <c r="S387" t="s">
        <v>69</v>
      </c>
    </row>
    <row r="388" spans="1:19" x14ac:dyDescent="0.35">
      <c r="A388" t="s">
        <v>1028</v>
      </c>
      <c r="B388" t="s">
        <v>816</v>
      </c>
      <c r="C388" t="s">
        <v>1029</v>
      </c>
      <c r="D388" t="s">
        <v>59</v>
      </c>
      <c r="E388" t="s">
        <v>59</v>
      </c>
      <c r="F388" t="s">
        <v>60</v>
      </c>
      <c r="G388" t="s">
        <v>1024</v>
      </c>
      <c r="H388" t="s">
        <v>1025</v>
      </c>
      <c r="I388" t="s">
        <v>1004</v>
      </c>
      <c r="J388" t="s">
        <v>77</v>
      </c>
      <c r="K388" t="s">
        <v>78</v>
      </c>
      <c r="L388" t="s">
        <v>74</v>
      </c>
      <c r="M388">
        <v>0.167325</v>
      </c>
      <c r="N388" t="s">
        <v>153</v>
      </c>
      <c r="O388" t="s">
        <v>821</v>
      </c>
      <c r="P388" t="s">
        <v>60</v>
      </c>
      <c r="Q388" t="s">
        <v>68</v>
      </c>
      <c r="R388" t="s">
        <v>1028</v>
      </c>
      <c r="S388" t="s">
        <v>69</v>
      </c>
    </row>
    <row r="389" spans="1:19" x14ac:dyDescent="0.35">
      <c r="A389" t="s">
        <v>1030</v>
      </c>
      <c r="B389" t="s">
        <v>816</v>
      </c>
      <c r="C389" t="s">
        <v>1031</v>
      </c>
      <c r="D389" t="s">
        <v>59</v>
      </c>
      <c r="E389" t="s">
        <v>59</v>
      </c>
      <c r="F389" t="s">
        <v>60</v>
      </c>
      <c r="G389" t="s">
        <v>1024</v>
      </c>
      <c r="H389" t="s">
        <v>1025</v>
      </c>
      <c r="I389" t="s">
        <v>1004</v>
      </c>
      <c r="J389" t="s">
        <v>81</v>
      </c>
      <c r="K389" t="s">
        <v>82</v>
      </c>
      <c r="L389" t="s">
        <v>83</v>
      </c>
      <c r="M389">
        <v>0.15300000000001424</v>
      </c>
      <c r="N389" t="s">
        <v>153</v>
      </c>
      <c r="O389" t="s">
        <v>821</v>
      </c>
      <c r="P389" t="s">
        <v>60</v>
      </c>
      <c r="Q389" t="s">
        <v>68</v>
      </c>
      <c r="R389" t="s">
        <v>1030</v>
      </c>
      <c r="S389" t="s">
        <v>69</v>
      </c>
    </row>
    <row r="390" spans="1:19" x14ac:dyDescent="0.35">
      <c r="A390" t="s">
        <v>1032</v>
      </c>
      <c r="B390" t="s">
        <v>816</v>
      </c>
      <c r="C390" t="s">
        <v>1033</v>
      </c>
      <c r="D390" t="s">
        <v>59</v>
      </c>
      <c r="E390" t="s">
        <v>59</v>
      </c>
      <c r="F390" t="s">
        <v>60</v>
      </c>
      <c r="G390" t="s">
        <v>1034</v>
      </c>
      <c r="H390" t="s">
        <v>1035</v>
      </c>
      <c r="I390" t="s">
        <v>1004</v>
      </c>
      <c r="J390" t="s">
        <v>64</v>
      </c>
      <c r="K390" t="s">
        <v>64</v>
      </c>
      <c r="L390" t="s">
        <v>65</v>
      </c>
      <c r="M390">
        <v>3</v>
      </c>
      <c r="N390" t="s">
        <v>153</v>
      </c>
      <c r="O390" t="s">
        <v>821</v>
      </c>
      <c r="P390" t="s">
        <v>60</v>
      </c>
      <c r="Q390" t="s">
        <v>68</v>
      </c>
      <c r="R390" t="s">
        <v>1032</v>
      </c>
      <c r="S390" t="s">
        <v>69</v>
      </c>
    </row>
    <row r="391" spans="1:19" x14ac:dyDescent="0.35">
      <c r="A391" t="s">
        <v>1036</v>
      </c>
      <c r="B391" t="s">
        <v>816</v>
      </c>
      <c r="C391" t="s">
        <v>1037</v>
      </c>
      <c r="D391" t="s">
        <v>59</v>
      </c>
      <c r="E391" t="s">
        <v>59</v>
      </c>
      <c r="F391" t="s">
        <v>60</v>
      </c>
      <c r="G391" t="s">
        <v>1034</v>
      </c>
      <c r="H391" t="s">
        <v>1035</v>
      </c>
      <c r="I391" t="s">
        <v>1004</v>
      </c>
      <c r="J391" t="s">
        <v>72</v>
      </c>
      <c r="K391" t="s">
        <v>73</v>
      </c>
      <c r="L391" t="s">
        <v>74</v>
      </c>
      <c r="M391">
        <v>0.16320100000000001</v>
      </c>
      <c r="N391" t="s">
        <v>153</v>
      </c>
      <c r="O391" t="s">
        <v>821</v>
      </c>
      <c r="P391" t="s">
        <v>60</v>
      </c>
      <c r="Q391" t="s">
        <v>68</v>
      </c>
      <c r="R391" t="s">
        <v>1036</v>
      </c>
      <c r="S391" t="s">
        <v>69</v>
      </c>
    </row>
    <row r="392" spans="1:19" x14ac:dyDescent="0.35">
      <c r="A392" t="s">
        <v>1038</v>
      </c>
      <c r="B392" t="s">
        <v>816</v>
      </c>
      <c r="C392" t="s">
        <v>1039</v>
      </c>
      <c r="D392" t="s">
        <v>59</v>
      </c>
      <c r="E392" t="s">
        <v>59</v>
      </c>
      <c r="F392" t="s">
        <v>60</v>
      </c>
      <c r="G392" t="s">
        <v>1034</v>
      </c>
      <c r="H392" t="s">
        <v>1035</v>
      </c>
      <c r="I392" t="s">
        <v>1004</v>
      </c>
      <c r="J392" t="s">
        <v>77</v>
      </c>
      <c r="K392" t="s">
        <v>78</v>
      </c>
      <c r="L392" t="s">
        <v>74</v>
      </c>
      <c r="M392">
        <v>0.16332199999999999</v>
      </c>
      <c r="N392" t="s">
        <v>153</v>
      </c>
      <c r="O392" t="s">
        <v>821</v>
      </c>
      <c r="P392" t="s">
        <v>60</v>
      </c>
      <c r="Q392" t="s">
        <v>68</v>
      </c>
      <c r="R392" t="s">
        <v>1038</v>
      </c>
      <c r="S392" t="s">
        <v>69</v>
      </c>
    </row>
    <row r="393" spans="1:19" x14ac:dyDescent="0.35">
      <c r="A393" t="s">
        <v>1040</v>
      </c>
      <c r="B393" t="s">
        <v>816</v>
      </c>
      <c r="C393" t="s">
        <v>1041</v>
      </c>
      <c r="D393" t="s">
        <v>59</v>
      </c>
      <c r="E393" t="s">
        <v>59</v>
      </c>
      <c r="F393" t="s">
        <v>60</v>
      </c>
      <c r="G393" t="s">
        <v>1034</v>
      </c>
      <c r="H393" t="s">
        <v>1035</v>
      </c>
      <c r="I393" t="s">
        <v>1004</v>
      </c>
      <c r="J393" t="s">
        <v>81</v>
      </c>
      <c r="K393" t="s">
        <v>82</v>
      </c>
      <c r="L393" t="s">
        <v>83</v>
      </c>
      <c r="M393">
        <v>0.12099999999998223</v>
      </c>
      <c r="N393" t="s">
        <v>153</v>
      </c>
      <c r="O393" t="s">
        <v>821</v>
      </c>
      <c r="P393" t="s">
        <v>60</v>
      </c>
      <c r="Q393" t="s">
        <v>68</v>
      </c>
      <c r="R393" t="s">
        <v>1040</v>
      </c>
      <c r="S393" t="s">
        <v>69</v>
      </c>
    </row>
    <row r="394" spans="1:19" x14ac:dyDescent="0.35">
      <c r="A394" t="s">
        <v>1042</v>
      </c>
      <c r="B394" t="s">
        <v>816</v>
      </c>
      <c r="C394" t="s">
        <v>1043</v>
      </c>
      <c r="D394" t="s">
        <v>59</v>
      </c>
      <c r="E394" t="s">
        <v>59</v>
      </c>
      <c r="F394" t="s">
        <v>60</v>
      </c>
      <c r="G394" t="s">
        <v>1044</v>
      </c>
      <c r="H394" t="s">
        <v>1045</v>
      </c>
      <c r="I394" t="s">
        <v>1004</v>
      </c>
      <c r="J394" t="s">
        <v>64</v>
      </c>
      <c r="K394" t="s">
        <v>64</v>
      </c>
      <c r="L394" t="s">
        <v>65</v>
      </c>
      <c r="M394">
        <v>3</v>
      </c>
      <c r="N394" t="s">
        <v>153</v>
      </c>
      <c r="O394" t="s">
        <v>821</v>
      </c>
      <c r="P394" t="s">
        <v>60</v>
      </c>
      <c r="Q394" t="s">
        <v>68</v>
      </c>
      <c r="R394" t="s">
        <v>1042</v>
      </c>
      <c r="S394" t="s">
        <v>69</v>
      </c>
    </row>
    <row r="395" spans="1:19" x14ac:dyDescent="0.35">
      <c r="A395" t="s">
        <v>1046</v>
      </c>
      <c r="B395" t="s">
        <v>816</v>
      </c>
      <c r="C395" t="s">
        <v>1047</v>
      </c>
      <c r="D395" t="s">
        <v>59</v>
      </c>
      <c r="E395" t="s">
        <v>59</v>
      </c>
      <c r="F395" t="s">
        <v>60</v>
      </c>
      <c r="G395" t="s">
        <v>1044</v>
      </c>
      <c r="H395" t="s">
        <v>1045</v>
      </c>
      <c r="I395" t="s">
        <v>1004</v>
      </c>
      <c r="J395" t="s">
        <v>72</v>
      </c>
      <c r="K395" t="s">
        <v>73</v>
      </c>
      <c r="L395" t="s">
        <v>74</v>
      </c>
      <c r="M395">
        <v>0.15448500000000001</v>
      </c>
      <c r="N395" t="s">
        <v>153</v>
      </c>
      <c r="O395" t="s">
        <v>821</v>
      </c>
      <c r="P395" t="s">
        <v>60</v>
      </c>
      <c r="Q395" t="s">
        <v>68</v>
      </c>
      <c r="R395" t="s">
        <v>1046</v>
      </c>
      <c r="S395" t="s">
        <v>69</v>
      </c>
    </row>
    <row r="396" spans="1:19" x14ac:dyDescent="0.35">
      <c r="A396" t="s">
        <v>1048</v>
      </c>
      <c r="B396" t="s">
        <v>816</v>
      </c>
      <c r="C396" t="s">
        <v>1049</v>
      </c>
      <c r="D396" t="s">
        <v>59</v>
      </c>
      <c r="E396" t="s">
        <v>59</v>
      </c>
      <c r="F396" t="s">
        <v>60</v>
      </c>
      <c r="G396" t="s">
        <v>1044</v>
      </c>
      <c r="H396" t="s">
        <v>1045</v>
      </c>
      <c r="I396" t="s">
        <v>1004</v>
      </c>
      <c r="J396" t="s">
        <v>77</v>
      </c>
      <c r="K396" t="s">
        <v>78</v>
      </c>
      <c r="L396" t="s">
        <v>74</v>
      </c>
      <c r="M396">
        <v>0.15462300000000001</v>
      </c>
      <c r="N396" t="s">
        <v>153</v>
      </c>
      <c r="O396" t="s">
        <v>821</v>
      </c>
      <c r="P396" t="s">
        <v>60</v>
      </c>
      <c r="Q396" t="s">
        <v>68</v>
      </c>
      <c r="R396" t="s">
        <v>1048</v>
      </c>
      <c r="S396" t="s">
        <v>69</v>
      </c>
    </row>
    <row r="397" spans="1:19" x14ac:dyDescent="0.35">
      <c r="A397" t="s">
        <v>1050</v>
      </c>
      <c r="B397" t="s">
        <v>816</v>
      </c>
      <c r="C397" t="s">
        <v>1051</v>
      </c>
      <c r="D397" t="s">
        <v>59</v>
      </c>
      <c r="E397" t="s">
        <v>59</v>
      </c>
      <c r="F397" t="s">
        <v>60</v>
      </c>
      <c r="G397" t="s">
        <v>1044</v>
      </c>
      <c r="H397" t="s">
        <v>1045</v>
      </c>
      <c r="I397" t="s">
        <v>1004</v>
      </c>
      <c r="J397" t="s">
        <v>81</v>
      </c>
      <c r="K397" t="s">
        <v>82</v>
      </c>
      <c r="L397" t="s">
        <v>83</v>
      </c>
      <c r="M397">
        <v>0.13799999999999923</v>
      </c>
      <c r="N397" t="s">
        <v>153</v>
      </c>
      <c r="O397" t="s">
        <v>821</v>
      </c>
      <c r="P397" t="s">
        <v>60</v>
      </c>
      <c r="Q397" t="s">
        <v>68</v>
      </c>
      <c r="R397" t="s">
        <v>1050</v>
      </c>
      <c r="S397" t="s">
        <v>69</v>
      </c>
    </row>
    <row r="398" spans="1:19" x14ac:dyDescent="0.35">
      <c r="A398" t="s">
        <v>1052</v>
      </c>
      <c r="B398" t="s">
        <v>816</v>
      </c>
      <c r="C398" t="s">
        <v>1053</v>
      </c>
      <c r="D398" t="s">
        <v>59</v>
      </c>
      <c r="E398" t="s">
        <v>59</v>
      </c>
      <c r="F398" t="s">
        <v>60</v>
      </c>
      <c r="G398" t="s">
        <v>1054</v>
      </c>
      <c r="H398" t="s">
        <v>1055</v>
      </c>
      <c r="I398" t="s">
        <v>1004</v>
      </c>
      <c r="J398" t="s">
        <v>64</v>
      </c>
      <c r="K398" t="s">
        <v>64</v>
      </c>
      <c r="L398" t="s">
        <v>65</v>
      </c>
      <c r="M398">
        <v>4.4000000000000004</v>
      </c>
      <c r="N398" t="s">
        <v>66</v>
      </c>
      <c r="O398" t="s">
        <v>821</v>
      </c>
      <c r="P398" t="s">
        <v>60</v>
      </c>
      <c r="Q398" t="s">
        <v>68</v>
      </c>
      <c r="R398" t="s">
        <v>1052</v>
      </c>
      <c r="S398" t="s">
        <v>69</v>
      </c>
    </row>
    <row r="399" spans="1:19" x14ac:dyDescent="0.35">
      <c r="A399" t="s">
        <v>1056</v>
      </c>
      <c r="B399" t="s">
        <v>816</v>
      </c>
      <c r="C399" t="s">
        <v>1057</v>
      </c>
      <c r="D399" t="s">
        <v>59</v>
      </c>
      <c r="E399" t="s">
        <v>59</v>
      </c>
      <c r="F399" t="s">
        <v>60</v>
      </c>
      <c r="G399" t="s">
        <v>1054</v>
      </c>
      <c r="H399" t="s">
        <v>1055</v>
      </c>
      <c r="I399" t="s">
        <v>1004</v>
      </c>
      <c r="J399" t="s">
        <v>72</v>
      </c>
      <c r="K399" t="s">
        <v>73</v>
      </c>
      <c r="L399" t="s">
        <v>74</v>
      </c>
      <c r="M399">
        <v>0.15768199999999999</v>
      </c>
      <c r="N399" t="s">
        <v>66</v>
      </c>
      <c r="O399" t="s">
        <v>821</v>
      </c>
      <c r="P399" t="s">
        <v>60</v>
      </c>
      <c r="Q399" t="s">
        <v>68</v>
      </c>
      <c r="R399" t="s">
        <v>1056</v>
      </c>
      <c r="S399" t="s">
        <v>69</v>
      </c>
    </row>
    <row r="400" spans="1:19" x14ac:dyDescent="0.35">
      <c r="A400" t="s">
        <v>1058</v>
      </c>
      <c r="B400" t="s">
        <v>816</v>
      </c>
      <c r="C400" t="s">
        <v>1059</v>
      </c>
      <c r="D400" t="s">
        <v>59</v>
      </c>
      <c r="E400" t="s">
        <v>59</v>
      </c>
      <c r="F400" t="s">
        <v>60</v>
      </c>
      <c r="G400" t="s">
        <v>1054</v>
      </c>
      <c r="H400" t="s">
        <v>1055</v>
      </c>
      <c r="I400" t="s">
        <v>1004</v>
      </c>
      <c r="J400" t="s">
        <v>77</v>
      </c>
      <c r="K400" t="s">
        <v>78</v>
      </c>
      <c r="L400" t="s">
        <v>74</v>
      </c>
      <c r="M400">
        <v>0.15792300000000001</v>
      </c>
      <c r="N400" t="s">
        <v>66</v>
      </c>
      <c r="O400" t="s">
        <v>821</v>
      </c>
      <c r="P400" t="s">
        <v>60</v>
      </c>
      <c r="Q400" t="s">
        <v>68</v>
      </c>
      <c r="R400" t="s">
        <v>1058</v>
      </c>
      <c r="S400" t="s">
        <v>69</v>
      </c>
    </row>
    <row r="401" spans="1:19" x14ac:dyDescent="0.35">
      <c r="A401" t="s">
        <v>1060</v>
      </c>
      <c r="B401" t="s">
        <v>816</v>
      </c>
      <c r="C401" t="s">
        <v>1061</v>
      </c>
      <c r="D401" t="s">
        <v>59</v>
      </c>
      <c r="E401" t="s">
        <v>59</v>
      </c>
      <c r="F401" t="s">
        <v>60</v>
      </c>
      <c r="G401" t="s">
        <v>1054</v>
      </c>
      <c r="H401" t="s">
        <v>1055</v>
      </c>
      <c r="I401" t="s">
        <v>1004</v>
      </c>
      <c r="J401" t="s">
        <v>81</v>
      </c>
      <c r="K401" t="s">
        <v>82</v>
      </c>
      <c r="L401" t="s">
        <v>83</v>
      </c>
      <c r="M401">
        <v>0.24100000000001898</v>
      </c>
      <c r="N401" t="s">
        <v>66</v>
      </c>
      <c r="O401" t="s">
        <v>821</v>
      </c>
      <c r="P401" t="s">
        <v>60</v>
      </c>
      <c r="Q401" t="s">
        <v>68</v>
      </c>
      <c r="R401" t="s">
        <v>1060</v>
      </c>
      <c r="S401" t="s">
        <v>69</v>
      </c>
    </row>
    <row r="402" spans="1:19" x14ac:dyDescent="0.35">
      <c r="A402" t="s">
        <v>1062</v>
      </c>
      <c r="B402" t="s">
        <v>816</v>
      </c>
      <c r="C402" t="s">
        <v>1063</v>
      </c>
      <c r="D402" t="s">
        <v>59</v>
      </c>
      <c r="E402" t="s">
        <v>59</v>
      </c>
      <c r="F402" t="s">
        <v>60</v>
      </c>
      <c r="G402" t="s">
        <v>1064</v>
      </c>
      <c r="H402" t="s">
        <v>973</v>
      </c>
      <c r="I402" t="s">
        <v>1004</v>
      </c>
      <c r="J402" t="s">
        <v>64</v>
      </c>
      <c r="K402" t="s">
        <v>64</v>
      </c>
      <c r="L402" t="s">
        <v>65</v>
      </c>
      <c r="M402">
        <v>7.7</v>
      </c>
      <c r="N402" t="s">
        <v>66</v>
      </c>
      <c r="O402" t="s">
        <v>821</v>
      </c>
      <c r="P402" t="s">
        <v>60</v>
      </c>
      <c r="Q402" t="s">
        <v>68</v>
      </c>
      <c r="R402" t="s">
        <v>1062</v>
      </c>
      <c r="S402" t="s">
        <v>69</v>
      </c>
    </row>
    <row r="403" spans="1:19" x14ac:dyDescent="0.35">
      <c r="A403" t="s">
        <v>1065</v>
      </c>
      <c r="B403" t="s">
        <v>816</v>
      </c>
      <c r="C403" t="s">
        <v>1066</v>
      </c>
      <c r="D403" t="s">
        <v>59</v>
      </c>
      <c r="E403" t="s">
        <v>59</v>
      </c>
      <c r="F403" t="s">
        <v>60</v>
      </c>
      <c r="G403" t="s">
        <v>1064</v>
      </c>
      <c r="H403" t="s">
        <v>973</v>
      </c>
      <c r="I403" t="s">
        <v>1004</v>
      </c>
      <c r="J403" t="s">
        <v>72</v>
      </c>
      <c r="K403" t="s">
        <v>73</v>
      </c>
      <c r="L403" t="s">
        <v>74</v>
      </c>
      <c r="M403">
        <v>0.16071299999999999</v>
      </c>
      <c r="N403" t="s">
        <v>66</v>
      </c>
      <c r="O403" t="s">
        <v>821</v>
      </c>
      <c r="P403" t="s">
        <v>60</v>
      </c>
      <c r="Q403" t="s">
        <v>68</v>
      </c>
      <c r="R403" t="s">
        <v>1065</v>
      </c>
      <c r="S403" t="s">
        <v>69</v>
      </c>
    </row>
    <row r="404" spans="1:19" x14ac:dyDescent="0.35">
      <c r="A404" t="s">
        <v>1067</v>
      </c>
      <c r="B404" t="s">
        <v>816</v>
      </c>
      <c r="C404" t="s">
        <v>1068</v>
      </c>
      <c r="D404" t="s">
        <v>59</v>
      </c>
      <c r="E404" t="s">
        <v>59</v>
      </c>
      <c r="F404" t="s">
        <v>60</v>
      </c>
      <c r="G404" t="s">
        <v>1064</v>
      </c>
      <c r="H404" t="s">
        <v>973</v>
      </c>
      <c r="I404" t="s">
        <v>1004</v>
      </c>
      <c r="J404" t="s">
        <v>77</v>
      </c>
      <c r="K404" t="s">
        <v>78</v>
      </c>
      <c r="L404" t="s">
        <v>74</v>
      </c>
      <c r="M404">
        <v>0.16114000000000001</v>
      </c>
      <c r="N404" t="s">
        <v>66</v>
      </c>
      <c r="O404" t="s">
        <v>821</v>
      </c>
      <c r="P404" t="s">
        <v>60</v>
      </c>
      <c r="Q404" t="s">
        <v>68</v>
      </c>
      <c r="R404" t="s">
        <v>1067</v>
      </c>
      <c r="S404" t="s">
        <v>69</v>
      </c>
    </row>
    <row r="405" spans="1:19" x14ac:dyDescent="0.35">
      <c r="A405" t="s">
        <v>1069</v>
      </c>
      <c r="B405" t="s">
        <v>816</v>
      </c>
      <c r="C405" t="s">
        <v>1070</v>
      </c>
      <c r="D405" t="s">
        <v>59</v>
      </c>
      <c r="E405" t="s">
        <v>59</v>
      </c>
      <c r="F405" t="s">
        <v>60</v>
      </c>
      <c r="G405" t="s">
        <v>1064</v>
      </c>
      <c r="H405" t="s">
        <v>973</v>
      </c>
      <c r="I405" t="s">
        <v>1004</v>
      </c>
      <c r="J405" t="s">
        <v>81</v>
      </c>
      <c r="K405" t="s">
        <v>82</v>
      </c>
      <c r="L405" t="s">
        <v>83</v>
      </c>
      <c r="M405">
        <v>0.4270000000000107</v>
      </c>
      <c r="N405" t="s">
        <v>66</v>
      </c>
      <c r="O405" t="s">
        <v>821</v>
      </c>
      <c r="P405" t="s">
        <v>60</v>
      </c>
      <c r="Q405" t="s">
        <v>68</v>
      </c>
      <c r="R405" t="s">
        <v>1069</v>
      </c>
      <c r="S405" t="s">
        <v>69</v>
      </c>
    </row>
    <row r="406" spans="1:19" x14ac:dyDescent="0.35">
      <c r="A406" t="s">
        <v>1071</v>
      </c>
      <c r="B406" t="s">
        <v>878</v>
      </c>
      <c r="C406" t="s">
        <v>1072</v>
      </c>
      <c r="D406" t="s">
        <v>59</v>
      </c>
      <c r="E406" t="s">
        <v>59</v>
      </c>
      <c r="F406" t="s">
        <v>60</v>
      </c>
      <c r="G406" t="s">
        <v>1073</v>
      </c>
      <c r="H406" t="s">
        <v>1074</v>
      </c>
      <c r="I406" t="s">
        <v>882</v>
      </c>
      <c r="J406" t="s">
        <v>96</v>
      </c>
      <c r="K406" t="s">
        <v>97</v>
      </c>
      <c r="L406" t="s">
        <v>65</v>
      </c>
      <c r="M406">
        <v>0.73</v>
      </c>
      <c r="N406" t="s">
        <v>66</v>
      </c>
      <c r="O406" t="s">
        <v>883</v>
      </c>
      <c r="P406" t="s">
        <v>60</v>
      </c>
      <c r="Q406" t="s">
        <v>68</v>
      </c>
      <c r="R406" t="s">
        <v>1071</v>
      </c>
      <c r="S406" t="s">
        <v>69</v>
      </c>
    </row>
    <row r="407" spans="1:19" x14ac:dyDescent="0.35">
      <c r="A407" t="s">
        <v>1075</v>
      </c>
      <c r="B407" t="s">
        <v>878</v>
      </c>
      <c r="C407" t="s">
        <v>1076</v>
      </c>
      <c r="D407" t="s">
        <v>59</v>
      </c>
      <c r="E407" t="s">
        <v>59</v>
      </c>
      <c r="F407" t="s">
        <v>60</v>
      </c>
      <c r="G407" t="s">
        <v>1073</v>
      </c>
      <c r="H407" t="s">
        <v>1074</v>
      </c>
      <c r="I407" t="s">
        <v>882</v>
      </c>
      <c r="J407" t="s">
        <v>90</v>
      </c>
      <c r="K407" t="s">
        <v>91</v>
      </c>
      <c r="L407" t="s">
        <v>65</v>
      </c>
      <c r="M407">
        <v>1.05</v>
      </c>
      <c r="N407" t="s">
        <v>66</v>
      </c>
      <c r="O407" t="s">
        <v>883</v>
      </c>
      <c r="P407" t="s">
        <v>60</v>
      </c>
      <c r="Q407" t="s">
        <v>68</v>
      </c>
      <c r="R407" t="s">
        <v>1075</v>
      </c>
      <c r="S407" t="s">
        <v>69</v>
      </c>
    </row>
    <row r="408" spans="1:19" x14ac:dyDescent="0.35">
      <c r="A408" t="s">
        <v>1077</v>
      </c>
      <c r="B408" t="s">
        <v>878</v>
      </c>
      <c r="C408" t="s">
        <v>1078</v>
      </c>
      <c r="D408" t="s">
        <v>59</v>
      </c>
      <c r="E408" t="s">
        <v>59</v>
      </c>
      <c r="F408" t="s">
        <v>60</v>
      </c>
      <c r="G408" t="s">
        <v>1073</v>
      </c>
      <c r="H408" t="s">
        <v>1074</v>
      </c>
      <c r="I408" t="s">
        <v>882</v>
      </c>
      <c r="J408" t="s">
        <v>100</v>
      </c>
      <c r="K408" t="s">
        <v>101</v>
      </c>
      <c r="L408" t="s">
        <v>65</v>
      </c>
      <c r="M408">
        <v>0.62</v>
      </c>
      <c r="N408" t="s">
        <v>66</v>
      </c>
      <c r="O408" t="s">
        <v>883</v>
      </c>
      <c r="P408" t="s">
        <v>60</v>
      </c>
      <c r="Q408" t="s">
        <v>68</v>
      </c>
      <c r="R408" t="s">
        <v>1077</v>
      </c>
      <c r="S408" t="s">
        <v>69</v>
      </c>
    </row>
    <row r="409" spans="1:19" x14ac:dyDescent="0.35">
      <c r="A409" t="s">
        <v>1079</v>
      </c>
      <c r="B409" t="s">
        <v>878</v>
      </c>
      <c r="C409" t="s">
        <v>1080</v>
      </c>
      <c r="D409" t="s">
        <v>59</v>
      </c>
      <c r="E409" t="s">
        <v>59</v>
      </c>
      <c r="F409" t="s">
        <v>60</v>
      </c>
      <c r="G409" t="s">
        <v>1073</v>
      </c>
      <c r="H409" t="s">
        <v>1074</v>
      </c>
      <c r="I409" t="s">
        <v>882</v>
      </c>
      <c r="J409" t="s">
        <v>104</v>
      </c>
      <c r="K409" t="s">
        <v>105</v>
      </c>
      <c r="L409" t="s">
        <v>65</v>
      </c>
      <c r="M409">
        <v>0.87</v>
      </c>
      <c r="N409" t="s">
        <v>66</v>
      </c>
      <c r="O409" t="s">
        <v>883</v>
      </c>
      <c r="P409" t="s">
        <v>60</v>
      </c>
      <c r="Q409" t="s">
        <v>68</v>
      </c>
      <c r="R409" t="s">
        <v>1079</v>
      </c>
      <c r="S409" t="s">
        <v>69</v>
      </c>
    </row>
    <row r="410" spans="1:19" x14ac:dyDescent="0.35">
      <c r="A410" t="s">
        <v>1081</v>
      </c>
      <c r="B410" t="s">
        <v>878</v>
      </c>
      <c r="C410" t="s">
        <v>1082</v>
      </c>
      <c r="D410" t="s">
        <v>59</v>
      </c>
      <c r="E410" t="s">
        <v>59</v>
      </c>
      <c r="F410" t="s">
        <v>60</v>
      </c>
      <c r="G410" t="s">
        <v>1073</v>
      </c>
      <c r="H410" t="s">
        <v>1074</v>
      </c>
      <c r="I410" t="s">
        <v>882</v>
      </c>
      <c r="J410" t="s">
        <v>108</v>
      </c>
      <c r="K410" t="s">
        <v>109</v>
      </c>
      <c r="L410" t="s">
        <v>65</v>
      </c>
      <c r="M410">
        <v>0.18</v>
      </c>
      <c r="N410" t="s">
        <v>66</v>
      </c>
      <c r="O410" t="s">
        <v>883</v>
      </c>
      <c r="P410" t="s">
        <v>60</v>
      </c>
      <c r="Q410" t="s">
        <v>68</v>
      </c>
      <c r="R410" t="s">
        <v>1081</v>
      </c>
      <c r="S410" t="s">
        <v>69</v>
      </c>
    </row>
    <row r="411" spans="1:19" x14ac:dyDescent="0.35">
      <c r="A411" t="s">
        <v>1083</v>
      </c>
      <c r="B411" t="s">
        <v>878</v>
      </c>
      <c r="C411" t="s">
        <v>1084</v>
      </c>
      <c r="D411" t="s">
        <v>59</v>
      </c>
      <c r="E411" t="s">
        <v>59</v>
      </c>
      <c r="F411" t="s">
        <v>60</v>
      </c>
      <c r="G411" t="s">
        <v>1073</v>
      </c>
      <c r="H411" t="s">
        <v>1074</v>
      </c>
      <c r="I411" t="s">
        <v>882</v>
      </c>
      <c r="J411" t="s">
        <v>112</v>
      </c>
      <c r="K411" t="s">
        <v>113</v>
      </c>
      <c r="L411" t="s">
        <v>65</v>
      </c>
      <c r="M411">
        <v>0.32</v>
      </c>
      <c r="N411" t="s">
        <v>66</v>
      </c>
      <c r="O411" t="s">
        <v>883</v>
      </c>
      <c r="P411" t="s">
        <v>60</v>
      </c>
      <c r="Q411" t="s">
        <v>68</v>
      </c>
      <c r="R411" t="s">
        <v>1083</v>
      </c>
      <c r="S411" t="s">
        <v>69</v>
      </c>
    </row>
    <row r="412" spans="1:19" x14ac:dyDescent="0.35">
      <c r="A412" t="s">
        <v>1085</v>
      </c>
      <c r="B412" t="s">
        <v>878</v>
      </c>
      <c r="C412" t="s">
        <v>1086</v>
      </c>
      <c r="D412" t="s">
        <v>59</v>
      </c>
      <c r="E412" t="s">
        <v>59</v>
      </c>
      <c r="F412" t="s">
        <v>60</v>
      </c>
      <c r="G412" t="s">
        <v>1073</v>
      </c>
      <c r="H412" t="s">
        <v>1074</v>
      </c>
      <c r="I412" t="s">
        <v>882</v>
      </c>
      <c r="J412" t="s">
        <v>116</v>
      </c>
      <c r="K412" t="s">
        <v>117</v>
      </c>
      <c r="L412" t="s">
        <v>65</v>
      </c>
      <c r="M412">
        <v>0.22</v>
      </c>
      <c r="N412" t="s">
        <v>66</v>
      </c>
      <c r="O412" t="s">
        <v>883</v>
      </c>
      <c r="P412" t="s">
        <v>60</v>
      </c>
      <c r="Q412" t="s">
        <v>68</v>
      </c>
      <c r="R412" t="s">
        <v>1085</v>
      </c>
      <c r="S412" t="s">
        <v>69</v>
      </c>
    </row>
    <row r="413" spans="1:19" x14ac:dyDescent="0.35">
      <c r="A413" t="s">
        <v>1087</v>
      </c>
      <c r="B413" t="s">
        <v>878</v>
      </c>
      <c r="C413" t="s">
        <v>1088</v>
      </c>
      <c r="D413" t="s">
        <v>59</v>
      </c>
      <c r="E413" t="s">
        <v>59</v>
      </c>
      <c r="F413" t="s">
        <v>60</v>
      </c>
      <c r="G413" t="s">
        <v>1073</v>
      </c>
      <c r="H413" t="s">
        <v>1074</v>
      </c>
      <c r="I413" t="s">
        <v>882</v>
      </c>
      <c r="J413" t="s">
        <v>120</v>
      </c>
      <c r="K413" t="s">
        <v>121</v>
      </c>
      <c r="L413" t="s">
        <v>65</v>
      </c>
      <c r="M413">
        <v>0.11</v>
      </c>
      <c r="N413" t="s">
        <v>66</v>
      </c>
      <c r="O413" t="s">
        <v>883</v>
      </c>
      <c r="P413" t="s">
        <v>60</v>
      </c>
      <c r="Q413" t="s">
        <v>68</v>
      </c>
      <c r="R413" t="s">
        <v>1087</v>
      </c>
      <c r="S413" t="s">
        <v>69</v>
      </c>
    </row>
    <row r="414" spans="1:19" x14ac:dyDescent="0.35">
      <c r="A414" t="s">
        <v>1089</v>
      </c>
      <c r="B414" t="s">
        <v>878</v>
      </c>
      <c r="C414" t="s">
        <v>1090</v>
      </c>
      <c r="D414" t="s">
        <v>59</v>
      </c>
      <c r="E414" t="s">
        <v>59</v>
      </c>
      <c r="F414" t="s">
        <v>60</v>
      </c>
      <c r="G414" t="s">
        <v>1073</v>
      </c>
      <c r="H414" t="s">
        <v>1074</v>
      </c>
      <c r="I414" t="s">
        <v>882</v>
      </c>
      <c r="J414" t="s">
        <v>124</v>
      </c>
      <c r="K414" t="s">
        <v>125</v>
      </c>
      <c r="L414" t="s">
        <v>65</v>
      </c>
      <c r="M414">
        <v>0.11</v>
      </c>
      <c r="N414" t="s">
        <v>66</v>
      </c>
      <c r="O414" t="s">
        <v>883</v>
      </c>
      <c r="P414" t="s">
        <v>60</v>
      </c>
      <c r="Q414" t="s">
        <v>68</v>
      </c>
      <c r="R414" t="s">
        <v>1089</v>
      </c>
      <c r="S414" t="s">
        <v>69</v>
      </c>
    </row>
    <row r="415" spans="1:19" x14ac:dyDescent="0.35">
      <c r="A415" t="s">
        <v>1091</v>
      </c>
      <c r="B415" t="s">
        <v>878</v>
      </c>
      <c r="C415" t="s">
        <v>1092</v>
      </c>
      <c r="D415" t="s">
        <v>59</v>
      </c>
      <c r="E415" t="s">
        <v>59</v>
      </c>
      <c r="F415" t="s">
        <v>60</v>
      </c>
      <c r="G415" t="s">
        <v>1073</v>
      </c>
      <c r="H415" t="s">
        <v>1074</v>
      </c>
      <c r="I415" t="s">
        <v>882</v>
      </c>
      <c r="J415" t="s">
        <v>128</v>
      </c>
      <c r="K415" t="s">
        <v>129</v>
      </c>
      <c r="L415" t="s">
        <v>65</v>
      </c>
      <c r="M415">
        <v>0.02</v>
      </c>
      <c r="N415" t="s">
        <v>66</v>
      </c>
      <c r="O415" t="s">
        <v>883</v>
      </c>
      <c r="P415" t="s">
        <v>60</v>
      </c>
      <c r="Q415" t="s">
        <v>68</v>
      </c>
      <c r="R415" t="s">
        <v>1091</v>
      </c>
      <c r="S415" t="s">
        <v>69</v>
      </c>
    </row>
    <row r="416" spans="1:19" x14ac:dyDescent="0.35">
      <c r="A416" t="s">
        <v>1093</v>
      </c>
      <c r="B416" t="s">
        <v>816</v>
      </c>
      <c r="C416" t="s">
        <v>1094</v>
      </c>
      <c r="D416" t="s">
        <v>59</v>
      </c>
      <c r="E416" t="s">
        <v>59</v>
      </c>
      <c r="F416" t="s">
        <v>60</v>
      </c>
      <c r="G416" t="s">
        <v>1073</v>
      </c>
      <c r="H416" t="s">
        <v>1095</v>
      </c>
      <c r="I416" t="s">
        <v>1004</v>
      </c>
      <c r="J416" t="s">
        <v>64</v>
      </c>
      <c r="K416" t="s">
        <v>64</v>
      </c>
      <c r="L416" t="s">
        <v>65</v>
      </c>
      <c r="M416">
        <v>3</v>
      </c>
      <c r="N416" t="s">
        <v>153</v>
      </c>
      <c r="O416" t="s">
        <v>821</v>
      </c>
      <c r="P416" t="s">
        <v>60</v>
      </c>
      <c r="Q416" t="s">
        <v>68</v>
      </c>
      <c r="R416" t="s">
        <v>1093</v>
      </c>
      <c r="S416" t="s">
        <v>69</v>
      </c>
    </row>
    <row r="417" spans="1:19" x14ac:dyDescent="0.35">
      <c r="A417" t="s">
        <v>1096</v>
      </c>
      <c r="B417" t="s">
        <v>816</v>
      </c>
      <c r="C417" t="s">
        <v>1097</v>
      </c>
      <c r="D417" t="s">
        <v>59</v>
      </c>
      <c r="E417" t="s">
        <v>59</v>
      </c>
      <c r="F417" t="s">
        <v>60</v>
      </c>
      <c r="G417" t="s">
        <v>1073</v>
      </c>
      <c r="H417" t="s">
        <v>1095</v>
      </c>
      <c r="I417" t="s">
        <v>1004</v>
      </c>
      <c r="J417" t="s">
        <v>72</v>
      </c>
      <c r="K417" t="s">
        <v>73</v>
      </c>
      <c r="L417" t="s">
        <v>74</v>
      </c>
      <c r="M417">
        <v>0.16545599999999999</v>
      </c>
      <c r="N417" t="s">
        <v>153</v>
      </c>
      <c r="O417" t="s">
        <v>821</v>
      </c>
      <c r="P417" t="s">
        <v>60</v>
      </c>
      <c r="Q417" t="s">
        <v>68</v>
      </c>
      <c r="R417" t="s">
        <v>1096</v>
      </c>
      <c r="S417" t="s">
        <v>69</v>
      </c>
    </row>
    <row r="418" spans="1:19" x14ac:dyDescent="0.35">
      <c r="A418" t="s">
        <v>1098</v>
      </c>
      <c r="B418" t="s">
        <v>816</v>
      </c>
      <c r="C418" t="s">
        <v>1099</v>
      </c>
      <c r="D418" t="s">
        <v>59</v>
      </c>
      <c r="E418" t="s">
        <v>59</v>
      </c>
      <c r="F418" t="s">
        <v>60</v>
      </c>
      <c r="G418" t="s">
        <v>1073</v>
      </c>
      <c r="H418" t="s">
        <v>1095</v>
      </c>
      <c r="I418" t="s">
        <v>1004</v>
      </c>
      <c r="J418" t="s">
        <v>77</v>
      </c>
      <c r="K418" t="s">
        <v>78</v>
      </c>
      <c r="L418" t="s">
        <v>74</v>
      </c>
      <c r="M418">
        <v>0.165578</v>
      </c>
      <c r="N418" t="s">
        <v>153</v>
      </c>
      <c r="O418" t="s">
        <v>821</v>
      </c>
      <c r="P418" t="s">
        <v>60</v>
      </c>
      <c r="Q418" t="s">
        <v>68</v>
      </c>
      <c r="R418" t="s">
        <v>1098</v>
      </c>
      <c r="S418" t="s">
        <v>69</v>
      </c>
    </row>
    <row r="419" spans="1:19" x14ac:dyDescent="0.35">
      <c r="A419" t="s">
        <v>1100</v>
      </c>
      <c r="B419" t="s">
        <v>816</v>
      </c>
      <c r="C419" t="s">
        <v>1101</v>
      </c>
      <c r="D419" t="s">
        <v>59</v>
      </c>
      <c r="E419" t="s">
        <v>59</v>
      </c>
      <c r="F419" t="s">
        <v>60</v>
      </c>
      <c r="G419" t="s">
        <v>1073</v>
      </c>
      <c r="H419" t="s">
        <v>1095</v>
      </c>
      <c r="I419" t="s">
        <v>1004</v>
      </c>
      <c r="J419" t="s">
        <v>81</v>
      </c>
      <c r="K419" t="s">
        <v>82</v>
      </c>
      <c r="L419" t="s">
        <v>83</v>
      </c>
      <c r="M419">
        <v>0.12200000000001099</v>
      </c>
      <c r="N419" t="s">
        <v>153</v>
      </c>
      <c r="O419" t="s">
        <v>821</v>
      </c>
      <c r="P419" t="s">
        <v>60</v>
      </c>
      <c r="Q419" t="s">
        <v>68</v>
      </c>
      <c r="R419" t="s">
        <v>1100</v>
      </c>
      <c r="S419" t="s">
        <v>69</v>
      </c>
    </row>
    <row r="420" spans="1:19" x14ac:dyDescent="0.35">
      <c r="A420" t="s">
        <v>1102</v>
      </c>
      <c r="B420" t="s">
        <v>816</v>
      </c>
      <c r="C420" t="s">
        <v>1103</v>
      </c>
      <c r="D420" t="s">
        <v>59</v>
      </c>
      <c r="E420" t="s">
        <v>59</v>
      </c>
      <c r="F420" t="s">
        <v>60</v>
      </c>
      <c r="G420" t="s">
        <v>1104</v>
      </c>
      <c r="H420" t="s">
        <v>1105</v>
      </c>
      <c r="I420" t="s">
        <v>1004</v>
      </c>
      <c r="J420" t="s">
        <v>64</v>
      </c>
      <c r="K420" t="s">
        <v>64</v>
      </c>
      <c r="L420" t="s">
        <v>65</v>
      </c>
      <c r="M420">
        <v>3</v>
      </c>
      <c r="N420" t="s">
        <v>153</v>
      </c>
      <c r="O420" t="s">
        <v>821</v>
      </c>
      <c r="P420" t="s">
        <v>60</v>
      </c>
      <c r="Q420" t="s">
        <v>68</v>
      </c>
      <c r="R420" t="s">
        <v>1102</v>
      </c>
      <c r="S420" t="s">
        <v>69</v>
      </c>
    </row>
    <row r="421" spans="1:19" x14ac:dyDescent="0.35">
      <c r="A421" t="s">
        <v>1106</v>
      </c>
      <c r="B421" t="s">
        <v>816</v>
      </c>
      <c r="C421" t="s">
        <v>1107</v>
      </c>
      <c r="D421" t="s">
        <v>59</v>
      </c>
      <c r="E421" t="s">
        <v>59</v>
      </c>
      <c r="F421" t="s">
        <v>60</v>
      </c>
      <c r="G421" t="s">
        <v>1104</v>
      </c>
      <c r="H421" t="s">
        <v>1105</v>
      </c>
      <c r="I421" t="s">
        <v>1004</v>
      </c>
      <c r="J421" t="s">
        <v>72</v>
      </c>
      <c r="K421" t="s">
        <v>73</v>
      </c>
      <c r="L421" t="s">
        <v>74</v>
      </c>
      <c r="M421">
        <v>0.16733600000000001</v>
      </c>
      <c r="N421" t="s">
        <v>153</v>
      </c>
      <c r="O421" t="s">
        <v>821</v>
      </c>
      <c r="P421" t="s">
        <v>60</v>
      </c>
      <c r="Q421" t="s">
        <v>68</v>
      </c>
      <c r="R421" t="s">
        <v>1106</v>
      </c>
      <c r="S421" t="s">
        <v>69</v>
      </c>
    </row>
    <row r="422" spans="1:19" x14ac:dyDescent="0.35">
      <c r="A422" t="s">
        <v>1108</v>
      </c>
      <c r="B422" t="s">
        <v>816</v>
      </c>
      <c r="C422" t="s">
        <v>1109</v>
      </c>
      <c r="D422" t="s">
        <v>59</v>
      </c>
      <c r="E422" t="s">
        <v>59</v>
      </c>
      <c r="F422" t="s">
        <v>60</v>
      </c>
      <c r="G422" t="s">
        <v>1104</v>
      </c>
      <c r="H422" t="s">
        <v>1105</v>
      </c>
      <c r="I422" t="s">
        <v>1004</v>
      </c>
      <c r="J422" t="s">
        <v>77</v>
      </c>
      <c r="K422" t="s">
        <v>78</v>
      </c>
      <c r="L422" t="s">
        <v>74</v>
      </c>
      <c r="M422">
        <v>0.167434</v>
      </c>
      <c r="N422" t="s">
        <v>153</v>
      </c>
      <c r="O422" t="s">
        <v>821</v>
      </c>
      <c r="P422" t="s">
        <v>60</v>
      </c>
      <c r="Q422" t="s">
        <v>68</v>
      </c>
      <c r="R422" t="s">
        <v>1108</v>
      </c>
      <c r="S422" t="s">
        <v>69</v>
      </c>
    </row>
    <row r="423" spans="1:19" x14ac:dyDescent="0.35">
      <c r="A423" t="s">
        <v>1110</v>
      </c>
      <c r="B423" t="s">
        <v>816</v>
      </c>
      <c r="C423" t="s">
        <v>1111</v>
      </c>
      <c r="D423" t="s">
        <v>59</v>
      </c>
      <c r="E423" t="s">
        <v>59</v>
      </c>
      <c r="F423" t="s">
        <v>60</v>
      </c>
      <c r="G423" t="s">
        <v>1104</v>
      </c>
      <c r="H423" t="s">
        <v>1105</v>
      </c>
      <c r="I423" t="s">
        <v>1004</v>
      </c>
      <c r="J423" t="s">
        <v>81</v>
      </c>
      <c r="K423" t="s">
        <v>82</v>
      </c>
      <c r="L423" t="s">
        <v>83</v>
      </c>
      <c r="M423">
        <v>9.7999999999986986E-2</v>
      </c>
      <c r="N423" t="s">
        <v>153</v>
      </c>
      <c r="O423" t="s">
        <v>821</v>
      </c>
      <c r="P423" t="s">
        <v>60</v>
      </c>
      <c r="Q423" t="s">
        <v>68</v>
      </c>
      <c r="R423" t="s">
        <v>1110</v>
      </c>
      <c r="S423" t="s">
        <v>69</v>
      </c>
    </row>
    <row r="424" spans="1:19" x14ac:dyDescent="0.35">
      <c r="A424" t="s">
        <v>1112</v>
      </c>
      <c r="B424" t="s">
        <v>816</v>
      </c>
      <c r="C424" t="s">
        <v>1113</v>
      </c>
      <c r="D424" t="s">
        <v>59</v>
      </c>
      <c r="E424" t="s">
        <v>59</v>
      </c>
      <c r="F424" t="s">
        <v>60</v>
      </c>
      <c r="G424" t="s">
        <v>1114</v>
      </c>
      <c r="H424" t="s">
        <v>1115</v>
      </c>
      <c r="I424" t="s">
        <v>1004</v>
      </c>
      <c r="J424" t="s">
        <v>64</v>
      </c>
      <c r="K424" t="s">
        <v>64</v>
      </c>
      <c r="L424" t="s">
        <v>65</v>
      </c>
      <c r="M424">
        <v>3</v>
      </c>
      <c r="N424" t="s">
        <v>153</v>
      </c>
      <c r="O424" t="s">
        <v>821</v>
      </c>
      <c r="P424" t="s">
        <v>60</v>
      </c>
      <c r="Q424" t="s">
        <v>68</v>
      </c>
      <c r="R424" t="s">
        <v>1112</v>
      </c>
      <c r="S424" t="s">
        <v>69</v>
      </c>
    </row>
    <row r="425" spans="1:19" x14ac:dyDescent="0.35">
      <c r="A425" t="s">
        <v>1116</v>
      </c>
      <c r="B425" t="s">
        <v>816</v>
      </c>
      <c r="C425" t="s">
        <v>1117</v>
      </c>
      <c r="D425" t="s">
        <v>59</v>
      </c>
      <c r="E425" t="s">
        <v>59</v>
      </c>
      <c r="F425" t="s">
        <v>60</v>
      </c>
      <c r="G425" t="s">
        <v>1114</v>
      </c>
      <c r="H425" t="s">
        <v>1115</v>
      </c>
      <c r="I425" t="s">
        <v>1004</v>
      </c>
      <c r="J425" t="s">
        <v>72</v>
      </c>
      <c r="K425" t="s">
        <v>73</v>
      </c>
      <c r="L425" t="s">
        <v>74</v>
      </c>
      <c r="M425">
        <v>0.16712199999999999</v>
      </c>
      <c r="N425" t="s">
        <v>153</v>
      </c>
      <c r="O425" t="s">
        <v>821</v>
      </c>
      <c r="P425" t="s">
        <v>60</v>
      </c>
      <c r="Q425" t="s">
        <v>68</v>
      </c>
      <c r="R425" t="s">
        <v>1116</v>
      </c>
      <c r="S425" t="s">
        <v>69</v>
      </c>
    </row>
    <row r="426" spans="1:19" x14ac:dyDescent="0.35">
      <c r="A426" t="s">
        <v>1118</v>
      </c>
      <c r="B426" t="s">
        <v>816</v>
      </c>
      <c r="C426" t="s">
        <v>1119</v>
      </c>
      <c r="D426" t="s">
        <v>59</v>
      </c>
      <c r="E426" t="s">
        <v>59</v>
      </c>
      <c r="F426" t="s">
        <v>60</v>
      </c>
      <c r="G426" t="s">
        <v>1114</v>
      </c>
      <c r="H426" t="s">
        <v>1115</v>
      </c>
      <c r="I426" t="s">
        <v>1004</v>
      </c>
      <c r="J426" t="s">
        <v>77</v>
      </c>
      <c r="K426" t="s">
        <v>78</v>
      </c>
      <c r="L426" t="s">
        <v>74</v>
      </c>
      <c r="M426">
        <v>0.167265</v>
      </c>
      <c r="N426" t="s">
        <v>153</v>
      </c>
      <c r="O426" t="s">
        <v>821</v>
      </c>
      <c r="P426" t="s">
        <v>60</v>
      </c>
      <c r="Q426" t="s">
        <v>68</v>
      </c>
      <c r="R426" t="s">
        <v>1118</v>
      </c>
      <c r="S426" t="s">
        <v>69</v>
      </c>
    </row>
    <row r="427" spans="1:19" x14ac:dyDescent="0.35">
      <c r="A427" t="s">
        <v>1120</v>
      </c>
      <c r="B427" t="s">
        <v>816</v>
      </c>
      <c r="C427" t="s">
        <v>1121</v>
      </c>
      <c r="D427" t="s">
        <v>59</v>
      </c>
      <c r="E427" t="s">
        <v>59</v>
      </c>
      <c r="F427" t="s">
        <v>60</v>
      </c>
      <c r="G427" t="s">
        <v>1114</v>
      </c>
      <c r="H427" t="s">
        <v>1115</v>
      </c>
      <c r="I427" t="s">
        <v>1004</v>
      </c>
      <c r="J427" t="s">
        <v>81</v>
      </c>
      <c r="K427" t="s">
        <v>82</v>
      </c>
      <c r="L427" t="s">
        <v>83</v>
      </c>
      <c r="M427">
        <v>0.14300000000000423</v>
      </c>
      <c r="N427" t="s">
        <v>153</v>
      </c>
      <c r="O427" t="s">
        <v>821</v>
      </c>
      <c r="P427" t="s">
        <v>60</v>
      </c>
      <c r="Q427" t="s">
        <v>68</v>
      </c>
      <c r="R427" t="s">
        <v>1120</v>
      </c>
      <c r="S427" t="s">
        <v>69</v>
      </c>
    </row>
    <row r="428" spans="1:19" x14ac:dyDescent="0.35">
      <c r="A428" t="s">
        <v>1122</v>
      </c>
      <c r="B428" t="s">
        <v>816</v>
      </c>
      <c r="C428" t="s">
        <v>1123</v>
      </c>
      <c r="D428" t="s">
        <v>59</v>
      </c>
      <c r="E428" t="s">
        <v>59</v>
      </c>
      <c r="F428" t="s">
        <v>60</v>
      </c>
      <c r="G428" t="s">
        <v>1124</v>
      </c>
      <c r="H428" t="s">
        <v>1125</v>
      </c>
      <c r="I428" t="s">
        <v>1004</v>
      </c>
      <c r="J428" t="s">
        <v>64</v>
      </c>
      <c r="K428" t="s">
        <v>64</v>
      </c>
      <c r="L428" t="s">
        <v>65</v>
      </c>
      <c r="M428">
        <v>4.2</v>
      </c>
      <c r="N428" t="s">
        <v>66</v>
      </c>
      <c r="O428" t="s">
        <v>821</v>
      </c>
      <c r="P428" t="s">
        <v>60</v>
      </c>
      <c r="Q428" t="s">
        <v>68</v>
      </c>
      <c r="R428" t="s">
        <v>1122</v>
      </c>
      <c r="S428" t="s">
        <v>69</v>
      </c>
    </row>
    <row r="429" spans="1:19" x14ac:dyDescent="0.35">
      <c r="A429" t="s">
        <v>1126</v>
      </c>
      <c r="B429" t="s">
        <v>816</v>
      </c>
      <c r="C429" t="s">
        <v>1127</v>
      </c>
      <c r="D429" t="s">
        <v>59</v>
      </c>
      <c r="E429" t="s">
        <v>59</v>
      </c>
      <c r="F429" t="s">
        <v>60</v>
      </c>
      <c r="G429" t="s">
        <v>1124</v>
      </c>
      <c r="H429" t="s">
        <v>1125</v>
      </c>
      <c r="I429" t="s">
        <v>1004</v>
      </c>
      <c r="J429" t="s">
        <v>72</v>
      </c>
      <c r="K429" t="s">
        <v>73</v>
      </c>
      <c r="L429" t="s">
        <v>74</v>
      </c>
      <c r="M429">
        <v>0.14758499999999999</v>
      </c>
      <c r="N429" t="s">
        <v>66</v>
      </c>
      <c r="O429" t="s">
        <v>821</v>
      </c>
      <c r="P429" t="s">
        <v>60</v>
      </c>
      <c r="Q429" t="s">
        <v>68</v>
      </c>
      <c r="R429" t="s">
        <v>1126</v>
      </c>
      <c r="S429" t="s">
        <v>69</v>
      </c>
    </row>
    <row r="430" spans="1:19" x14ac:dyDescent="0.35">
      <c r="A430" t="s">
        <v>1128</v>
      </c>
      <c r="B430" t="s">
        <v>816</v>
      </c>
      <c r="C430" t="s">
        <v>1129</v>
      </c>
      <c r="D430" t="s">
        <v>59</v>
      </c>
      <c r="E430" t="s">
        <v>59</v>
      </c>
      <c r="F430" t="s">
        <v>60</v>
      </c>
      <c r="G430" t="s">
        <v>1124</v>
      </c>
      <c r="H430" t="s">
        <v>1125</v>
      </c>
      <c r="I430" t="s">
        <v>1004</v>
      </c>
      <c r="J430" t="s">
        <v>77</v>
      </c>
      <c r="K430" t="s">
        <v>78</v>
      </c>
      <c r="L430" t="s">
        <v>74</v>
      </c>
      <c r="M430">
        <v>0.14781900000000001</v>
      </c>
      <c r="N430" t="s">
        <v>66</v>
      </c>
      <c r="O430" t="s">
        <v>821</v>
      </c>
      <c r="P430" t="s">
        <v>60</v>
      </c>
      <c r="Q430" t="s">
        <v>68</v>
      </c>
      <c r="R430" t="s">
        <v>1128</v>
      </c>
      <c r="S430" t="s">
        <v>69</v>
      </c>
    </row>
    <row r="431" spans="1:19" x14ac:dyDescent="0.35">
      <c r="A431" t="s">
        <v>1130</v>
      </c>
      <c r="B431" t="s">
        <v>816</v>
      </c>
      <c r="C431" t="s">
        <v>1131</v>
      </c>
      <c r="D431" t="s">
        <v>59</v>
      </c>
      <c r="E431" t="s">
        <v>59</v>
      </c>
      <c r="F431" t="s">
        <v>60</v>
      </c>
      <c r="G431" t="s">
        <v>1124</v>
      </c>
      <c r="H431" t="s">
        <v>1125</v>
      </c>
      <c r="I431" t="s">
        <v>1004</v>
      </c>
      <c r="J431" t="s">
        <v>81</v>
      </c>
      <c r="K431" t="s">
        <v>82</v>
      </c>
      <c r="L431" t="s">
        <v>83</v>
      </c>
      <c r="M431">
        <v>0.23400000000001198</v>
      </c>
      <c r="N431" t="s">
        <v>66</v>
      </c>
      <c r="O431" t="s">
        <v>821</v>
      </c>
      <c r="P431" t="s">
        <v>60</v>
      </c>
      <c r="Q431" t="s">
        <v>68</v>
      </c>
      <c r="R431" t="s">
        <v>1130</v>
      </c>
      <c r="S431" t="s">
        <v>69</v>
      </c>
    </row>
    <row r="432" spans="1:19" x14ac:dyDescent="0.35">
      <c r="A432" t="s">
        <v>1132</v>
      </c>
      <c r="B432" t="s">
        <v>816</v>
      </c>
      <c r="C432" t="s">
        <v>1133</v>
      </c>
      <c r="D432" t="s">
        <v>59</v>
      </c>
      <c r="E432" t="s">
        <v>59</v>
      </c>
      <c r="F432" t="s">
        <v>60</v>
      </c>
      <c r="G432" t="s">
        <v>1134</v>
      </c>
      <c r="H432" t="s">
        <v>1135</v>
      </c>
      <c r="I432" t="s">
        <v>1004</v>
      </c>
      <c r="J432" t="s">
        <v>64</v>
      </c>
      <c r="K432" t="s">
        <v>64</v>
      </c>
      <c r="L432" t="s">
        <v>65</v>
      </c>
      <c r="M432">
        <v>5</v>
      </c>
      <c r="N432" t="s">
        <v>66</v>
      </c>
      <c r="O432" t="s">
        <v>821</v>
      </c>
      <c r="P432" t="s">
        <v>60</v>
      </c>
      <c r="Q432" t="s">
        <v>68</v>
      </c>
      <c r="R432" t="s">
        <v>1132</v>
      </c>
      <c r="S432" t="s">
        <v>69</v>
      </c>
    </row>
    <row r="433" spans="1:19" x14ac:dyDescent="0.35">
      <c r="A433" t="s">
        <v>1136</v>
      </c>
      <c r="B433" t="s">
        <v>816</v>
      </c>
      <c r="C433" t="s">
        <v>1137</v>
      </c>
      <c r="D433" t="s">
        <v>59</v>
      </c>
      <c r="E433" t="s">
        <v>59</v>
      </c>
      <c r="F433" t="s">
        <v>60</v>
      </c>
      <c r="G433" t="s">
        <v>1134</v>
      </c>
      <c r="H433" t="s">
        <v>1135</v>
      </c>
      <c r="I433" t="s">
        <v>1004</v>
      </c>
      <c r="J433" t="s">
        <v>72</v>
      </c>
      <c r="K433" t="s">
        <v>73</v>
      </c>
      <c r="L433" t="s">
        <v>74</v>
      </c>
      <c r="M433">
        <v>0.14896400000000001</v>
      </c>
      <c r="N433" t="s">
        <v>66</v>
      </c>
      <c r="O433" t="s">
        <v>821</v>
      </c>
      <c r="P433" t="s">
        <v>60</v>
      </c>
      <c r="Q433" t="s">
        <v>68</v>
      </c>
      <c r="R433" t="s">
        <v>1136</v>
      </c>
      <c r="S433" t="s">
        <v>69</v>
      </c>
    </row>
    <row r="434" spans="1:19" x14ac:dyDescent="0.35">
      <c r="A434" t="s">
        <v>1138</v>
      </c>
      <c r="B434" t="s">
        <v>816</v>
      </c>
      <c r="C434" t="s">
        <v>1139</v>
      </c>
      <c r="D434" t="s">
        <v>59</v>
      </c>
      <c r="E434" t="s">
        <v>59</v>
      </c>
      <c r="F434" t="s">
        <v>60</v>
      </c>
      <c r="G434" t="s">
        <v>1134</v>
      </c>
      <c r="H434" t="s">
        <v>1135</v>
      </c>
      <c r="I434" t="s">
        <v>1004</v>
      </c>
      <c r="J434" t="s">
        <v>77</v>
      </c>
      <c r="K434" t="s">
        <v>78</v>
      </c>
      <c r="L434" t="s">
        <v>74</v>
      </c>
      <c r="M434">
        <v>0.14923700000000001</v>
      </c>
      <c r="N434" t="s">
        <v>66</v>
      </c>
      <c r="O434" t="s">
        <v>821</v>
      </c>
      <c r="P434" t="s">
        <v>60</v>
      </c>
      <c r="Q434" t="s">
        <v>68</v>
      </c>
      <c r="R434" t="s">
        <v>1138</v>
      </c>
      <c r="S434" t="s">
        <v>69</v>
      </c>
    </row>
    <row r="435" spans="1:19" x14ac:dyDescent="0.35">
      <c r="A435" t="s">
        <v>1140</v>
      </c>
      <c r="B435" t="s">
        <v>816</v>
      </c>
      <c r="C435" t="s">
        <v>1141</v>
      </c>
      <c r="D435" t="s">
        <v>59</v>
      </c>
      <c r="E435" t="s">
        <v>59</v>
      </c>
      <c r="F435" t="s">
        <v>60</v>
      </c>
      <c r="G435" t="s">
        <v>1134</v>
      </c>
      <c r="H435" t="s">
        <v>1135</v>
      </c>
      <c r="I435" t="s">
        <v>1004</v>
      </c>
      <c r="J435" t="s">
        <v>81</v>
      </c>
      <c r="K435" t="s">
        <v>82</v>
      </c>
      <c r="L435" t="s">
        <v>83</v>
      </c>
      <c r="M435">
        <v>0.27299999999999547</v>
      </c>
      <c r="N435" t="s">
        <v>66</v>
      </c>
      <c r="O435" t="s">
        <v>821</v>
      </c>
      <c r="P435" t="s">
        <v>60</v>
      </c>
      <c r="Q435" t="s">
        <v>68</v>
      </c>
      <c r="R435" t="s">
        <v>1140</v>
      </c>
      <c r="S435" t="s">
        <v>69</v>
      </c>
    </row>
    <row r="436" spans="1:19" x14ac:dyDescent="0.35">
      <c r="A436" t="s">
        <v>1142</v>
      </c>
      <c r="B436" t="s">
        <v>816</v>
      </c>
      <c r="C436" t="s">
        <v>1143</v>
      </c>
      <c r="D436" t="s">
        <v>59</v>
      </c>
      <c r="E436" t="s">
        <v>59</v>
      </c>
      <c r="F436" t="s">
        <v>60</v>
      </c>
      <c r="G436" t="s">
        <v>1144</v>
      </c>
      <c r="H436" t="s">
        <v>1145</v>
      </c>
      <c r="I436" t="s">
        <v>1004</v>
      </c>
      <c r="J436" t="s">
        <v>64</v>
      </c>
      <c r="K436" t="s">
        <v>64</v>
      </c>
      <c r="L436" t="s">
        <v>65</v>
      </c>
      <c r="M436">
        <v>6.9</v>
      </c>
      <c r="N436" t="s">
        <v>66</v>
      </c>
      <c r="O436" t="s">
        <v>821</v>
      </c>
      <c r="P436" t="s">
        <v>60</v>
      </c>
      <c r="Q436" t="s">
        <v>68</v>
      </c>
      <c r="R436" t="s">
        <v>1142</v>
      </c>
      <c r="S436" t="s">
        <v>69</v>
      </c>
    </row>
    <row r="437" spans="1:19" x14ac:dyDescent="0.35">
      <c r="A437" t="s">
        <v>1146</v>
      </c>
      <c r="B437" t="s">
        <v>816</v>
      </c>
      <c r="C437" t="s">
        <v>1147</v>
      </c>
      <c r="D437" t="s">
        <v>59</v>
      </c>
      <c r="E437" t="s">
        <v>59</v>
      </c>
      <c r="F437" t="s">
        <v>60</v>
      </c>
      <c r="G437" t="s">
        <v>1144</v>
      </c>
      <c r="H437" t="s">
        <v>1145</v>
      </c>
      <c r="I437" t="s">
        <v>1004</v>
      </c>
      <c r="J437" t="s">
        <v>72</v>
      </c>
      <c r="K437" t="s">
        <v>73</v>
      </c>
      <c r="L437" t="s">
        <v>74</v>
      </c>
      <c r="M437">
        <v>0.15004200000000001</v>
      </c>
      <c r="N437" t="s">
        <v>66</v>
      </c>
      <c r="O437" t="s">
        <v>821</v>
      </c>
      <c r="P437" t="s">
        <v>60</v>
      </c>
      <c r="Q437" t="s">
        <v>68</v>
      </c>
      <c r="R437" t="s">
        <v>1146</v>
      </c>
      <c r="S437" t="s">
        <v>69</v>
      </c>
    </row>
    <row r="438" spans="1:19" x14ac:dyDescent="0.35">
      <c r="A438" t="s">
        <v>1148</v>
      </c>
      <c r="B438" t="s">
        <v>816</v>
      </c>
      <c r="C438" t="s">
        <v>1149</v>
      </c>
      <c r="D438" t="s">
        <v>59</v>
      </c>
      <c r="E438" t="s">
        <v>59</v>
      </c>
      <c r="F438" t="s">
        <v>60</v>
      </c>
      <c r="G438" t="s">
        <v>1144</v>
      </c>
      <c r="H438" t="s">
        <v>1145</v>
      </c>
      <c r="I438" t="s">
        <v>1004</v>
      </c>
      <c r="J438" t="s">
        <v>77</v>
      </c>
      <c r="K438" t="s">
        <v>78</v>
      </c>
      <c r="L438" t="s">
        <v>74</v>
      </c>
      <c r="M438">
        <v>0.150424</v>
      </c>
      <c r="N438" t="s">
        <v>66</v>
      </c>
      <c r="O438" t="s">
        <v>821</v>
      </c>
      <c r="P438" t="s">
        <v>60</v>
      </c>
      <c r="Q438" t="s">
        <v>68</v>
      </c>
      <c r="R438" t="s">
        <v>1148</v>
      </c>
      <c r="S438" t="s">
        <v>69</v>
      </c>
    </row>
    <row r="439" spans="1:19" x14ac:dyDescent="0.35">
      <c r="A439" t="s">
        <v>1150</v>
      </c>
      <c r="B439" t="s">
        <v>816</v>
      </c>
      <c r="C439" t="s">
        <v>1151</v>
      </c>
      <c r="D439" t="s">
        <v>59</v>
      </c>
      <c r="E439" t="s">
        <v>59</v>
      </c>
      <c r="F439" t="s">
        <v>60</v>
      </c>
      <c r="G439" t="s">
        <v>1144</v>
      </c>
      <c r="H439" t="s">
        <v>1145</v>
      </c>
      <c r="I439" t="s">
        <v>1004</v>
      </c>
      <c r="J439" t="s">
        <v>81</v>
      </c>
      <c r="K439" t="s">
        <v>82</v>
      </c>
      <c r="L439" t="s">
        <v>83</v>
      </c>
      <c r="M439">
        <v>0.38199999999999346</v>
      </c>
      <c r="N439" t="s">
        <v>66</v>
      </c>
      <c r="O439" t="s">
        <v>821</v>
      </c>
      <c r="P439" t="s">
        <v>60</v>
      </c>
      <c r="Q439" t="s">
        <v>68</v>
      </c>
      <c r="R439" t="s">
        <v>1150</v>
      </c>
      <c r="S439" t="s">
        <v>69</v>
      </c>
    </row>
    <row r="440" spans="1:19" x14ac:dyDescent="0.35">
      <c r="A440" t="s">
        <v>1152</v>
      </c>
      <c r="B440" t="s">
        <v>816</v>
      </c>
      <c r="C440" t="s">
        <v>1153</v>
      </c>
      <c r="D440" t="s">
        <v>59</v>
      </c>
      <c r="E440" t="s">
        <v>59</v>
      </c>
      <c r="F440" t="s">
        <v>60</v>
      </c>
      <c r="G440" t="s">
        <v>1154</v>
      </c>
      <c r="H440" t="s">
        <v>1074</v>
      </c>
      <c r="I440" t="s">
        <v>1004</v>
      </c>
      <c r="J440" t="s">
        <v>64</v>
      </c>
      <c r="K440" t="s">
        <v>64</v>
      </c>
      <c r="L440" t="s">
        <v>65</v>
      </c>
      <c r="M440">
        <v>3.3</v>
      </c>
      <c r="N440" t="s">
        <v>66</v>
      </c>
      <c r="O440" t="s">
        <v>821</v>
      </c>
      <c r="P440" t="s">
        <v>60</v>
      </c>
      <c r="Q440" t="s">
        <v>68</v>
      </c>
      <c r="R440" t="s">
        <v>1152</v>
      </c>
      <c r="S440" t="s">
        <v>69</v>
      </c>
    </row>
    <row r="441" spans="1:19" x14ac:dyDescent="0.35">
      <c r="A441" t="s">
        <v>1155</v>
      </c>
      <c r="B441" t="s">
        <v>816</v>
      </c>
      <c r="C441" t="s">
        <v>1156</v>
      </c>
      <c r="D441" t="s">
        <v>59</v>
      </c>
      <c r="E441" t="s">
        <v>59</v>
      </c>
      <c r="F441" t="s">
        <v>60</v>
      </c>
      <c r="G441" t="s">
        <v>1154</v>
      </c>
      <c r="H441" t="s">
        <v>1074</v>
      </c>
      <c r="I441" t="s">
        <v>1004</v>
      </c>
      <c r="J441" t="s">
        <v>72</v>
      </c>
      <c r="K441" t="s">
        <v>73</v>
      </c>
      <c r="L441" t="s">
        <v>74</v>
      </c>
      <c r="M441">
        <v>0.15288199999999999</v>
      </c>
      <c r="N441" t="s">
        <v>66</v>
      </c>
      <c r="O441" t="s">
        <v>821</v>
      </c>
      <c r="P441" t="s">
        <v>60</v>
      </c>
      <c r="Q441" t="s">
        <v>68</v>
      </c>
      <c r="R441" t="s">
        <v>1155</v>
      </c>
      <c r="S441" t="s">
        <v>69</v>
      </c>
    </row>
    <row r="442" spans="1:19" x14ac:dyDescent="0.35">
      <c r="A442" t="s">
        <v>1157</v>
      </c>
      <c r="B442" t="s">
        <v>816</v>
      </c>
      <c r="C442" t="s">
        <v>1158</v>
      </c>
      <c r="D442" t="s">
        <v>59</v>
      </c>
      <c r="E442" t="s">
        <v>59</v>
      </c>
      <c r="F442" t="s">
        <v>60</v>
      </c>
      <c r="G442" t="s">
        <v>1154</v>
      </c>
      <c r="H442" t="s">
        <v>1074</v>
      </c>
      <c r="I442" t="s">
        <v>1004</v>
      </c>
      <c r="J442" t="s">
        <v>77</v>
      </c>
      <c r="K442" t="s">
        <v>78</v>
      </c>
      <c r="L442" t="s">
        <v>74</v>
      </c>
      <c r="M442">
        <v>0.153062</v>
      </c>
      <c r="N442" t="s">
        <v>66</v>
      </c>
      <c r="O442" t="s">
        <v>821</v>
      </c>
      <c r="P442" t="s">
        <v>60</v>
      </c>
      <c r="Q442" t="s">
        <v>68</v>
      </c>
      <c r="R442" t="s">
        <v>1157</v>
      </c>
      <c r="S442" t="s">
        <v>69</v>
      </c>
    </row>
    <row r="443" spans="1:19" x14ac:dyDescent="0.35">
      <c r="A443" t="s">
        <v>1159</v>
      </c>
      <c r="B443" t="s">
        <v>816</v>
      </c>
      <c r="C443" t="s">
        <v>1160</v>
      </c>
      <c r="D443" t="s">
        <v>59</v>
      </c>
      <c r="E443" t="s">
        <v>59</v>
      </c>
      <c r="F443" t="s">
        <v>60</v>
      </c>
      <c r="G443" t="s">
        <v>1154</v>
      </c>
      <c r="H443" t="s">
        <v>1074</v>
      </c>
      <c r="I443" t="s">
        <v>1004</v>
      </c>
      <c r="J443" t="s">
        <v>81</v>
      </c>
      <c r="K443" t="s">
        <v>82</v>
      </c>
      <c r="L443" t="s">
        <v>83</v>
      </c>
      <c r="M443">
        <v>0.18000000000001348</v>
      </c>
      <c r="N443" t="s">
        <v>66</v>
      </c>
      <c r="O443" t="s">
        <v>821</v>
      </c>
      <c r="P443" t="s">
        <v>60</v>
      </c>
      <c r="Q443" t="s">
        <v>68</v>
      </c>
      <c r="R443" t="s">
        <v>1159</v>
      </c>
      <c r="S443" t="s">
        <v>69</v>
      </c>
    </row>
    <row r="444" spans="1:19" x14ac:dyDescent="0.35">
      <c r="A444" t="s">
        <v>1161</v>
      </c>
      <c r="B444" t="s">
        <v>1162</v>
      </c>
      <c r="C444" t="s">
        <v>1163</v>
      </c>
      <c r="D444" t="s">
        <v>59</v>
      </c>
      <c r="E444" t="s">
        <v>59</v>
      </c>
      <c r="F444" t="s">
        <v>60</v>
      </c>
      <c r="G444" t="s">
        <v>1164</v>
      </c>
      <c r="H444" t="s">
        <v>1165</v>
      </c>
      <c r="I444" t="s">
        <v>1166</v>
      </c>
      <c r="J444" t="s">
        <v>96</v>
      </c>
      <c r="K444" t="s">
        <v>97</v>
      </c>
      <c r="L444" t="s">
        <v>65</v>
      </c>
      <c r="M444">
        <v>1.1100000000000001</v>
      </c>
      <c r="N444" t="s">
        <v>66</v>
      </c>
      <c r="O444" t="s">
        <v>1167</v>
      </c>
      <c r="P444" t="s">
        <v>60</v>
      </c>
      <c r="Q444" t="s">
        <v>68</v>
      </c>
      <c r="R444" t="s">
        <v>1161</v>
      </c>
      <c r="S444" t="s">
        <v>69</v>
      </c>
    </row>
    <row r="445" spans="1:19" x14ac:dyDescent="0.35">
      <c r="A445" t="s">
        <v>1168</v>
      </c>
      <c r="B445" t="s">
        <v>1162</v>
      </c>
      <c r="C445" t="s">
        <v>1169</v>
      </c>
      <c r="D445" t="s">
        <v>59</v>
      </c>
      <c r="E445" t="s">
        <v>59</v>
      </c>
      <c r="F445" t="s">
        <v>60</v>
      </c>
      <c r="G445" t="s">
        <v>1164</v>
      </c>
      <c r="H445" t="s">
        <v>1165</v>
      </c>
      <c r="I445" t="s">
        <v>1166</v>
      </c>
      <c r="J445" t="s">
        <v>90</v>
      </c>
      <c r="K445" t="s">
        <v>91</v>
      </c>
      <c r="L445" t="s">
        <v>65</v>
      </c>
      <c r="M445">
        <v>1.75</v>
      </c>
      <c r="N445" t="s">
        <v>66</v>
      </c>
      <c r="O445" t="s">
        <v>1167</v>
      </c>
      <c r="P445" t="s">
        <v>60</v>
      </c>
      <c r="Q445" t="s">
        <v>68</v>
      </c>
      <c r="R445" t="s">
        <v>1168</v>
      </c>
      <c r="S445" t="s">
        <v>69</v>
      </c>
    </row>
    <row r="446" spans="1:19" x14ac:dyDescent="0.35">
      <c r="A446" t="s">
        <v>1170</v>
      </c>
      <c r="B446" t="s">
        <v>1162</v>
      </c>
      <c r="C446" t="s">
        <v>1171</v>
      </c>
      <c r="D446" t="s">
        <v>59</v>
      </c>
      <c r="E446" t="s">
        <v>59</v>
      </c>
      <c r="F446" t="s">
        <v>60</v>
      </c>
      <c r="G446" t="s">
        <v>1164</v>
      </c>
      <c r="H446" t="s">
        <v>1165</v>
      </c>
      <c r="I446" t="s">
        <v>1166</v>
      </c>
      <c r="J446" t="s">
        <v>100</v>
      </c>
      <c r="K446" t="s">
        <v>101</v>
      </c>
      <c r="L446" t="s">
        <v>65</v>
      </c>
      <c r="M446">
        <v>0.65</v>
      </c>
      <c r="N446" t="s">
        <v>66</v>
      </c>
      <c r="O446" t="s">
        <v>1167</v>
      </c>
      <c r="P446" t="s">
        <v>60</v>
      </c>
      <c r="Q446" t="s">
        <v>68</v>
      </c>
      <c r="R446" t="s">
        <v>1170</v>
      </c>
      <c r="S446" t="s">
        <v>69</v>
      </c>
    </row>
    <row r="447" spans="1:19" x14ac:dyDescent="0.35">
      <c r="A447" t="s">
        <v>1172</v>
      </c>
      <c r="B447" t="s">
        <v>1162</v>
      </c>
      <c r="C447" t="s">
        <v>1173</v>
      </c>
      <c r="D447" t="s">
        <v>59</v>
      </c>
      <c r="E447" t="s">
        <v>59</v>
      </c>
      <c r="F447" t="s">
        <v>60</v>
      </c>
      <c r="G447" t="s">
        <v>1164</v>
      </c>
      <c r="H447" t="s">
        <v>1165</v>
      </c>
      <c r="I447" t="s">
        <v>1166</v>
      </c>
      <c r="J447" t="s">
        <v>104</v>
      </c>
      <c r="K447" t="s">
        <v>105</v>
      </c>
      <c r="L447" t="s">
        <v>65</v>
      </c>
      <c r="M447">
        <v>0.71</v>
      </c>
      <c r="N447" t="s">
        <v>66</v>
      </c>
      <c r="O447" t="s">
        <v>1167</v>
      </c>
      <c r="P447" t="s">
        <v>60</v>
      </c>
      <c r="Q447" t="s">
        <v>68</v>
      </c>
      <c r="R447" t="s">
        <v>1172</v>
      </c>
      <c r="S447" t="s">
        <v>69</v>
      </c>
    </row>
    <row r="448" spans="1:19" x14ac:dyDescent="0.35">
      <c r="A448" t="s">
        <v>1174</v>
      </c>
      <c r="B448" t="s">
        <v>1162</v>
      </c>
      <c r="C448" t="s">
        <v>1175</v>
      </c>
      <c r="D448" t="s">
        <v>59</v>
      </c>
      <c r="E448" t="s">
        <v>59</v>
      </c>
      <c r="F448" t="s">
        <v>60</v>
      </c>
      <c r="G448" t="s">
        <v>1164</v>
      </c>
      <c r="H448" t="s">
        <v>1165</v>
      </c>
      <c r="I448" t="s">
        <v>1166</v>
      </c>
      <c r="J448" t="s">
        <v>108</v>
      </c>
      <c r="K448" t="s">
        <v>109</v>
      </c>
      <c r="L448" t="s">
        <v>65</v>
      </c>
      <c r="M448">
        <v>0.19</v>
      </c>
      <c r="N448" t="s">
        <v>66</v>
      </c>
      <c r="O448" t="s">
        <v>1167</v>
      </c>
      <c r="P448" t="s">
        <v>60</v>
      </c>
      <c r="Q448" t="s">
        <v>68</v>
      </c>
      <c r="R448" t="s">
        <v>1174</v>
      </c>
      <c r="S448" t="s">
        <v>69</v>
      </c>
    </row>
    <row r="449" spans="1:19" x14ac:dyDescent="0.35">
      <c r="A449" t="s">
        <v>1176</v>
      </c>
      <c r="B449" t="s">
        <v>1162</v>
      </c>
      <c r="C449" t="s">
        <v>1177</v>
      </c>
      <c r="D449" t="s">
        <v>59</v>
      </c>
      <c r="E449" t="s">
        <v>59</v>
      </c>
      <c r="F449" t="s">
        <v>60</v>
      </c>
      <c r="G449" t="s">
        <v>1164</v>
      </c>
      <c r="H449" t="s">
        <v>1165</v>
      </c>
      <c r="I449" t="s">
        <v>1166</v>
      </c>
      <c r="J449" t="s">
        <v>112</v>
      </c>
      <c r="K449" t="s">
        <v>113</v>
      </c>
      <c r="L449" t="s">
        <v>65</v>
      </c>
      <c r="M449">
        <v>0.25</v>
      </c>
      <c r="N449" t="s">
        <v>66</v>
      </c>
      <c r="O449" t="s">
        <v>1167</v>
      </c>
      <c r="P449" t="s">
        <v>60</v>
      </c>
      <c r="Q449" t="s">
        <v>68</v>
      </c>
      <c r="R449" t="s">
        <v>1176</v>
      </c>
      <c r="S449" t="s">
        <v>69</v>
      </c>
    </row>
    <row r="450" spans="1:19" x14ac:dyDescent="0.35">
      <c r="A450" t="s">
        <v>1178</v>
      </c>
      <c r="B450" t="s">
        <v>1162</v>
      </c>
      <c r="C450" t="s">
        <v>1179</v>
      </c>
      <c r="D450" t="s">
        <v>59</v>
      </c>
      <c r="E450" t="s">
        <v>59</v>
      </c>
      <c r="F450" t="s">
        <v>60</v>
      </c>
      <c r="G450" t="s">
        <v>1164</v>
      </c>
      <c r="H450" t="s">
        <v>1165</v>
      </c>
      <c r="I450" t="s">
        <v>1166</v>
      </c>
      <c r="J450" t="s">
        <v>116</v>
      </c>
      <c r="K450" t="s">
        <v>117</v>
      </c>
      <c r="L450" t="s">
        <v>65</v>
      </c>
      <c r="M450">
        <v>0.25</v>
      </c>
      <c r="N450" t="s">
        <v>66</v>
      </c>
      <c r="O450" t="s">
        <v>1167</v>
      </c>
      <c r="P450" t="s">
        <v>60</v>
      </c>
      <c r="Q450" t="s">
        <v>68</v>
      </c>
      <c r="R450" t="s">
        <v>1178</v>
      </c>
      <c r="S450" t="s">
        <v>69</v>
      </c>
    </row>
    <row r="451" spans="1:19" x14ac:dyDescent="0.35">
      <c r="A451" t="s">
        <v>1180</v>
      </c>
      <c r="B451" t="s">
        <v>1162</v>
      </c>
      <c r="C451" t="s">
        <v>1181</v>
      </c>
      <c r="D451" t="s">
        <v>59</v>
      </c>
      <c r="E451" t="s">
        <v>59</v>
      </c>
      <c r="F451" t="s">
        <v>60</v>
      </c>
      <c r="G451" t="s">
        <v>1164</v>
      </c>
      <c r="H451" t="s">
        <v>1165</v>
      </c>
      <c r="I451" t="s">
        <v>1166</v>
      </c>
      <c r="J451" t="s">
        <v>120</v>
      </c>
      <c r="K451" t="s">
        <v>121</v>
      </c>
      <c r="L451" t="s">
        <v>65</v>
      </c>
      <c r="M451">
        <v>0.09</v>
      </c>
      <c r="N451" t="s">
        <v>66</v>
      </c>
      <c r="O451" t="s">
        <v>1167</v>
      </c>
      <c r="P451" t="s">
        <v>60</v>
      </c>
      <c r="Q451" t="s">
        <v>68</v>
      </c>
      <c r="R451" t="s">
        <v>1180</v>
      </c>
      <c r="S451" t="s">
        <v>69</v>
      </c>
    </row>
    <row r="452" spans="1:19" x14ac:dyDescent="0.35">
      <c r="A452" t="s">
        <v>1182</v>
      </c>
      <c r="B452" t="s">
        <v>1162</v>
      </c>
      <c r="C452" t="s">
        <v>1183</v>
      </c>
      <c r="D452" t="s">
        <v>59</v>
      </c>
      <c r="E452" t="s">
        <v>59</v>
      </c>
      <c r="F452" t="s">
        <v>60</v>
      </c>
      <c r="G452" t="s">
        <v>1164</v>
      </c>
      <c r="H452" t="s">
        <v>1165</v>
      </c>
      <c r="I452" t="s">
        <v>1166</v>
      </c>
      <c r="J452" t="s">
        <v>124</v>
      </c>
      <c r="K452" t="s">
        <v>125</v>
      </c>
      <c r="L452" t="s">
        <v>65</v>
      </c>
      <c r="M452">
        <v>0.11</v>
      </c>
      <c r="N452" t="s">
        <v>66</v>
      </c>
      <c r="O452" t="s">
        <v>1167</v>
      </c>
      <c r="P452" t="s">
        <v>60</v>
      </c>
      <c r="Q452" t="s">
        <v>68</v>
      </c>
      <c r="R452" t="s">
        <v>1182</v>
      </c>
      <c r="S452" t="s">
        <v>69</v>
      </c>
    </row>
    <row r="453" spans="1:19" x14ac:dyDescent="0.35">
      <c r="A453" t="s">
        <v>1184</v>
      </c>
      <c r="B453" t="s">
        <v>1162</v>
      </c>
      <c r="C453" t="s">
        <v>1185</v>
      </c>
      <c r="D453" t="s">
        <v>59</v>
      </c>
      <c r="E453" t="s">
        <v>59</v>
      </c>
      <c r="F453" t="s">
        <v>60</v>
      </c>
      <c r="G453" t="s">
        <v>1164</v>
      </c>
      <c r="H453" t="s">
        <v>1165</v>
      </c>
      <c r="I453" t="s">
        <v>1166</v>
      </c>
      <c r="J453" t="s">
        <v>128</v>
      </c>
      <c r="K453" t="s">
        <v>129</v>
      </c>
      <c r="L453" t="s">
        <v>65</v>
      </c>
      <c r="M453">
        <v>0.03</v>
      </c>
      <c r="N453" t="s">
        <v>66</v>
      </c>
      <c r="O453" t="s">
        <v>1167</v>
      </c>
      <c r="P453" t="s">
        <v>60</v>
      </c>
      <c r="Q453" t="s">
        <v>68</v>
      </c>
      <c r="R453" t="s">
        <v>1184</v>
      </c>
      <c r="S453" t="s">
        <v>69</v>
      </c>
    </row>
    <row r="454" spans="1:19" x14ac:dyDescent="0.35">
      <c r="A454" t="s">
        <v>1186</v>
      </c>
      <c r="B454" t="s">
        <v>1012</v>
      </c>
      <c r="C454" t="s">
        <v>1187</v>
      </c>
      <c r="D454" t="s">
        <v>59</v>
      </c>
      <c r="E454" t="s">
        <v>59</v>
      </c>
      <c r="F454" t="s">
        <v>60</v>
      </c>
      <c r="G454" t="s">
        <v>1164</v>
      </c>
      <c r="H454" t="s">
        <v>1014</v>
      </c>
      <c r="I454" t="s">
        <v>1015</v>
      </c>
      <c r="J454" t="s">
        <v>64</v>
      </c>
      <c r="K454" t="s">
        <v>64</v>
      </c>
      <c r="L454" t="s">
        <v>65</v>
      </c>
      <c r="M454">
        <v>5.5</v>
      </c>
      <c r="N454" t="s">
        <v>66</v>
      </c>
      <c r="O454" t="s">
        <v>821</v>
      </c>
      <c r="P454" t="s">
        <v>60</v>
      </c>
      <c r="Q454" t="s">
        <v>68</v>
      </c>
      <c r="R454" t="s">
        <v>1186</v>
      </c>
      <c r="S454" t="s">
        <v>69</v>
      </c>
    </row>
    <row r="455" spans="1:19" x14ac:dyDescent="0.35">
      <c r="A455" t="s">
        <v>1188</v>
      </c>
      <c r="B455" t="s">
        <v>1012</v>
      </c>
      <c r="C455" t="s">
        <v>1189</v>
      </c>
      <c r="D455" t="s">
        <v>59</v>
      </c>
      <c r="E455" t="s">
        <v>59</v>
      </c>
      <c r="F455" t="s">
        <v>60</v>
      </c>
      <c r="G455" t="s">
        <v>1164</v>
      </c>
      <c r="H455" t="s">
        <v>1014</v>
      </c>
      <c r="I455" t="s">
        <v>1015</v>
      </c>
      <c r="J455" t="s">
        <v>72</v>
      </c>
      <c r="K455" t="s">
        <v>73</v>
      </c>
      <c r="L455" t="s">
        <v>74</v>
      </c>
      <c r="M455">
        <v>0.154335</v>
      </c>
      <c r="N455" t="s">
        <v>66</v>
      </c>
      <c r="O455" t="s">
        <v>821</v>
      </c>
      <c r="P455" t="s">
        <v>60</v>
      </c>
      <c r="Q455" t="s">
        <v>68</v>
      </c>
      <c r="R455" t="s">
        <v>1188</v>
      </c>
      <c r="S455" t="s">
        <v>69</v>
      </c>
    </row>
    <row r="456" spans="1:19" x14ac:dyDescent="0.35">
      <c r="A456" t="s">
        <v>1190</v>
      </c>
      <c r="B456" t="s">
        <v>1012</v>
      </c>
      <c r="C456" t="s">
        <v>1191</v>
      </c>
      <c r="D456" t="s">
        <v>59</v>
      </c>
      <c r="E456" t="s">
        <v>59</v>
      </c>
      <c r="F456" t="s">
        <v>60</v>
      </c>
      <c r="G456" t="s">
        <v>1164</v>
      </c>
      <c r="H456" t="s">
        <v>1014</v>
      </c>
      <c r="I456" t="s">
        <v>1015</v>
      </c>
      <c r="J456" t="s">
        <v>77</v>
      </c>
      <c r="K456" t="s">
        <v>78</v>
      </c>
      <c r="L456" t="s">
        <v>74</v>
      </c>
      <c r="M456">
        <v>0.15464</v>
      </c>
      <c r="N456" t="s">
        <v>66</v>
      </c>
      <c r="O456" t="s">
        <v>821</v>
      </c>
      <c r="P456" t="s">
        <v>60</v>
      </c>
      <c r="Q456" t="s">
        <v>68</v>
      </c>
      <c r="R456" t="s">
        <v>1190</v>
      </c>
      <c r="S456" t="s">
        <v>69</v>
      </c>
    </row>
    <row r="457" spans="1:19" x14ac:dyDescent="0.35">
      <c r="A457" t="s">
        <v>1192</v>
      </c>
      <c r="B457" t="s">
        <v>1012</v>
      </c>
      <c r="C457" t="s">
        <v>1193</v>
      </c>
      <c r="D457" t="s">
        <v>59</v>
      </c>
      <c r="E457" t="s">
        <v>59</v>
      </c>
      <c r="F457" t="s">
        <v>60</v>
      </c>
      <c r="G457" t="s">
        <v>1164</v>
      </c>
      <c r="H457" t="s">
        <v>1014</v>
      </c>
      <c r="I457" t="s">
        <v>1015</v>
      </c>
      <c r="J457" t="s">
        <v>81</v>
      </c>
      <c r="K457" t="s">
        <v>82</v>
      </c>
      <c r="L457" t="s">
        <v>83</v>
      </c>
      <c r="M457">
        <v>0.30499999999999972</v>
      </c>
      <c r="N457" t="s">
        <v>66</v>
      </c>
      <c r="O457" t="s">
        <v>821</v>
      </c>
      <c r="P457" t="s">
        <v>60</v>
      </c>
      <c r="Q457" t="s">
        <v>68</v>
      </c>
      <c r="R457" t="s">
        <v>1192</v>
      </c>
      <c r="S457" t="s">
        <v>69</v>
      </c>
    </row>
    <row r="458" spans="1:19" x14ac:dyDescent="0.35">
      <c r="A458" t="s">
        <v>1194</v>
      </c>
      <c r="B458" t="s">
        <v>1012</v>
      </c>
      <c r="C458" t="s">
        <v>1195</v>
      </c>
      <c r="D458" t="s">
        <v>59</v>
      </c>
      <c r="E458" t="s">
        <v>59</v>
      </c>
      <c r="F458" t="s">
        <v>60</v>
      </c>
      <c r="G458" t="s">
        <v>1196</v>
      </c>
      <c r="H458" t="s">
        <v>1197</v>
      </c>
      <c r="I458" t="s">
        <v>1015</v>
      </c>
      <c r="J458" t="s">
        <v>64</v>
      </c>
      <c r="K458" t="s">
        <v>64</v>
      </c>
      <c r="L458" t="s">
        <v>65</v>
      </c>
      <c r="M458">
        <v>5.2</v>
      </c>
      <c r="N458" t="s">
        <v>66</v>
      </c>
      <c r="O458" t="s">
        <v>821</v>
      </c>
      <c r="P458" t="s">
        <v>60</v>
      </c>
      <c r="Q458" t="s">
        <v>68</v>
      </c>
      <c r="R458" t="s">
        <v>1194</v>
      </c>
      <c r="S458" t="s">
        <v>69</v>
      </c>
    </row>
    <row r="459" spans="1:19" x14ac:dyDescent="0.35">
      <c r="A459" t="s">
        <v>1198</v>
      </c>
      <c r="B459" t="s">
        <v>1012</v>
      </c>
      <c r="C459" t="s">
        <v>1199</v>
      </c>
      <c r="D459" t="s">
        <v>59</v>
      </c>
      <c r="E459" t="s">
        <v>59</v>
      </c>
      <c r="F459" t="s">
        <v>60</v>
      </c>
      <c r="G459" t="s">
        <v>1196</v>
      </c>
      <c r="H459" t="s">
        <v>1197</v>
      </c>
      <c r="I459" t="s">
        <v>1015</v>
      </c>
      <c r="J459" t="s">
        <v>72</v>
      </c>
      <c r="K459" t="s">
        <v>73</v>
      </c>
      <c r="L459" t="s">
        <v>74</v>
      </c>
      <c r="M459">
        <v>0.15736700000000001</v>
      </c>
      <c r="N459" t="s">
        <v>66</v>
      </c>
      <c r="O459" t="s">
        <v>821</v>
      </c>
      <c r="P459" t="s">
        <v>60</v>
      </c>
      <c r="Q459" t="s">
        <v>68</v>
      </c>
      <c r="R459" t="s">
        <v>1198</v>
      </c>
      <c r="S459" t="s">
        <v>69</v>
      </c>
    </row>
    <row r="460" spans="1:19" x14ac:dyDescent="0.35">
      <c r="A460" t="s">
        <v>1200</v>
      </c>
      <c r="B460" t="s">
        <v>1012</v>
      </c>
      <c r="C460" t="s">
        <v>1201</v>
      </c>
      <c r="D460" t="s">
        <v>59</v>
      </c>
      <c r="E460" t="s">
        <v>59</v>
      </c>
      <c r="F460" t="s">
        <v>60</v>
      </c>
      <c r="G460" t="s">
        <v>1196</v>
      </c>
      <c r="H460" t="s">
        <v>1197</v>
      </c>
      <c r="I460" t="s">
        <v>1015</v>
      </c>
      <c r="J460" t="s">
        <v>77</v>
      </c>
      <c r="K460" t="s">
        <v>78</v>
      </c>
      <c r="L460" t="s">
        <v>74</v>
      </c>
      <c r="M460">
        <v>0.15765100000000001</v>
      </c>
      <c r="N460" t="s">
        <v>66</v>
      </c>
      <c r="O460" t="s">
        <v>821</v>
      </c>
      <c r="P460" t="s">
        <v>60</v>
      </c>
      <c r="Q460" t="s">
        <v>68</v>
      </c>
      <c r="R460" t="s">
        <v>1200</v>
      </c>
      <c r="S460" t="s">
        <v>69</v>
      </c>
    </row>
    <row r="461" spans="1:19" x14ac:dyDescent="0.35">
      <c r="A461" t="s">
        <v>1202</v>
      </c>
      <c r="B461" t="s">
        <v>1012</v>
      </c>
      <c r="C461" t="s">
        <v>1203</v>
      </c>
      <c r="D461" t="s">
        <v>59</v>
      </c>
      <c r="E461" t="s">
        <v>59</v>
      </c>
      <c r="F461" t="s">
        <v>60</v>
      </c>
      <c r="G461" t="s">
        <v>1196</v>
      </c>
      <c r="H461" t="s">
        <v>1197</v>
      </c>
      <c r="I461" t="s">
        <v>1015</v>
      </c>
      <c r="J461" t="s">
        <v>81</v>
      </c>
      <c r="K461" t="s">
        <v>82</v>
      </c>
      <c r="L461" t="s">
        <v>83</v>
      </c>
      <c r="M461">
        <v>0.28400000000000647</v>
      </c>
      <c r="N461" t="s">
        <v>66</v>
      </c>
      <c r="O461" t="s">
        <v>821</v>
      </c>
      <c r="P461" t="s">
        <v>60</v>
      </c>
      <c r="Q461" t="s">
        <v>68</v>
      </c>
      <c r="R461" t="s">
        <v>1202</v>
      </c>
      <c r="S461" t="s">
        <v>69</v>
      </c>
    </row>
    <row r="462" spans="1:19" x14ac:dyDescent="0.35">
      <c r="A462" t="s">
        <v>1204</v>
      </c>
      <c r="B462" t="s">
        <v>1012</v>
      </c>
      <c r="C462" t="s">
        <v>1205</v>
      </c>
      <c r="D462" t="s">
        <v>59</v>
      </c>
      <c r="E462" t="s">
        <v>59</v>
      </c>
      <c r="F462" t="s">
        <v>60</v>
      </c>
      <c r="G462" t="s">
        <v>1206</v>
      </c>
      <c r="H462" t="s">
        <v>1207</v>
      </c>
      <c r="I462" t="s">
        <v>1015</v>
      </c>
      <c r="J462" t="s">
        <v>64</v>
      </c>
      <c r="K462" t="s">
        <v>64</v>
      </c>
      <c r="L462" t="s">
        <v>65</v>
      </c>
      <c r="M462">
        <v>3</v>
      </c>
      <c r="N462" t="s">
        <v>153</v>
      </c>
      <c r="O462" t="s">
        <v>821</v>
      </c>
      <c r="P462" t="s">
        <v>60</v>
      </c>
      <c r="Q462" t="s">
        <v>68</v>
      </c>
      <c r="R462" t="s">
        <v>1204</v>
      </c>
      <c r="S462" t="s">
        <v>69</v>
      </c>
    </row>
    <row r="463" spans="1:19" x14ac:dyDescent="0.35">
      <c r="A463" t="s">
        <v>1208</v>
      </c>
      <c r="B463" t="s">
        <v>1012</v>
      </c>
      <c r="C463" t="s">
        <v>1209</v>
      </c>
      <c r="D463" t="s">
        <v>59</v>
      </c>
      <c r="E463" t="s">
        <v>59</v>
      </c>
      <c r="F463" t="s">
        <v>60</v>
      </c>
      <c r="G463" t="s">
        <v>1206</v>
      </c>
      <c r="H463" t="s">
        <v>1207</v>
      </c>
      <c r="I463" t="s">
        <v>1015</v>
      </c>
      <c r="J463" t="s">
        <v>72</v>
      </c>
      <c r="K463" t="s">
        <v>73</v>
      </c>
      <c r="L463" t="s">
        <v>74</v>
      </c>
      <c r="M463">
        <v>0.160076</v>
      </c>
      <c r="N463" t="s">
        <v>153</v>
      </c>
      <c r="O463" t="s">
        <v>821</v>
      </c>
      <c r="P463" t="s">
        <v>60</v>
      </c>
      <c r="Q463" t="s">
        <v>68</v>
      </c>
      <c r="R463" t="s">
        <v>1208</v>
      </c>
      <c r="S463" t="s">
        <v>69</v>
      </c>
    </row>
    <row r="464" spans="1:19" x14ac:dyDescent="0.35">
      <c r="A464" t="s">
        <v>1210</v>
      </c>
      <c r="B464" t="s">
        <v>1012</v>
      </c>
      <c r="C464" t="s">
        <v>1211</v>
      </c>
      <c r="D464" t="s">
        <v>59</v>
      </c>
      <c r="E464" t="s">
        <v>59</v>
      </c>
      <c r="F464" t="s">
        <v>60</v>
      </c>
      <c r="G464" t="s">
        <v>1206</v>
      </c>
      <c r="H464" t="s">
        <v>1207</v>
      </c>
      <c r="I464" t="s">
        <v>1015</v>
      </c>
      <c r="J464" t="s">
        <v>77</v>
      </c>
      <c r="K464" t="s">
        <v>78</v>
      </c>
      <c r="L464" t="s">
        <v>74</v>
      </c>
      <c r="M464">
        <v>0.160137</v>
      </c>
      <c r="N464" t="s">
        <v>153</v>
      </c>
      <c r="O464" t="s">
        <v>821</v>
      </c>
      <c r="P464" t="s">
        <v>60</v>
      </c>
      <c r="Q464" t="s">
        <v>68</v>
      </c>
      <c r="R464" t="s">
        <v>1210</v>
      </c>
      <c r="S464" t="s">
        <v>69</v>
      </c>
    </row>
    <row r="465" spans="1:19" x14ac:dyDescent="0.35">
      <c r="A465" t="s">
        <v>1212</v>
      </c>
      <c r="B465" t="s">
        <v>1012</v>
      </c>
      <c r="C465" t="s">
        <v>1213</v>
      </c>
      <c r="D465" t="s">
        <v>59</v>
      </c>
      <c r="E465" t="s">
        <v>59</v>
      </c>
      <c r="F465" t="s">
        <v>60</v>
      </c>
      <c r="G465" t="s">
        <v>1206</v>
      </c>
      <c r="H465" t="s">
        <v>1207</v>
      </c>
      <c r="I465" t="s">
        <v>1015</v>
      </c>
      <c r="J465" t="s">
        <v>81</v>
      </c>
      <c r="K465" t="s">
        <v>82</v>
      </c>
      <c r="L465" t="s">
        <v>83</v>
      </c>
      <c r="M465">
        <v>6.1000000000005494E-2</v>
      </c>
      <c r="N465" t="s">
        <v>153</v>
      </c>
      <c r="O465" t="s">
        <v>821</v>
      </c>
      <c r="P465" t="s">
        <v>60</v>
      </c>
      <c r="Q465" t="s">
        <v>68</v>
      </c>
      <c r="R465" t="s">
        <v>1212</v>
      </c>
      <c r="S465" t="s">
        <v>69</v>
      </c>
    </row>
    <row r="466" spans="1:19" x14ac:dyDescent="0.35">
      <c r="A466" t="s">
        <v>1214</v>
      </c>
      <c r="B466" t="s">
        <v>1012</v>
      </c>
      <c r="C466" t="s">
        <v>1215</v>
      </c>
      <c r="D466" t="s">
        <v>59</v>
      </c>
      <c r="E466" t="s">
        <v>59</v>
      </c>
      <c r="F466" t="s">
        <v>60</v>
      </c>
      <c r="G466" t="s">
        <v>1216</v>
      </c>
      <c r="H466" t="s">
        <v>1217</v>
      </c>
      <c r="I466" t="s">
        <v>1015</v>
      </c>
      <c r="J466" t="s">
        <v>64</v>
      </c>
      <c r="K466" t="s">
        <v>64</v>
      </c>
      <c r="L466" t="s">
        <v>65</v>
      </c>
      <c r="M466">
        <v>3</v>
      </c>
      <c r="N466" t="s">
        <v>153</v>
      </c>
      <c r="O466" t="s">
        <v>821</v>
      </c>
      <c r="P466" t="s">
        <v>60</v>
      </c>
      <c r="Q466" t="s">
        <v>68</v>
      </c>
      <c r="R466" t="s">
        <v>1214</v>
      </c>
      <c r="S466" t="s">
        <v>69</v>
      </c>
    </row>
    <row r="467" spans="1:19" x14ac:dyDescent="0.35">
      <c r="A467" t="s">
        <v>1218</v>
      </c>
      <c r="B467" t="s">
        <v>1012</v>
      </c>
      <c r="C467" t="s">
        <v>1219</v>
      </c>
      <c r="D467" t="s">
        <v>59</v>
      </c>
      <c r="E467" t="s">
        <v>59</v>
      </c>
      <c r="F467" t="s">
        <v>60</v>
      </c>
      <c r="G467" t="s">
        <v>1216</v>
      </c>
      <c r="H467" t="s">
        <v>1217</v>
      </c>
      <c r="I467" t="s">
        <v>1015</v>
      </c>
      <c r="J467" t="s">
        <v>72</v>
      </c>
      <c r="K467" t="s">
        <v>73</v>
      </c>
      <c r="L467" t="s">
        <v>74</v>
      </c>
      <c r="M467">
        <v>0.16633000000000001</v>
      </c>
      <c r="N467" t="s">
        <v>153</v>
      </c>
      <c r="O467" t="s">
        <v>821</v>
      </c>
      <c r="P467" t="s">
        <v>60</v>
      </c>
      <c r="Q467" t="s">
        <v>68</v>
      </c>
      <c r="R467" t="s">
        <v>1218</v>
      </c>
      <c r="S467" t="s">
        <v>69</v>
      </c>
    </row>
    <row r="468" spans="1:19" x14ac:dyDescent="0.35">
      <c r="A468" t="s">
        <v>1220</v>
      </c>
      <c r="B468" t="s">
        <v>1012</v>
      </c>
      <c r="C468" t="s">
        <v>1221</v>
      </c>
      <c r="D468" t="s">
        <v>59</v>
      </c>
      <c r="E468" t="s">
        <v>59</v>
      </c>
      <c r="F468" t="s">
        <v>60</v>
      </c>
      <c r="G468" t="s">
        <v>1216</v>
      </c>
      <c r="H468" t="s">
        <v>1217</v>
      </c>
      <c r="I468" t="s">
        <v>1015</v>
      </c>
      <c r="J468" t="s">
        <v>77</v>
      </c>
      <c r="K468" t="s">
        <v>78</v>
      </c>
      <c r="L468" t="s">
        <v>74</v>
      </c>
      <c r="M468">
        <v>0.16633999999999999</v>
      </c>
      <c r="N468" t="s">
        <v>153</v>
      </c>
      <c r="O468" t="s">
        <v>821</v>
      </c>
      <c r="P468" t="s">
        <v>60</v>
      </c>
      <c r="Q468" t="s">
        <v>68</v>
      </c>
      <c r="R468" t="s">
        <v>1220</v>
      </c>
      <c r="S468" t="s">
        <v>69</v>
      </c>
    </row>
    <row r="469" spans="1:19" x14ac:dyDescent="0.35">
      <c r="A469" t="s">
        <v>1222</v>
      </c>
      <c r="B469" t="s">
        <v>1012</v>
      </c>
      <c r="C469" t="s">
        <v>1223</v>
      </c>
      <c r="D469" t="s">
        <v>59</v>
      </c>
      <c r="E469" t="s">
        <v>59</v>
      </c>
      <c r="F469" t="s">
        <v>60</v>
      </c>
      <c r="G469" t="s">
        <v>1216</v>
      </c>
      <c r="H469" t="s">
        <v>1217</v>
      </c>
      <c r="I469" t="s">
        <v>1015</v>
      </c>
      <c r="J469" t="s">
        <v>81</v>
      </c>
      <c r="K469" t="s">
        <v>82</v>
      </c>
      <c r="L469" t="s">
        <v>83</v>
      </c>
      <c r="M469">
        <v>9.9999999999822453E-3</v>
      </c>
      <c r="N469" t="s">
        <v>153</v>
      </c>
      <c r="O469" t="s">
        <v>821</v>
      </c>
      <c r="P469" t="s">
        <v>60</v>
      </c>
      <c r="Q469" t="s">
        <v>68</v>
      </c>
      <c r="R469" t="s">
        <v>1222</v>
      </c>
      <c r="S469" t="s">
        <v>69</v>
      </c>
    </row>
    <row r="470" spans="1:19" x14ac:dyDescent="0.35">
      <c r="A470" t="s">
        <v>1224</v>
      </c>
      <c r="B470" t="s">
        <v>1012</v>
      </c>
      <c r="C470" t="s">
        <v>1225</v>
      </c>
      <c r="D470" t="s">
        <v>59</v>
      </c>
      <c r="E470" t="s">
        <v>59</v>
      </c>
      <c r="F470" t="s">
        <v>60</v>
      </c>
      <c r="G470" t="s">
        <v>1226</v>
      </c>
      <c r="H470" t="s">
        <v>1227</v>
      </c>
      <c r="I470" t="s">
        <v>1015</v>
      </c>
      <c r="J470" t="s">
        <v>64</v>
      </c>
      <c r="K470" t="s">
        <v>64</v>
      </c>
      <c r="L470" t="s">
        <v>65</v>
      </c>
      <c r="M470">
        <v>3</v>
      </c>
      <c r="N470" t="s">
        <v>153</v>
      </c>
      <c r="O470" t="s">
        <v>821</v>
      </c>
      <c r="P470" t="s">
        <v>60</v>
      </c>
      <c r="Q470" t="s">
        <v>68</v>
      </c>
      <c r="R470" t="s">
        <v>1224</v>
      </c>
      <c r="S470" t="s">
        <v>69</v>
      </c>
    </row>
    <row r="471" spans="1:19" x14ac:dyDescent="0.35">
      <c r="A471" t="s">
        <v>1228</v>
      </c>
      <c r="B471" t="s">
        <v>1012</v>
      </c>
      <c r="C471" t="s">
        <v>1229</v>
      </c>
      <c r="D471" t="s">
        <v>59</v>
      </c>
      <c r="E471" t="s">
        <v>59</v>
      </c>
      <c r="F471" t="s">
        <v>60</v>
      </c>
      <c r="G471" t="s">
        <v>1226</v>
      </c>
      <c r="H471" t="s">
        <v>1227</v>
      </c>
      <c r="I471" t="s">
        <v>1015</v>
      </c>
      <c r="J471" t="s">
        <v>72</v>
      </c>
      <c r="K471" t="s">
        <v>73</v>
      </c>
      <c r="L471" t="s">
        <v>74</v>
      </c>
      <c r="M471">
        <v>0.14702000000000001</v>
      </c>
      <c r="N471" t="s">
        <v>153</v>
      </c>
      <c r="O471" t="s">
        <v>821</v>
      </c>
      <c r="P471" t="s">
        <v>60</v>
      </c>
      <c r="Q471" t="s">
        <v>68</v>
      </c>
      <c r="R471" t="s">
        <v>1228</v>
      </c>
      <c r="S471" t="s">
        <v>69</v>
      </c>
    </row>
    <row r="472" spans="1:19" x14ac:dyDescent="0.35">
      <c r="A472" t="s">
        <v>1230</v>
      </c>
      <c r="B472" t="s">
        <v>1012</v>
      </c>
      <c r="C472" t="s">
        <v>1231</v>
      </c>
      <c r="D472" t="s">
        <v>59</v>
      </c>
      <c r="E472" t="s">
        <v>59</v>
      </c>
      <c r="F472" t="s">
        <v>60</v>
      </c>
      <c r="G472" t="s">
        <v>1226</v>
      </c>
      <c r="H472" t="s">
        <v>1227</v>
      </c>
      <c r="I472" t="s">
        <v>1015</v>
      </c>
      <c r="J472" t="s">
        <v>77</v>
      </c>
      <c r="K472" t="s">
        <v>78</v>
      </c>
      <c r="L472" t="s">
        <v>74</v>
      </c>
      <c r="M472">
        <v>0.146976</v>
      </c>
      <c r="N472" t="s">
        <v>153</v>
      </c>
      <c r="O472" t="s">
        <v>821</v>
      </c>
      <c r="P472" t="s">
        <v>60</v>
      </c>
      <c r="Q472" t="s">
        <v>68</v>
      </c>
      <c r="R472" t="s">
        <v>1230</v>
      </c>
      <c r="S472" t="s">
        <v>69</v>
      </c>
    </row>
    <row r="473" spans="1:19" x14ac:dyDescent="0.35">
      <c r="A473" t="s">
        <v>1232</v>
      </c>
      <c r="B473" t="s">
        <v>1012</v>
      </c>
      <c r="C473" t="s">
        <v>1233</v>
      </c>
      <c r="D473" t="s">
        <v>59</v>
      </c>
      <c r="E473" t="s">
        <v>59</v>
      </c>
      <c r="F473" t="s">
        <v>60</v>
      </c>
      <c r="G473" t="s">
        <v>1226</v>
      </c>
      <c r="H473" t="s">
        <v>1227</v>
      </c>
      <c r="I473" t="s">
        <v>1015</v>
      </c>
      <c r="J473" t="s">
        <v>81</v>
      </c>
      <c r="K473" t="s">
        <v>82</v>
      </c>
      <c r="L473" t="s">
        <v>83</v>
      </c>
      <c r="M473">
        <v>-4.4000000000016248E-2</v>
      </c>
      <c r="N473" t="s">
        <v>153</v>
      </c>
      <c r="O473" t="s">
        <v>821</v>
      </c>
      <c r="P473" t="s">
        <v>60</v>
      </c>
      <c r="Q473" t="s">
        <v>68</v>
      </c>
      <c r="R473" t="s">
        <v>1232</v>
      </c>
      <c r="S473" t="s">
        <v>69</v>
      </c>
    </row>
    <row r="474" spans="1:19" x14ac:dyDescent="0.35">
      <c r="A474" t="s">
        <v>1234</v>
      </c>
      <c r="B474" t="s">
        <v>1012</v>
      </c>
      <c r="C474" t="s">
        <v>1235</v>
      </c>
      <c r="D474" t="s">
        <v>59</v>
      </c>
      <c r="E474" t="s">
        <v>59</v>
      </c>
      <c r="F474" t="s">
        <v>60</v>
      </c>
      <c r="G474" t="s">
        <v>1236</v>
      </c>
      <c r="H474" t="s">
        <v>1237</v>
      </c>
      <c r="I474" t="s">
        <v>1015</v>
      </c>
      <c r="J474" t="s">
        <v>64</v>
      </c>
      <c r="K474" t="s">
        <v>64</v>
      </c>
      <c r="L474" t="s">
        <v>65</v>
      </c>
      <c r="M474">
        <v>3</v>
      </c>
      <c r="N474" t="s">
        <v>153</v>
      </c>
      <c r="O474" t="s">
        <v>821</v>
      </c>
      <c r="P474" t="s">
        <v>60</v>
      </c>
      <c r="Q474" t="s">
        <v>68</v>
      </c>
      <c r="R474" t="s">
        <v>1234</v>
      </c>
      <c r="S474" t="s">
        <v>69</v>
      </c>
    </row>
    <row r="475" spans="1:19" x14ac:dyDescent="0.35">
      <c r="A475" t="s">
        <v>1238</v>
      </c>
      <c r="B475" t="s">
        <v>1012</v>
      </c>
      <c r="C475" t="s">
        <v>1239</v>
      </c>
      <c r="D475" t="s">
        <v>59</v>
      </c>
      <c r="E475" t="s">
        <v>59</v>
      </c>
      <c r="F475" t="s">
        <v>60</v>
      </c>
      <c r="G475" t="s">
        <v>1236</v>
      </c>
      <c r="H475" t="s">
        <v>1237</v>
      </c>
      <c r="I475" t="s">
        <v>1015</v>
      </c>
      <c r="J475" t="s">
        <v>72</v>
      </c>
      <c r="K475" t="s">
        <v>73</v>
      </c>
      <c r="L475" t="s">
        <v>74</v>
      </c>
      <c r="M475">
        <v>0.149955</v>
      </c>
      <c r="N475" t="s">
        <v>153</v>
      </c>
      <c r="O475" t="s">
        <v>821</v>
      </c>
      <c r="P475" t="s">
        <v>60</v>
      </c>
      <c r="Q475" t="s">
        <v>68</v>
      </c>
      <c r="R475" t="s">
        <v>1238</v>
      </c>
      <c r="S475" t="s">
        <v>69</v>
      </c>
    </row>
    <row r="476" spans="1:19" x14ac:dyDescent="0.35">
      <c r="A476" t="s">
        <v>1240</v>
      </c>
      <c r="B476" t="s">
        <v>1012</v>
      </c>
      <c r="C476" t="s">
        <v>1241</v>
      </c>
      <c r="D476" t="s">
        <v>59</v>
      </c>
      <c r="E476" t="s">
        <v>59</v>
      </c>
      <c r="F476" t="s">
        <v>60</v>
      </c>
      <c r="G476" t="s">
        <v>1236</v>
      </c>
      <c r="H476" t="s">
        <v>1237</v>
      </c>
      <c r="I476" t="s">
        <v>1015</v>
      </c>
      <c r="J476" t="s">
        <v>77</v>
      </c>
      <c r="K476" t="s">
        <v>78</v>
      </c>
      <c r="L476" t="s">
        <v>74</v>
      </c>
      <c r="M476">
        <v>0.149892</v>
      </c>
      <c r="N476" t="s">
        <v>153</v>
      </c>
      <c r="O476" t="s">
        <v>821</v>
      </c>
      <c r="P476" t="s">
        <v>60</v>
      </c>
      <c r="Q476" t="s">
        <v>68</v>
      </c>
      <c r="R476" t="s">
        <v>1240</v>
      </c>
      <c r="S476" t="s">
        <v>69</v>
      </c>
    </row>
    <row r="477" spans="1:19" x14ac:dyDescent="0.35">
      <c r="A477" t="s">
        <v>1242</v>
      </c>
      <c r="B477" t="s">
        <v>1012</v>
      </c>
      <c r="C477" t="s">
        <v>1243</v>
      </c>
      <c r="D477" t="s">
        <v>59</v>
      </c>
      <c r="E477" t="s">
        <v>59</v>
      </c>
      <c r="F477" t="s">
        <v>60</v>
      </c>
      <c r="G477" t="s">
        <v>1236</v>
      </c>
      <c r="H477" t="s">
        <v>1237</v>
      </c>
      <c r="I477" t="s">
        <v>1015</v>
      </c>
      <c r="J477" t="s">
        <v>81</v>
      </c>
      <c r="K477" t="s">
        <v>82</v>
      </c>
      <c r="L477" t="s">
        <v>83</v>
      </c>
      <c r="M477">
        <v>-6.3000000000007494E-2</v>
      </c>
      <c r="N477" t="s">
        <v>153</v>
      </c>
      <c r="O477" t="s">
        <v>821</v>
      </c>
      <c r="P477" t="s">
        <v>60</v>
      </c>
      <c r="Q477" t="s">
        <v>68</v>
      </c>
      <c r="R477" t="s">
        <v>1242</v>
      </c>
      <c r="S477" t="s">
        <v>69</v>
      </c>
    </row>
    <row r="478" spans="1:19" x14ac:dyDescent="0.35">
      <c r="A478" t="s">
        <v>1244</v>
      </c>
      <c r="B478" t="s">
        <v>1012</v>
      </c>
      <c r="C478" t="s">
        <v>1245</v>
      </c>
      <c r="D478" t="s">
        <v>59</v>
      </c>
      <c r="E478" t="s">
        <v>59</v>
      </c>
      <c r="F478" t="s">
        <v>60</v>
      </c>
      <c r="G478" t="s">
        <v>1246</v>
      </c>
      <c r="H478" t="s">
        <v>1165</v>
      </c>
      <c r="I478" t="s">
        <v>1015</v>
      </c>
      <c r="J478" t="s">
        <v>64</v>
      </c>
      <c r="K478" t="s">
        <v>64</v>
      </c>
      <c r="L478" t="s">
        <v>65</v>
      </c>
      <c r="M478">
        <v>3</v>
      </c>
      <c r="N478" t="s">
        <v>153</v>
      </c>
      <c r="O478" t="s">
        <v>821</v>
      </c>
      <c r="P478" t="s">
        <v>60</v>
      </c>
      <c r="Q478" t="s">
        <v>68</v>
      </c>
      <c r="R478" t="s">
        <v>1244</v>
      </c>
      <c r="S478" t="s">
        <v>69</v>
      </c>
    </row>
    <row r="479" spans="1:19" x14ac:dyDescent="0.35">
      <c r="A479" t="s">
        <v>1247</v>
      </c>
      <c r="B479" t="s">
        <v>1012</v>
      </c>
      <c r="C479" t="s">
        <v>1248</v>
      </c>
      <c r="D479" t="s">
        <v>59</v>
      </c>
      <c r="E479" t="s">
        <v>59</v>
      </c>
      <c r="F479" t="s">
        <v>60</v>
      </c>
      <c r="G479" t="s">
        <v>1246</v>
      </c>
      <c r="H479" t="s">
        <v>1165</v>
      </c>
      <c r="I479" t="s">
        <v>1015</v>
      </c>
      <c r="J479" t="s">
        <v>72</v>
      </c>
      <c r="K479" t="s">
        <v>73</v>
      </c>
      <c r="L479" t="s">
        <v>74</v>
      </c>
      <c r="M479">
        <v>0.17031499999999999</v>
      </c>
      <c r="N479" t="s">
        <v>153</v>
      </c>
      <c r="O479" t="s">
        <v>821</v>
      </c>
      <c r="P479" t="s">
        <v>60</v>
      </c>
      <c r="Q479" t="s">
        <v>68</v>
      </c>
      <c r="R479" t="s">
        <v>1247</v>
      </c>
      <c r="S479" t="s">
        <v>69</v>
      </c>
    </row>
    <row r="480" spans="1:19" x14ac:dyDescent="0.35">
      <c r="A480" t="s">
        <v>1249</v>
      </c>
      <c r="B480" t="s">
        <v>1012</v>
      </c>
      <c r="C480" t="s">
        <v>1250</v>
      </c>
      <c r="D480" t="s">
        <v>59</v>
      </c>
      <c r="E480" t="s">
        <v>59</v>
      </c>
      <c r="F480" t="s">
        <v>60</v>
      </c>
      <c r="G480" t="s">
        <v>1246</v>
      </c>
      <c r="H480" t="s">
        <v>1165</v>
      </c>
      <c r="I480" t="s">
        <v>1015</v>
      </c>
      <c r="J480" t="s">
        <v>77</v>
      </c>
      <c r="K480" t="s">
        <v>78</v>
      </c>
      <c r="L480" t="s">
        <v>74</v>
      </c>
      <c r="M480">
        <v>0.170318</v>
      </c>
      <c r="N480" t="s">
        <v>153</v>
      </c>
      <c r="O480" t="s">
        <v>821</v>
      </c>
      <c r="P480" t="s">
        <v>60</v>
      </c>
      <c r="Q480" t="s">
        <v>68</v>
      </c>
      <c r="R480" t="s">
        <v>1249</v>
      </c>
      <c r="S480" t="s">
        <v>69</v>
      </c>
    </row>
    <row r="481" spans="1:19" x14ac:dyDescent="0.35">
      <c r="A481" t="s">
        <v>1251</v>
      </c>
      <c r="B481" t="s">
        <v>1012</v>
      </c>
      <c r="C481" t="s">
        <v>1252</v>
      </c>
      <c r="D481" t="s">
        <v>59</v>
      </c>
      <c r="E481" t="s">
        <v>59</v>
      </c>
      <c r="F481" t="s">
        <v>60</v>
      </c>
      <c r="G481" t="s">
        <v>1246</v>
      </c>
      <c r="H481" t="s">
        <v>1165</v>
      </c>
      <c r="I481" t="s">
        <v>1015</v>
      </c>
      <c r="J481" t="s">
        <v>81</v>
      </c>
      <c r="K481" t="s">
        <v>82</v>
      </c>
      <c r="L481" t="s">
        <v>83</v>
      </c>
      <c r="M481">
        <v>3.0000000000030003E-3</v>
      </c>
      <c r="N481" t="s">
        <v>153</v>
      </c>
      <c r="O481" t="s">
        <v>821</v>
      </c>
      <c r="P481" t="s">
        <v>60</v>
      </c>
      <c r="Q481" t="s">
        <v>68</v>
      </c>
      <c r="R481" t="s">
        <v>1251</v>
      </c>
      <c r="S481" t="s">
        <v>69</v>
      </c>
    </row>
    <row r="482" spans="1:19" x14ac:dyDescent="0.35">
      <c r="A482" t="s">
        <v>1253</v>
      </c>
      <c r="B482" t="s">
        <v>1162</v>
      </c>
      <c r="C482" t="s">
        <v>1254</v>
      </c>
      <c r="D482" t="s">
        <v>59</v>
      </c>
      <c r="E482" t="s">
        <v>59</v>
      </c>
      <c r="F482" t="s">
        <v>60</v>
      </c>
      <c r="G482" t="s">
        <v>1255</v>
      </c>
      <c r="H482" t="s">
        <v>1256</v>
      </c>
      <c r="I482" t="s">
        <v>1166</v>
      </c>
      <c r="J482" t="s">
        <v>96</v>
      </c>
      <c r="K482" t="s">
        <v>97</v>
      </c>
      <c r="L482" t="s">
        <v>65</v>
      </c>
      <c r="M482">
        <v>1.1200000000000001</v>
      </c>
      <c r="N482" t="s">
        <v>66</v>
      </c>
      <c r="O482" t="s">
        <v>1167</v>
      </c>
      <c r="P482" t="s">
        <v>60</v>
      </c>
      <c r="Q482" t="s">
        <v>68</v>
      </c>
      <c r="R482" t="s">
        <v>1253</v>
      </c>
      <c r="S482" t="s">
        <v>69</v>
      </c>
    </row>
    <row r="483" spans="1:19" x14ac:dyDescent="0.35">
      <c r="A483" t="s">
        <v>1257</v>
      </c>
      <c r="B483" t="s">
        <v>1162</v>
      </c>
      <c r="C483" t="s">
        <v>1258</v>
      </c>
      <c r="D483" t="s">
        <v>59</v>
      </c>
      <c r="E483" t="s">
        <v>59</v>
      </c>
      <c r="F483" t="s">
        <v>60</v>
      </c>
      <c r="G483" t="s">
        <v>1255</v>
      </c>
      <c r="H483" t="s">
        <v>1256</v>
      </c>
      <c r="I483" t="s">
        <v>1166</v>
      </c>
      <c r="J483" t="s">
        <v>90</v>
      </c>
      <c r="K483" t="s">
        <v>91</v>
      </c>
      <c r="L483" t="s">
        <v>65</v>
      </c>
      <c r="M483">
        <v>1.65</v>
      </c>
      <c r="N483" t="s">
        <v>66</v>
      </c>
      <c r="O483" t="s">
        <v>1167</v>
      </c>
      <c r="P483" t="s">
        <v>60</v>
      </c>
      <c r="Q483" t="s">
        <v>68</v>
      </c>
      <c r="R483" t="s">
        <v>1257</v>
      </c>
      <c r="S483" t="s">
        <v>69</v>
      </c>
    </row>
    <row r="484" spans="1:19" x14ac:dyDescent="0.35">
      <c r="A484" t="s">
        <v>1259</v>
      </c>
      <c r="B484" t="s">
        <v>1162</v>
      </c>
      <c r="C484" t="s">
        <v>1260</v>
      </c>
      <c r="D484" t="s">
        <v>59</v>
      </c>
      <c r="E484" t="s">
        <v>59</v>
      </c>
      <c r="F484" t="s">
        <v>60</v>
      </c>
      <c r="G484" t="s">
        <v>1255</v>
      </c>
      <c r="H484" t="s">
        <v>1256</v>
      </c>
      <c r="I484" t="s">
        <v>1166</v>
      </c>
      <c r="J484" t="s">
        <v>100</v>
      </c>
      <c r="K484" t="s">
        <v>101</v>
      </c>
      <c r="L484" t="s">
        <v>65</v>
      </c>
      <c r="M484">
        <v>0.6</v>
      </c>
      <c r="N484" t="s">
        <v>66</v>
      </c>
      <c r="O484" t="s">
        <v>1167</v>
      </c>
      <c r="P484" t="s">
        <v>60</v>
      </c>
      <c r="Q484" t="s">
        <v>68</v>
      </c>
      <c r="R484" t="s">
        <v>1259</v>
      </c>
      <c r="S484" t="s">
        <v>69</v>
      </c>
    </row>
    <row r="485" spans="1:19" x14ac:dyDescent="0.35">
      <c r="A485" t="s">
        <v>1261</v>
      </c>
      <c r="B485" t="s">
        <v>1162</v>
      </c>
      <c r="C485" t="s">
        <v>1262</v>
      </c>
      <c r="D485" t="s">
        <v>59</v>
      </c>
      <c r="E485" t="s">
        <v>59</v>
      </c>
      <c r="F485" t="s">
        <v>60</v>
      </c>
      <c r="G485" t="s">
        <v>1255</v>
      </c>
      <c r="H485" t="s">
        <v>1256</v>
      </c>
      <c r="I485" t="s">
        <v>1166</v>
      </c>
      <c r="J485" t="s">
        <v>104</v>
      </c>
      <c r="K485" t="s">
        <v>105</v>
      </c>
      <c r="L485" t="s">
        <v>65</v>
      </c>
      <c r="M485">
        <v>0.5</v>
      </c>
      <c r="N485" t="s">
        <v>66</v>
      </c>
      <c r="O485" t="s">
        <v>1167</v>
      </c>
      <c r="P485" t="s">
        <v>60</v>
      </c>
      <c r="Q485" t="s">
        <v>68</v>
      </c>
      <c r="R485" t="s">
        <v>1261</v>
      </c>
      <c r="S485" t="s">
        <v>69</v>
      </c>
    </row>
    <row r="486" spans="1:19" x14ac:dyDescent="0.35">
      <c r="A486" t="s">
        <v>1263</v>
      </c>
      <c r="B486" t="s">
        <v>1162</v>
      </c>
      <c r="C486" t="s">
        <v>1264</v>
      </c>
      <c r="D486" t="s">
        <v>59</v>
      </c>
      <c r="E486" t="s">
        <v>59</v>
      </c>
      <c r="F486" t="s">
        <v>60</v>
      </c>
      <c r="G486" t="s">
        <v>1255</v>
      </c>
      <c r="H486" t="s">
        <v>1256</v>
      </c>
      <c r="I486" t="s">
        <v>1166</v>
      </c>
      <c r="J486" t="s">
        <v>108</v>
      </c>
      <c r="K486" t="s">
        <v>109</v>
      </c>
      <c r="L486" t="s">
        <v>65</v>
      </c>
      <c r="M486">
        <v>0.42</v>
      </c>
      <c r="N486" t="s">
        <v>66</v>
      </c>
      <c r="O486" t="s">
        <v>1167</v>
      </c>
      <c r="P486" t="s">
        <v>60</v>
      </c>
      <c r="Q486" t="s">
        <v>68</v>
      </c>
      <c r="R486" t="s">
        <v>1263</v>
      </c>
      <c r="S486" t="s">
        <v>69</v>
      </c>
    </row>
    <row r="487" spans="1:19" x14ac:dyDescent="0.35">
      <c r="A487" t="s">
        <v>1265</v>
      </c>
      <c r="B487" t="s">
        <v>1162</v>
      </c>
      <c r="C487" t="s">
        <v>1266</v>
      </c>
      <c r="D487" t="s">
        <v>59</v>
      </c>
      <c r="E487" t="s">
        <v>59</v>
      </c>
      <c r="F487" t="s">
        <v>60</v>
      </c>
      <c r="G487" t="s">
        <v>1255</v>
      </c>
      <c r="H487" t="s">
        <v>1256</v>
      </c>
      <c r="I487" t="s">
        <v>1166</v>
      </c>
      <c r="J487" t="s">
        <v>112</v>
      </c>
      <c r="K487" t="s">
        <v>113</v>
      </c>
      <c r="L487" t="s">
        <v>65</v>
      </c>
      <c r="M487">
        <v>0.17</v>
      </c>
      <c r="N487" t="s">
        <v>66</v>
      </c>
      <c r="O487" t="s">
        <v>1167</v>
      </c>
      <c r="P487" t="s">
        <v>60</v>
      </c>
      <c r="Q487" t="s">
        <v>68</v>
      </c>
      <c r="R487" t="s">
        <v>1265</v>
      </c>
      <c r="S487" t="s">
        <v>69</v>
      </c>
    </row>
    <row r="488" spans="1:19" x14ac:dyDescent="0.35">
      <c r="A488" t="s">
        <v>1267</v>
      </c>
      <c r="B488" t="s">
        <v>1162</v>
      </c>
      <c r="C488" t="s">
        <v>1268</v>
      </c>
      <c r="D488" t="s">
        <v>59</v>
      </c>
      <c r="E488" t="s">
        <v>59</v>
      </c>
      <c r="F488" t="s">
        <v>60</v>
      </c>
      <c r="G488" t="s">
        <v>1255</v>
      </c>
      <c r="H488" t="s">
        <v>1256</v>
      </c>
      <c r="I488" t="s">
        <v>1166</v>
      </c>
      <c r="J488" t="s">
        <v>116</v>
      </c>
      <c r="K488" t="s">
        <v>117</v>
      </c>
      <c r="L488" t="s">
        <v>65</v>
      </c>
      <c r="M488">
        <v>0.38</v>
      </c>
      <c r="N488" t="s">
        <v>66</v>
      </c>
      <c r="O488" t="s">
        <v>1167</v>
      </c>
      <c r="P488" t="s">
        <v>60</v>
      </c>
      <c r="Q488" t="s">
        <v>68</v>
      </c>
      <c r="R488" t="s">
        <v>1267</v>
      </c>
      <c r="S488" t="s">
        <v>69</v>
      </c>
    </row>
    <row r="489" spans="1:19" x14ac:dyDescent="0.35">
      <c r="A489" t="s">
        <v>1269</v>
      </c>
      <c r="B489" t="s">
        <v>1162</v>
      </c>
      <c r="C489" t="s">
        <v>1270</v>
      </c>
      <c r="D489" t="s">
        <v>59</v>
      </c>
      <c r="E489" t="s">
        <v>59</v>
      </c>
      <c r="F489" t="s">
        <v>60</v>
      </c>
      <c r="G489" t="s">
        <v>1255</v>
      </c>
      <c r="H489" t="s">
        <v>1256</v>
      </c>
      <c r="I489" t="s">
        <v>1166</v>
      </c>
      <c r="J489" t="s">
        <v>120</v>
      </c>
      <c r="K489" t="s">
        <v>121</v>
      </c>
      <c r="L489" t="s">
        <v>65</v>
      </c>
      <c r="M489">
        <v>0.14000000000000001</v>
      </c>
      <c r="N489" t="s">
        <v>66</v>
      </c>
      <c r="O489" t="s">
        <v>1167</v>
      </c>
      <c r="P489" t="s">
        <v>60</v>
      </c>
      <c r="Q489" t="s">
        <v>68</v>
      </c>
      <c r="R489" t="s">
        <v>1269</v>
      </c>
      <c r="S489" t="s">
        <v>69</v>
      </c>
    </row>
    <row r="490" spans="1:19" x14ac:dyDescent="0.35">
      <c r="A490" t="s">
        <v>1271</v>
      </c>
      <c r="B490" t="s">
        <v>1162</v>
      </c>
      <c r="C490" t="s">
        <v>1272</v>
      </c>
      <c r="D490" t="s">
        <v>59</v>
      </c>
      <c r="E490" t="s">
        <v>59</v>
      </c>
      <c r="F490" t="s">
        <v>60</v>
      </c>
      <c r="G490" t="s">
        <v>1255</v>
      </c>
      <c r="H490" t="s">
        <v>1256</v>
      </c>
      <c r="I490" t="s">
        <v>1166</v>
      </c>
      <c r="J490" t="s">
        <v>124</v>
      </c>
      <c r="K490" t="s">
        <v>125</v>
      </c>
      <c r="L490" t="s">
        <v>65</v>
      </c>
      <c r="M490">
        <v>0.12</v>
      </c>
      <c r="N490" t="s">
        <v>66</v>
      </c>
      <c r="O490" t="s">
        <v>1167</v>
      </c>
      <c r="P490" t="s">
        <v>60</v>
      </c>
      <c r="Q490" t="s">
        <v>68</v>
      </c>
      <c r="R490" t="s">
        <v>1271</v>
      </c>
      <c r="S490" t="s">
        <v>69</v>
      </c>
    </row>
    <row r="491" spans="1:19" x14ac:dyDescent="0.35">
      <c r="A491" t="s">
        <v>1273</v>
      </c>
      <c r="B491" t="s">
        <v>1162</v>
      </c>
      <c r="C491" t="s">
        <v>1274</v>
      </c>
      <c r="D491" t="s">
        <v>59</v>
      </c>
      <c r="E491" t="s">
        <v>59</v>
      </c>
      <c r="F491" t="s">
        <v>60</v>
      </c>
      <c r="G491" t="s">
        <v>1255</v>
      </c>
      <c r="H491" t="s">
        <v>1256</v>
      </c>
      <c r="I491" t="s">
        <v>1166</v>
      </c>
      <c r="J491" t="s">
        <v>128</v>
      </c>
      <c r="K491" t="s">
        <v>129</v>
      </c>
      <c r="L491" t="s">
        <v>65</v>
      </c>
      <c r="M491">
        <v>0.03</v>
      </c>
      <c r="N491" t="s">
        <v>66</v>
      </c>
      <c r="O491" t="s">
        <v>1167</v>
      </c>
      <c r="P491" t="s">
        <v>60</v>
      </c>
      <c r="Q491" t="s">
        <v>68</v>
      </c>
      <c r="R491" t="s">
        <v>1273</v>
      </c>
      <c r="S491" t="s">
        <v>69</v>
      </c>
    </row>
    <row r="492" spans="1:19" x14ac:dyDescent="0.35">
      <c r="A492" t="s">
        <v>1275</v>
      </c>
      <c r="B492" t="s">
        <v>1012</v>
      </c>
      <c r="C492" t="s">
        <v>1276</v>
      </c>
      <c r="D492" t="s">
        <v>59</v>
      </c>
      <c r="E492" t="s">
        <v>59</v>
      </c>
      <c r="F492" t="s">
        <v>60</v>
      </c>
      <c r="G492" t="s">
        <v>1255</v>
      </c>
      <c r="H492" t="s">
        <v>1277</v>
      </c>
      <c r="I492" t="s">
        <v>1015</v>
      </c>
      <c r="J492" t="s">
        <v>64</v>
      </c>
      <c r="K492" t="s">
        <v>64</v>
      </c>
      <c r="L492" t="s">
        <v>65</v>
      </c>
      <c r="M492">
        <v>3</v>
      </c>
      <c r="N492" t="s">
        <v>153</v>
      </c>
      <c r="O492" t="s">
        <v>821</v>
      </c>
      <c r="P492" t="s">
        <v>60</v>
      </c>
      <c r="Q492" t="s">
        <v>68</v>
      </c>
      <c r="R492" t="s">
        <v>1275</v>
      </c>
      <c r="S492" t="s">
        <v>69</v>
      </c>
    </row>
    <row r="493" spans="1:19" x14ac:dyDescent="0.35">
      <c r="A493" t="s">
        <v>1278</v>
      </c>
      <c r="B493" t="s">
        <v>1012</v>
      </c>
      <c r="C493" t="s">
        <v>1279</v>
      </c>
      <c r="D493" t="s">
        <v>59</v>
      </c>
      <c r="E493" t="s">
        <v>59</v>
      </c>
      <c r="F493" t="s">
        <v>60</v>
      </c>
      <c r="G493" t="s">
        <v>1255</v>
      </c>
      <c r="H493" t="s">
        <v>1277</v>
      </c>
      <c r="I493" t="s">
        <v>1015</v>
      </c>
      <c r="J493" t="s">
        <v>72</v>
      </c>
      <c r="K493" t="s">
        <v>73</v>
      </c>
      <c r="L493" t="s">
        <v>74</v>
      </c>
      <c r="M493">
        <v>0.169768</v>
      </c>
      <c r="N493" t="s">
        <v>153</v>
      </c>
      <c r="O493" t="s">
        <v>821</v>
      </c>
      <c r="P493" t="s">
        <v>60</v>
      </c>
      <c r="Q493" t="s">
        <v>68</v>
      </c>
      <c r="R493" t="s">
        <v>1278</v>
      </c>
      <c r="S493" t="s">
        <v>69</v>
      </c>
    </row>
    <row r="494" spans="1:19" x14ac:dyDescent="0.35">
      <c r="A494" t="s">
        <v>1280</v>
      </c>
      <c r="B494" t="s">
        <v>1012</v>
      </c>
      <c r="C494" t="s">
        <v>1281</v>
      </c>
      <c r="D494" t="s">
        <v>59</v>
      </c>
      <c r="E494" t="s">
        <v>59</v>
      </c>
      <c r="F494" t="s">
        <v>60</v>
      </c>
      <c r="G494" t="s">
        <v>1255</v>
      </c>
      <c r="H494" t="s">
        <v>1277</v>
      </c>
      <c r="I494" t="s">
        <v>1015</v>
      </c>
      <c r="J494" t="s">
        <v>77</v>
      </c>
      <c r="K494" t="s">
        <v>78</v>
      </c>
      <c r="L494" t="s">
        <v>74</v>
      </c>
      <c r="M494">
        <v>0.16983799999999999</v>
      </c>
      <c r="N494" t="s">
        <v>153</v>
      </c>
      <c r="O494" t="s">
        <v>821</v>
      </c>
      <c r="P494" t="s">
        <v>60</v>
      </c>
      <c r="Q494" t="s">
        <v>68</v>
      </c>
      <c r="R494" t="s">
        <v>1280</v>
      </c>
      <c r="S494" t="s">
        <v>69</v>
      </c>
    </row>
    <row r="495" spans="1:19" x14ac:dyDescent="0.35">
      <c r="A495" t="s">
        <v>1282</v>
      </c>
      <c r="B495" t="s">
        <v>1012</v>
      </c>
      <c r="C495" t="s">
        <v>1283</v>
      </c>
      <c r="D495" t="s">
        <v>59</v>
      </c>
      <c r="E495" t="s">
        <v>59</v>
      </c>
      <c r="F495" t="s">
        <v>60</v>
      </c>
      <c r="G495" t="s">
        <v>1255</v>
      </c>
      <c r="H495" t="s">
        <v>1277</v>
      </c>
      <c r="I495" t="s">
        <v>1015</v>
      </c>
      <c r="J495" t="s">
        <v>81</v>
      </c>
      <c r="K495" t="s">
        <v>82</v>
      </c>
      <c r="L495" t="s">
        <v>83</v>
      </c>
      <c r="M495">
        <v>6.9999999999986739E-2</v>
      </c>
      <c r="N495" t="s">
        <v>153</v>
      </c>
      <c r="O495" t="s">
        <v>821</v>
      </c>
      <c r="P495" t="s">
        <v>60</v>
      </c>
      <c r="Q495" t="s">
        <v>68</v>
      </c>
      <c r="R495" t="s">
        <v>1282</v>
      </c>
      <c r="S495" t="s">
        <v>69</v>
      </c>
    </row>
    <row r="496" spans="1:19" x14ac:dyDescent="0.35">
      <c r="A496" t="s">
        <v>1284</v>
      </c>
      <c r="B496" t="s">
        <v>1012</v>
      </c>
      <c r="C496" t="s">
        <v>1285</v>
      </c>
      <c r="D496" t="s">
        <v>59</v>
      </c>
      <c r="E496" t="s">
        <v>59</v>
      </c>
      <c r="F496" t="s">
        <v>60</v>
      </c>
      <c r="G496" t="s">
        <v>1286</v>
      </c>
      <c r="H496" t="s">
        <v>1287</v>
      </c>
      <c r="I496" t="s">
        <v>1015</v>
      </c>
      <c r="J496" t="s">
        <v>64</v>
      </c>
      <c r="K496" t="s">
        <v>64</v>
      </c>
      <c r="L496" t="s">
        <v>65</v>
      </c>
      <c r="M496">
        <v>3.7</v>
      </c>
      <c r="N496" t="s">
        <v>66</v>
      </c>
      <c r="O496" t="s">
        <v>821</v>
      </c>
      <c r="P496" t="s">
        <v>60</v>
      </c>
      <c r="Q496" t="s">
        <v>68</v>
      </c>
      <c r="R496" t="s">
        <v>1284</v>
      </c>
      <c r="S496" t="s">
        <v>69</v>
      </c>
    </row>
    <row r="497" spans="1:19" x14ac:dyDescent="0.35">
      <c r="A497" t="s">
        <v>1288</v>
      </c>
      <c r="B497" t="s">
        <v>1012</v>
      </c>
      <c r="C497" t="s">
        <v>1289</v>
      </c>
      <c r="D497" t="s">
        <v>59</v>
      </c>
      <c r="E497" t="s">
        <v>59</v>
      </c>
      <c r="F497" t="s">
        <v>60</v>
      </c>
      <c r="G497" t="s">
        <v>1286</v>
      </c>
      <c r="H497" t="s">
        <v>1287</v>
      </c>
      <c r="I497" t="s">
        <v>1015</v>
      </c>
      <c r="J497" t="s">
        <v>72</v>
      </c>
      <c r="K497" t="s">
        <v>73</v>
      </c>
      <c r="L497" t="s">
        <v>74</v>
      </c>
      <c r="M497">
        <v>0.16849800000000001</v>
      </c>
      <c r="N497" t="s">
        <v>66</v>
      </c>
      <c r="O497" t="s">
        <v>821</v>
      </c>
      <c r="P497" t="s">
        <v>60</v>
      </c>
      <c r="Q497" t="s">
        <v>68</v>
      </c>
      <c r="R497" t="s">
        <v>1288</v>
      </c>
      <c r="S497" t="s">
        <v>69</v>
      </c>
    </row>
    <row r="498" spans="1:19" x14ac:dyDescent="0.35">
      <c r="A498" t="s">
        <v>1290</v>
      </c>
      <c r="B498" t="s">
        <v>1012</v>
      </c>
      <c r="C498" t="s">
        <v>1291</v>
      </c>
      <c r="D498" t="s">
        <v>59</v>
      </c>
      <c r="E498" t="s">
        <v>59</v>
      </c>
      <c r="F498" t="s">
        <v>60</v>
      </c>
      <c r="G498" t="s">
        <v>1286</v>
      </c>
      <c r="H498" t="s">
        <v>1287</v>
      </c>
      <c r="I498" t="s">
        <v>1015</v>
      </c>
      <c r="J498" t="s">
        <v>77</v>
      </c>
      <c r="K498" t="s">
        <v>78</v>
      </c>
      <c r="L498" t="s">
        <v>74</v>
      </c>
      <c r="M498">
        <v>0.16869999999999999</v>
      </c>
      <c r="N498" t="s">
        <v>66</v>
      </c>
      <c r="O498" t="s">
        <v>821</v>
      </c>
      <c r="P498" t="s">
        <v>60</v>
      </c>
      <c r="Q498" t="s">
        <v>68</v>
      </c>
      <c r="R498" t="s">
        <v>1290</v>
      </c>
      <c r="S498" t="s">
        <v>69</v>
      </c>
    </row>
    <row r="499" spans="1:19" x14ac:dyDescent="0.35">
      <c r="A499" t="s">
        <v>1292</v>
      </c>
      <c r="B499" t="s">
        <v>1012</v>
      </c>
      <c r="C499" t="s">
        <v>1293</v>
      </c>
      <c r="D499" t="s">
        <v>59</v>
      </c>
      <c r="E499" t="s">
        <v>59</v>
      </c>
      <c r="F499" t="s">
        <v>60</v>
      </c>
      <c r="G499" t="s">
        <v>1286</v>
      </c>
      <c r="H499" t="s">
        <v>1287</v>
      </c>
      <c r="I499" t="s">
        <v>1015</v>
      </c>
      <c r="J499" t="s">
        <v>81</v>
      </c>
      <c r="K499" t="s">
        <v>82</v>
      </c>
      <c r="L499" t="s">
        <v>83</v>
      </c>
      <c r="M499">
        <v>0.20199999999997997</v>
      </c>
      <c r="N499" t="s">
        <v>66</v>
      </c>
      <c r="O499" t="s">
        <v>821</v>
      </c>
      <c r="P499" t="s">
        <v>60</v>
      </c>
      <c r="Q499" t="s">
        <v>68</v>
      </c>
      <c r="R499" t="s">
        <v>1292</v>
      </c>
      <c r="S499" t="s">
        <v>69</v>
      </c>
    </row>
    <row r="500" spans="1:19" x14ac:dyDescent="0.35">
      <c r="A500" t="s">
        <v>1294</v>
      </c>
      <c r="B500" t="s">
        <v>1012</v>
      </c>
      <c r="C500" t="s">
        <v>1295</v>
      </c>
      <c r="D500" t="s">
        <v>59</v>
      </c>
      <c r="E500" t="s">
        <v>59</v>
      </c>
      <c r="F500" t="s">
        <v>60</v>
      </c>
      <c r="G500" t="s">
        <v>1296</v>
      </c>
      <c r="H500" t="s">
        <v>1297</v>
      </c>
      <c r="I500" t="s">
        <v>1015</v>
      </c>
      <c r="J500" t="s">
        <v>64</v>
      </c>
      <c r="K500" t="s">
        <v>64</v>
      </c>
      <c r="L500" t="s">
        <v>65</v>
      </c>
      <c r="M500">
        <v>3</v>
      </c>
      <c r="N500" t="s">
        <v>153</v>
      </c>
      <c r="O500" t="s">
        <v>821</v>
      </c>
      <c r="P500" t="s">
        <v>60</v>
      </c>
      <c r="Q500" t="s">
        <v>68</v>
      </c>
      <c r="R500" t="s">
        <v>1294</v>
      </c>
      <c r="S500" t="s">
        <v>69</v>
      </c>
    </row>
    <row r="501" spans="1:19" x14ac:dyDescent="0.35">
      <c r="A501" t="s">
        <v>1298</v>
      </c>
      <c r="B501" t="s">
        <v>1012</v>
      </c>
      <c r="C501" t="s">
        <v>1299</v>
      </c>
      <c r="D501" t="s">
        <v>59</v>
      </c>
      <c r="E501" t="s">
        <v>59</v>
      </c>
      <c r="F501" t="s">
        <v>60</v>
      </c>
      <c r="G501" t="s">
        <v>1296</v>
      </c>
      <c r="H501" t="s">
        <v>1297</v>
      </c>
      <c r="I501" t="s">
        <v>1015</v>
      </c>
      <c r="J501" t="s">
        <v>72</v>
      </c>
      <c r="K501" t="s">
        <v>73</v>
      </c>
      <c r="L501" t="s">
        <v>74</v>
      </c>
      <c r="M501">
        <v>0.168933</v>
      </c>
      <c r="N501" t="s">
        <v>153</v>
      </c>
      <c r="O501" t="s">
        <v>821</v>
      </c>
      <c r="P501" t="s">
        <v>60</v>
      </c>
      <c r="Q501" t="s">
        <v>68</v>
      </c>
      <c r="R501" t="s">
        <v>1298</v>
      </c>
      <c r="S501" t="s">
        <v>69</v>
      </c>
    </row>
    <row r="502" spans="1:19" x14ac:dyDescent="0.35">
      <c r="A502" t="s">
        <v>1300</v>
      </c>
      <c r="B502" t="s">
        <v>1012</v>
      </c>
      <c r="C502" t="s">
        <v>1301</v>
      </c>
      <c r="D502" t="s">
        <v>59</v>
      </c>
      <c r="E502" t="s">
        <v>59</v>
      </c>
      <c r="F502" t="s">
        <v>60</v>
      </c>
      <c r="G502" t="s">
        <v>1296</v>
      </c>
      <c r="H502" t="s">
        <v>1297</v>
      </c>
      <c r="I502" t="s">
        <v>1015</v>
      </c>
      <c r="J502" t="s">
        <v>77</v>
      </c>
      <c r="K502" t="s">
        <v>78</v>
      </c>
      <c r="L502" t="s">
        <v>74</v>
      </c>
      <c r="M502">
        <v>0.16900100000000001</v>
      </c>
      <c r="N502" t="s">
        <v>153</v>
      </c>
      <c r="O502" t="s">
        <v>821</v>
      </c>
      <c r="P502" t="s">
        <v>60</v>
      </c>
      <c r="Q502" t="s">
        <v>68</v>
      </c>
      <c r="R502" t="s">
        <v>1300</v>
      </c>
      <c r="S502" t="s">
        <v>69</v>
      </c>
    </row>
    <row r="503" spans="1:19" x14ac:dyDescent="0.35">
      <c r="A503" t="s">
        <v>1302</v>
      </c>
      <c r="B503" t="s">
        <v>1012</v>
      </c>
      <c r="C503" t="s">
        <v>1303</v>
      </c>
      <c r="D503" t="s">
        <v>59</v>
      </c>
      <c r="E503" t="s">
        <v>59</v>
      </c>
      <c r="F503" t="s">
        <v>60</v>
      </c>
      <c r="G503" t="s">
        <v>1296</v>
      </c>
      <c r="H503" t="s">
        <v>1297</v>
      </c>
      <c r="I503" t="s">
        <v>1015</v>
      </c>
      <c r="J503" t="s">
        <v>81</v>
      </c>
      <c r="K503" t="s">
        <v>82</v>
      </c>
      <c r="L503" t="s">
        <v>83</v>
      </c>
      <c r="M503">
        <v>6.8000000000012495E-2</v>
      </c>
      <c r="N503" t="s">
        <v>153</v>
      </c>
      <c r="O503" t="s">
        <v>821</v>
      </c>
      <c r="P503" t="s">
        <v>60</v>
      </c>
      <c r="Q503" t="s">
        <v>68</v>
      </c>
      <c r="R503" t="s">
        <v>1302</v>
      </c>
      <c r="S503" t="s">
        <v>69</v>
      </c>
    </row>
    <row r="504" spans="1:19" x14ac:dyDescent="0.35">
      <c r="A504" t="s">
        <v>1304</v>
      </c>
      <c r="B504" t="s">
        <v>1012</v>
      </c>
      <c r="C504" t="s">
        <v>1305</v>
      </c>
      <c r="D504" t="s">
        <v>59</v>
      </c>
      <c r="E504" t="s">
        <v>59</v>
      </c>
      <c r="F504" t="s">
        <v>60</v>
      </c>
      <c r="G504" t="s">
        <v>1306</v>
      </c>
      <c r="H504" t="s">
        <v>1307</v>
      </c>
      <c r="I504" t="s">
        <v>1015</v>
      </c>
      <c r="J504" t="s">
        <v>64</v>
      </c>
      <c r="K504" t="s">
        <v>64</v>
      </c>
      <c r="L504" t="s">
        <v>65</v>
      </c>
      <c r="M504" t="s">
        <v>1308</v>
      </c>
      <c r="N504" t="s">
        <v>156</v>
      </c>
      <c r="O504" t="s">
        <v>821</v>
      </c>
      <c r="P504" t="s">
        <v>1309</v>
      </c>
      <c r="Q504" t="s">
        <v>68</v>
      </c>
      <c r="R504" t="s">
        <v>1304</v>
      </c>
      <c r="S504" t="s">
        <v>69</v>
      </c>
    </row>
    <row r="505" spans="1:19" x14ac:dyDescent="0.35">
      <c r="A505" t="s">
        <v>1310</v>
      </c>
      <c r="B505" t="s">
        <v>1012</v>
      </c>
      <c r="C505" t="s">
        <v>1311</v>
      </c>
      <c r="D505" t="s">
        <v>59</v>
      </c>
      <c r="E505" t="s">
        <v>59</v>
      </c>
      <c r="F505" t="s">
        <v>60</v>
      </c>
      <c r="G505" t="s">
        <v>1306</v>
      </c>
      <c r="H505" t="s">
        <v>1307</v>
      </c>
      <c r="I505" t="s">
        <v>1015</v>
      </c>
      <c r="J505" t="s">
        <v>72</v>
      </c>
      <c r="K505" t="s">
        <v>73</v>
      </c>
      <c r="L505" t="s">
        <v>74</v>
      </c>
      <c r="M505" t="s">
        <v>1312</v>
      </c>
      <c r="N505" t="s">
        <v>156</v>
      </c>
      <c r="O505" t="s">
        <v>821</v>
      </c>
      <c r="P505" t="s">
        <v>1309</v>
      </c>
      <c r="Q505" t="s">
        <v>68</v>
      </c>
      <c r="R505" t="s">
        <v>1310</v>
      </c>
      <c r="S505" t="s">
        <v>69</v>
      </c>
    </row>
    <row r="506" spans="1:19" x14ac:dyDescent="0.35">
      <c r="A506" t="s">
        <v>1313</v>
      </c>
      <c r="B506" t="s">
        <v>1012</v>
      </c>
      <c r="C506" t="s">
        <v>1314</v>
      </c>
      <c r="D506" t="s">
        <v>59</v>
      </c>
      <c r="E506" t="s">
        <v>59</v>
      </c>
      <c r="F506" t="s">
        <v>60</v>
      </c>
      <c r="G506" t="s">
        <v>1306</v>
      </c>
      <c r="H506" t="s">
        <v>1307</v>
      </c>
      <c r="I506" t="s">
        <v>1015</v>
      </c>
      <c r="J506" t="s">
        <v>77</v>
      </c>
      <c r="K506" t="s">
        <v>78</v>
      </c>
      <c r="L506" t="s">
        <v>74</v>
      </c>
      <c r="M506" t="s">
        <v>1315</v>
      </c>
      <c r="N506" t="s">
        <v>156</v>
      </c>
      <c r="O506" t="s">
        <v>821</v>
      </c>
      <c r="P506" t="s">
        <v>1309</v>
      </c>
      <c r="Q506" t="s">
        <v>68</v>
      </c>
      <c r="R506" t="s">
        <v>1313</v>
      </c>
      <c r="S506" t="s">
        <v>69</v>
      </c>
    </row>
    <row r="507" spans="1:19" x14ac:dyDescent="0.35">
      <c r="A507" t="s">
        <v>1316</v>
      </c>
      <c r="B507" t="s">
        <v>1012</v>
      </c>
      <c r="C507" t="s">
        <v>1317</v>
      </c>
      <c r="D507" t="s">
        <v>59</v>
      </c>
      <c r="E507" t="s">
        <v>59</v>
      </c>
      <c r="F507" t="s">
        <v>60</v>
      </c>
      <c r="G507" t="s">
        <v>1306</v>
      </c>
      <c r="H507" t="s">
        <v>1307</v>
      </c>
      <c r="I507" t="s">
        <v>1015</v>
      </c>
      <c r="J507" t="s">
        <v>81</v>
      </c>
      <c r="K507" t="s">
        <v>82</v>
      </c>
      <c r="L507" t="s">
        <v>83</v>
      </c>
      <c r="M507" t="s">
        <v>1318</v>
      </c>
      <c r="N507" t="s">
        <v>156</v>
      </c>
      <c r="O507" t="s">
        <v>821</v>
      </c>
      <c r="P507" t="s">
        <v>1309</v>
      </c>
      <c r="Q507" t="s">
        <v>68</v>
      </c>
      <c r="R507" t="s">
        <v>1316</v>
      </c>
      <c r="S507" t="s">
        <v>69</v>
      </c>
    </row>
    <row r="508" spans="1:19" x14ac:dyDescent="0.35">
      <c r="A508" t="s">
        <v>1319</v>
      </c>
      <c r="B508" t="s">
        <v>1012</v>
      </c>
      <c r="C508" t="s">
        <v>1320</v>
      </c>
      <c r="D508" t="s">
        <v>59</v>
      </c>
      <c r="E508" t="s">
        <v>59</v>
      </c>
      <c r="F508" t="s">
        <v>60</v>
      </c>
      <c r="G508" t="s">
        <v>1321</v>
      </c>
      <c r="H508" t="s">
        <v>1322</v>
      </c>
      <c r="I508" t="s">
        <v>1015</v>
      </c>
      <c r="J508" t="s">
        <v>64</v>
      </c>
      <c r="K508" t="s">
        <v>64</v>
      </c>
      <c r="L508" t="s">
        <v>65</v>
      </c>
      <c r="M508">
        <v>3</v>
      </c>
      <c r="N508" t="s">
        <v>153</v>
      </c>
      <c r="O508" t="s">
        <v>821</v>
      </c>
      <c r="P508" t="s">
        <v>60</v>
      </c>
      <c r="Q508" t="s">
        <v>68</v>
      </c>
      <c r="R508" t="s">
        <v>1319</v>
      </c>
      <c r="S508" t="s">
        <v>69</v>
      </c>
    </row>
    <row r="509" spans="1:19" x14ac:dyDescent="0.35">
      <c r="A509" t="s">
        <v>1323</v>
      </c>
      <c r="B509" t="s">
        <v>1012</v>
      </c>
      <c r="C509" t="s">
        <v>1324</v>
      </c>
      <c r="D509" t="s">
        <v>59</v>
      </c>
      <c r="E509" t="s">
        <v>59</v>
      </c>
      <c r="F509" t="s">
        <v>60</v>
      </c>
      <c r="G509" t="s">
        <v>1321</v>
      </c>
      <c r="H509" t="s">
        <v>1322</v>
      </c>
      <c r="I509" t="s">
        <v>1015</v>
      </c>
      <c r="J509" t="s">
        <v>72</v>
      </c>
      <c r="K509" t="s">
        <v>73</v>
      </c>
      <c r="L509" t="s">
        <v>74</v>
      </c>
      <c r="M509">
        <v>0.143515</v>
      </c>
      <c r="N509" t="s">
        <v>153</v>
      </c>
      <c r="O509" t="s">
        <v>821</v>
      </c>
      <c r="P509" t="s">
        <v>60</v>
      </c>
      <c r="Q509" t="s">
        <v>68</v>
      </c>
      <c r="R509" t="s">
        <v>1323</v>
      </c>
      <c r="S509" t="s">
        <v>69</v>
      </c>
    </row>
    <row r="510" spans="1:19" x14ac:dyDescent="0.35">
      <c r="A510" t="s">
        <v>1325</v>
      </c>
      <c r="B510" t="s">
        <v>1012</v>
      </c>
      <c r="C510" t="s">
        <v>1326</v>
      </c>
      <c r="D510" t="s">
        <v>59</v>
      </c>
      <c r="E510" t="s">
        <v>59</v>
      </c>
      <c r="F510" t="s">
        <v>60</v>
      </c>
      <c r="G510" t="s">
        <v>1321</v>
      </c>
      <c r="H510" t="s">
        <v>1322</v>
      </c>
      <c r="I510" t="s">
        <v>1015</v>
      </c>
      <c r="J510" t="s">
        <v>77</v>
      </c>
      <c r="K510" t="s">
        <v>78</v>
      </c>
      <c r="L510" t="s">
        <v>74</v>
      </c>
      <c r="M510">
        <v>0.14349600000000001</v>
      </c>
      <c r="N510" t="s">
        <v>153</v>
      </c>
      <c r="O510" t="s">
        <v>821</v>
      </c>
      <c r="P510" t="s">
        <v>60</v>
      </c>
      <c r="Q510" t="s">
        <v>68</v>
      </c>
      <c r="R510" t="s">
        <v>1325</v>
      </c>
      <c r="S510" t="s">
        <v>69</v>
      </c>
    </row>
    <row r="511" spans="1:19" x14ac:dyDescent="0.35">
      <c r="A511" t="s">
        <v>1327</v>
      </c>
      <c r="B511" t="s">
        <v>1012</v>
      </c>
      <c r="C511" t="s">
        <v>1328</v>
      </c>
      <c r="D511" t="s">
        <v>59</v>
      </c>
      <c r="E511" t="s">
        <v>59</v>
      </c>
      <c r="F511" t="s">
        <v>60</v>
      </c>
      <c r="G511" t="s">
        <v>1321</v>
      </c>
      <c r="H511" t="s">
        <v>1322</v>
      </c>
      <c r="I511" t="s">
        <v>1015</v>
      </c>
      <c r="J511" t="s">
        <v>81</v>
      </c>
      <c r="K511" t="s">
        <v>82</v>
      </c>
      <c r="L511" t="s">
        <v>83</v>
      </c>
      <c r="M511">
        <v>-1.8999999999991246E-2</v>
      </c>
      <c r="N511" t="s">
        <v>153</v>
      </c>
      <c r="O511" t="s">
        <v>821</v>
      </c>
      <c r="P511" t="s">
        <v>60</v>
      </c>
      <c r="Q511" t="s">
        <v>68</v>
      </c>
      <c r="R511" t="s">
        <v>1327</v>
      </c>
      <c r="S511" t="s">
        <v>69</v>
      </c>
    </row>
    <row r="512" spans="1:19" x14ac:dyDescent="0.35">
      <c r="A512" t="s">
        <v>1329</v>
      </c>
      <c r="B512" t="s">
        <v>1012</v>
      </c>
      <c r="C512" t="s">
        <v>1330</v>
      </c>
      <c r="D512" t="s">
        <v>59</v>
      </c>
      <c r="E512" t="s">
        <v>59</v>
      </c>
      <c r="F512" t="s">
        <v>60</v>
      </c>
      <c r="G512" t="s">
        <v>1331</v>
      </c>
      <c r="H512" t="s">
        <v>1332</v>
      </c>
      <c r="I512" t="s">
        <v>1015</v>
      </c>
      <c r="J512" t="s">
        <v>64</v>
      </c>
      <c r="K512" t="s">
        <v>64</v>
      </c>
      <c r="L512" t="s">
        <v>65</v>
      </c>
      <c r="M512">
        <v>3</v>
      </c>
      <c r="N512" t="s">
        <v>153</v>
      </c>
      <c r="O512" t="s">
        <v>821</v>
      </c>
      <c r="P512" t="s">
        <v>60</v>
      </c>
      <c r="Q512" t="s">
        <v>68</v>
      </c>
      <c r="R512" t="s">
        <v>1329</v>
      </c>
      <c r="S512" t="s">
        <v>69</v>
      </c>
    </row>
    <row r="513" spans="1:19" x14ac:dyDescent="0.35">
      <c r="A513" t="s">
        <v>1333</v>
      </c>
      <c r="B513" t="s">
        <v>1012</v>
      </c>
      <c r="C513" t="s">
        <v>1334</v>
      </c>
      <c r="D513" t="s">
        <v>59</v>
      </c>
      <c r="E513" t="s">
        <v>59</v>
      </c>
      <c r="F513" t="s">
        <v>60</v>
      </c>
      <c r="G513" t="s">
        <v>1331</v>
      </c>
      <c r="H513" t="s">
        <v>1332</v>
      </c>
      <c r="I513" t="s">
        <v>1015</v>
      </c>
      <c r="J513" t="s">
        <v>72</v>
      </c>
      <c r="K513" t="s">
        <v>73</v>
      </c>
      <c r="L513" t="s">
        <v>74</v>
      </c>
      <c r="M513">
        <v>0.16658100000000001</v>
      </c>
      <c r="N513" t="s">
        <v>153</v>
      </c>
      <c r="O513" t="s">
        <v>821</v>
      </c>
      <c r="P513" t="s">
        <v>60</v>
      </c>
      <c r="Q513" t="s">
        <v>68</v>
      </c>
      <c r="R513" t="s">
        <v>1333</v>
      </c>
      <c r="S513" t="s">
        <v>69</v>
      </c>
    </row>
    <row r="514" spans="1:19" x14ac:dyDescent="0.35">
      <c r="A514" t="s">
        <v>1335</v>
      </c>
      <c r="B514" t="s">
        <v>1012</v>
      </c>
      <c r="C514" t="s">
        <v>1336</v>
      </c>
      <c r="D514" t="s">
        <v>59</v>
      </c>
      <c r="E514" t="s">
        <v>59</v>
      </c>
      <c r="F514" t="s">
        <v>60</v>
      </c>
      <c r="G514" t="s">
        <v>1331</v>
      </c>
      <c r="H514" t="s">
        <v>1332</v>
      </c>
      <c r="I514" t="s">
        <v>1015</v>
      </c>
      <c r="J514" t="s">
        <v>77</v>
      </c>
      <c r="K514" t="s">
        <v>78</v>
      </c>
      <c r="L514" t="s">
        <v>74</v>
      </c>
      <c r="M514">
        <v>0.16653599999999999</v>
      </c>
      <c r="N514" t="s">
        <v>153</v>
      </c>
      <c r="O514" t="s">
        <v>821</v>
      </c>
      <c r="P514" t="s">
        <v>60</v>
      </c>
      <c r="Q514" t="s">
        <v>68</v>
      </c>
      <c r="R514" t="s">
        <v>1335</v>
      </c>
      <c r="S514" t="s">
        <v>69</v>
      </c>
    </row>
    <row r="515" spans="1:19" x14ac:dyDescent="0.35">
      <c r="A515" t="s">
        <v>1337</v>
      </c>
      <c r="B515" t="s">
        <v>1012</v>
      </c>
      <c r="C515" t="s">
        <v>1338</v>
      </c>
      <c r="D515" t="s">
        <v>59</v>
      </c>
      <c r="E515" t="s">
        <v>59</v>
      </c>
      <c r="F515" t="s">
        <v>60</v>
      </c>
      <c r="G515" t="s">
        <v>1331</v>
      </c>
      <c r="H515" t="s">
        <v>1332</v>
      </c>
      <c r="I515" t="s">
        <v>1015</v>
      </c>
      <c r="J515" t="s">
        <v>81</v>
      </c>
      <c r="K515" t="s">
        <v>82</v>
      </c>
      <c r="L515" t="s">
        <v>83</v>
      </c>
      <c r="M515">
        <v>-4.5000000000017248E-2</v>
      </c>
      <c r="N515" t="s">
        <v>153</v>
      </c>
      <c r="O515" t="s">
        <v>821</v>
      </c>
      <c r="P515" t="s">
        <v>60</v>
      </c>
      <c r="Q515" t="s">
        <v>68</v>
      </c>
      <c r="R515" t="s">
        <v>1337</v>
      </c>
      <c r="S515" t="s">
        <v>69</v>
      </c>
    </row>
    <row r="516" spans="1:19" x14ac:dyDescent="0.35">
      <c r="A516" t="s">
        <v>1339</v>
      </c>
      <c r="B516" t="s">
        <v>1012</v>
      </c>
      <c r="C516" t="s">
        <v>1340</v>
      </c>
      <c r="D516" t="s">
        <v>59</v>
      </c>
      <c r="E516" t="s">
        <v>59</v>
      </c>
      <c r="F516" t="s">
        <v>60</v>
      </c>
      <c r="G516" t="s">
        <v>1341</v>
      </c>
      <c r="H516" t="s">
        <v>1256</v>
      </c>
      <c r="I516" t="s">
        <v>1015</v>
      </c>
      <c r="J516" t="s">
        <v>64</v>
      </c>
      <c r="K516" t="s">
        <v>64</v>
      </c>
      <c r="L516" t="s">
        <v>65</v>
      </c>
      <c r="M516">
        <v>3</v>
      </c>
      <c r="N516" t="s">
        <v>153</v>
      </c>
      <c r="O516" t="s">
        <v>821</v>
      </c>
      <c r="P516" t="s">
        <v>60</v>
      </c>
      <c r="Q516" t="s">
        <v>68</v>
      </c>
      <c r="R516" t="s">
        <v>1339</v>
      </c>
      <c r="S516" t="s">
        <v>69</v>
      </c>
    </row>
    <row r="517" spans="1:19" x14ac:dyDescent="0.35">
      <c r="A517" t="s">
        <v>1342</v>
      </c>
      <c r="B517" t="s">
        <v>1012</v>
      </c>
      <c r="C517" t="s">
        <v>1343</v>
      </c>
      <c r="D517" t="s">
        <v>59</v>
      </c>
      <c r="E517" t="s">
        <v>59</v>
      </c>
      <c r="F517" t="s">
        <v>60</v>
      </c>
      <c r="G517" t="s">
        <v>1341</v>
      </c>
      <c r="H517" t="s">
        <v>1256</v>
      </c>
      <c r="I517" t="s">
        <v>1015</v>
      </c>
      <c r="J517" t="s">
        <v>72</v>
      </c>
      <c r="K517" t="s">
        <v>73</v>
      </c>
      <c r="L517" t="s">
        <v>74</v>
      </c>
      <c r="M517">
        <v>0.168265</v>
      </c>
      <c r="N517" t="s">
        <v>153</v>
      </c>
      <c r="O517" t="s">
        <v>821</v>
      </c>
      <c r="P517" t="s">
        <v>60</v>
      </c>
      <c r="Q517" t="s">
        <v>68</v>
      </c>
      <c r="R517" t="s">
        <v>1342</v>
      </c>
      <c r="S517" t="s">
        <v>69</v>
      </c>
    </row>
    <row r="518" spans="1:19" x14ac:dyDescent="0.35">
      <c r="A518" t="s">
        <v>1344</v>
      </c>
      <c r="B518" t="s">
        <v>1012</v>
      </c>
      <c r="C518" t="s">
        <v>1345</v>
      </c>
      <c r="D518" t="s">
        <v>59</v>
      </c>
      <c r="E518" t="s">
        <v>59</v>
      </c>
      <c r="F518" t="s">
        <v>60</v>
      </c>
      <c r="G518" t="s">
        <v>1341</v>
      </c>
      <c r="H518" t="s">
        <v>1256</v>
      </c>
      <c r="I518" t="s">
        <v>1015</v>
      </c>
      <c r="J518" t="s">
        <v>77</v>
      </c>
      <c r="K518" t="s">
        <v>78</v>
      </c>
      <c r="L518" t="s">
        <v>74</v>
      </c>
      <c r="M518">
        <v>0.168299</v>
      </c>
      <c r="N518" t="s">
        <v>153</v>
      </c>
      <c r="O518" t="s">
        <v>821</v>
      </c>
      <c r="P518" t="s">
        <v>60</v>
      </c>
      <c r="Q518" t="s">
        <v>68</v>
      </c>
      <c r="R518" t="s">
        <v>1344</v>
      </c>
      <c r="S518" t="s">
        <v>69</v>
      </c>
    </row>
    <row r="519" spans="1:19" x14ac:dyDescent="0.35">
      <c r="A519" t="s">
        <v>1346</v>
      </c>
      <c r="B519" t="s">
        <v>1012</v>
      </c>
      <c r="C519" t="s">
        <v>1347</v>
      </c>
      <c r="D519" t="s">
        <v>59</v>
      </c>
      <c r="E519" t="s">
        <v>59</v>
      </c>
      <c r="F519" t="s">
        <v>60</v>
      </c>
      <c r="G519" t="s">
        <v>1341</v>
      </c>
      <c r="H519" t="s">
        <v>1256</v>
      </c>
      <c r="I519" t="s">
        <v>1015</v>
      </c>
      <c r="J519" t="s">
        <v>81</v>
      </c>
      <c r="K519" t="s">
        <v>82</v>
      </c>
      <c r="L519" t="s">
        <v>83</v>
      </c>
      <c r="M519">
        <v>3.4000000000006247E-2</v>
      </c>
      <c r="N519" t="s">
        <v>153</v>
      </c>
      <c r="O519" t="s">
        <v>821</v>
      </c>
      <c r="P519" t="s">
        <v>60</v>
      </c>
      <c r="Q519" t="s">
        <v>68</v>
      </c>
      <c r="R519" t="s">
        <v>1346</v>
      </c>
      <c r="S519" t="s">
        <v>69</v>
      </c>
    </row>
    <row r="520" spans="1:19" x14ac:dyDescent="0.35">
      <c r="A520" t="s">
        <v>1348</v>
      </c>
      <c r="B520" t="s">
        <v>1162</v>
      </c>
      <c r="C520" t="s">
        <v>1349</v>
      </c>
      <c r="D520" t="s">
        <v>59</v>
      </c>
      <c r="E520" t="s">
        <v>59</v>
      </c>
      <c r="F520" t="s">
        <v>60</v>
      </c>
      <c r="G520" t="s">
        <v>1350</v>
      </c>
      <c r="H520" t="s">
        <v>1351</v>
      </c>
      <c r="I520" t="s">
        <v>1166</v>
      </c>
      <c r="J520" t="s">
        <v>96</v>
      </c>
      <c r="K520" t="s">
        <v>97</v>
      </c>
      <c r="L520" t="s">
        <v>65</v>
      </c>
      <c r="M520">
        <v>1.32</v>
      </c>
      <c r="N520" t="s">
        <v>66</v>
      </c>
      <c r="O520" t="s">
        <v>1167</v>
      </c>
      <c r="P520" t="s">
        <v>60</v>
      </c>
      <c r="Q520" t="s">
        <v>68</v>
      </c>
      <c r="R520" t="s">
        <v>1348</v>
      </c>
      <c r="S520" t="s">
        <v>69</v>
      </c>
    </row>
    <row r="521" spans="1:19" x14ac:dyDescent="0.35">
      <c r="A521" t="s">
        <v>1352</v>
      </c>
      <c r="B521" t="s">
        <v>1162</v>
      </c>
      <c r="C521" t="s">
        <v>1353</v>
      </c>
      <c r="D521" t="s">
        <v>59</v>
      </c>
      <c r="E521" t="s">
        <v>59</v>
      </c>
      <c r="F521" t="s">
        <v>60</v>
      </c>
      <c r="G521" t="s">
        <v>1350</v>
      </c>
      <c r="H521" t="s">
        <v>1351</v>
      </c>
      <c r="I521" t="s">
        <v>1166</v>
      </c>
      <c r="J521" t="s">
        <v>90</v>
      </c>
      <c r="K521" t="s">
        <v>91</v>
      </c>
      <c r="L521" t="s">
        <v>65</v>
      </c>
      <c r="M521">
        <v>1.8</v>
      </c>
      <c r="N521" t="s">
        <v>66</v>
      </c>
      <c r="O521" t="s">
        <v>1167</v>
      </c>
      <c r="P521" t="s">
        <v>60</v>
      </c>
      <c r="Q521" t="s">
        <v>68</v>
      </c>
      <c r="R521" t="s">
        <v>1352</v>
      </c>
      <c r="S521" t="s">
        <v>69</v>
      </c>
    </row>
    <row r="522" spans="1:19" x14ac:dyDescent="0.35">
      <c r="A522" t="s">
        <v>1354</v>
      </c>
      <c r="B522" t="s">
        <v>1162</v>
      </c>
      <c r="C522" t="s">
        <v>1355</v>
      </c>
      <c r="D522" t="s">
        <v>59</v>
      </c>
      <c r="E522" t="s">
        <v>59</v>
      </c>
      <c r="F522" t="s">
        <v>60</v>
      </c>
      <c r="G522" t="s">
        <v>1350</v>
      </c>
      <c r="H522" t="s">
        <v>1351</v>
      </c>
      <c r="I522" t="s">
        <v>1166</v>
      </c>
      <c r="J522" t="s">
        <v>100</v>
      </c>
      <c r="K522" t="s">
        <v>101</v>
      </c>
      <c r="L522" t="s">
        <v>65</v>
      </c>
      <c r="M522">
        <v>1.62</v>
      </c>
      <c r="N522" t="s">
        <v>66</v>
      </c>
      <c r="O522" t="s">
        <v>1167</v>
      </c>
      <c r="P522" t="s">
        <v>60</v>
      </c>
      <c r="Q522" t="s">
        <v>68</v>
      </c>
      <c r="R522" t="s">
        <v>1354</v>
      </c>
      <c r="S522" t="s">
        <v>69</v>
      </c>
    </row>
    <row r="523" spans="1:19" x14ac:dyDescent="0.35">
      <c r="A523" t="s">
        <v>1356</v>
      </c>
      <c r="B523" t="s">
        <v>1162</v>
      </c>
      <c r="C523" t="s">
        <v>1357</v>
      </c>
      <c r="D523" t="s">
        <v>59</v>
      </c>
      <c r="E523" t="s">
        <v>59</v>
      </c>
      <c r="F523" t="s">
        <v>60</v>
      </c>
      <c r="G523" t="s">
        <v>1350</v>
      </c>
      <c r="H523" t="s">
        <v>1351</v>
      </c>
      <c r="I523" t="s">
        <v>1166</v>
      </c>
      <c r="J523" t="s">
        <v>104</v>
      </c>
      <c r="K523" t="s">
        <v>105</v>
      </c>
      <c r="L523" t="s">
        <v>65</v>
      </c>
      <c r="M523">
        <v>1.98</v>
      </c>
      <c r="N523" t="s">
        <v>66</v>
      </c>
      <c r="O523" t="s">
        <v>1167</v>
      </c>
      <c r="P523" t="s">
        <v>60</v>
      </c>
      <c r="Q523" t="s">
        <v>68</v>
      </c>
      <c r="R523" t="s">
        <v>1356</v>
      </c>
      <c r="S523" t="s">
        <v>69</v>
      </c>
    </row>
    <row r="524" spans="1:19" x14ac:dyDescent="0.35">
      <c r="A524" t="s">
        <v>1358</v>
      </c>
      <c r="B524" t="s">
        <v>1162</v>
      </c>
      <c r="C524" t="s">
        <v>1359</v>
      </c>
      <c r="D524" t="s">
        <v>59</v>
      </c>
      <c r="E524" t="s">
        <v>59</v>
      </c>
      <c r="F524" t="s">
        <v>60</v>
      </c>
      <c r="G524" t="s">
        <v>1350</v>
      </c>
      <c r="H524" t="s">
        <v>1351</v>
      </c>
      <c r="I524" t="s">
        <v>1166</v>
      </c>
      <c r="J524" t="s">
        <v>108</v>
      </c>
      <c r="K524" t="s">
        <v>109</v>
      </c>
      <c r="L524" t="s">
        <v>65</v>
      </c>
      <c r="M524">
        <v>0.05</v>
      </c>
      <c r="N524" t="s">
        <v>66</v>
      </c>
      <c r="O524" t="s">
        <v>1167</v>
      </c>
      <c r="P524" t="s">
        <v>60</v>
      </c>
      <c r="Q524" t="s">
        <v>68</v>
      </c>
      <c r="R524" t="s">
        <v>1358</v>
      </c>
      <c r="S524" t="s">
        <v>69</v>
      </c>
    </row>
    <row r="525" spans="1:19" x14ac:dyDescent="0.35">
      <c r="A525" t="s">
        <v>1360</v>
      </c>
      <c r="B525" t="s">
        <v>1162</v>
      </c>
      <c r="C525" t="s">
        <v>1361</v>
      </c>
      <c r="D525" t="s">
        <v>59</v>
      </c>
      <c r="E525" t="s">
        <v>59</v>
      </c>
      <c r="F525" t="s">
        <v>60</v>
      </c>
      <c r="G525" t="s">
        <v>1350</v>
      </c>
      <c r="H525" t="s">
        <v>1351</v>
      </c>
      <c r="I525" t="s">
        <v>1166</v>
      </c>
      <c r="J525" t="s">
        <v>112</v>
      </c>
      <c r="K525" t="s">
        <v>113</v>
      </c>
      <c r="L525" t="s">
        <v>65</v>
      </c>
      <c r="M525">
        <v>1.02</v>
      </c>
      <c r="N525" t="s">
        <v>66</v>
      </c>
      <c r="O525" t="s">
        <v>1167</v>
      </c>
      <c r="P525" t="s">
        <v>60</v>
      </c>
      <c r="Q525" t="s">
        <v>68</v>
      </c>
      <c r="R525" t="s">
        <v>1360</v>
      </c>
      <c r="S525" t="s">
        <v>69</v>
      </c>
    </row>
    <row r="526" spans="1:19" x14ac:dyDescent="0.35">
      <c r="A526" t="s">
        <v>1362</v>
      </c>
      <c r="B526" t="s">
        <v>1162</v>
      </c>
      <c r="C526" t="s">
        <v>1363</v>
      </c>
      <c r="D526" t="s">
        <v>59</v>
      </c>
      <c r="E526" t="s">
        <v>59</v>
      </c>
      <c r="F526" t="s">
        <v>60</v>
      </c>
      <c r="G526" t="s">
        <v>1350</v>
      </c>
      <c r="H526" t="s">
        <v>1351</v>
      </c>
      <c r="I526" t="s">
        <v>1166</v>
      </c>
      <c r="J526" t="s">
        <v>116</v>
      </c>
      <c r="K526" t="s">
        <v>117</v>
      </c>
      <c r="L526" t="s">
        <v>65</v>
      </c>
      <c r="M526">
        <v>0.14000000000000001</v>
      </c>
      <c r="N526" t="s">
        <v>66</v>
      </c>
      <c r="O526" t="s">
        <v>1167</v>
      </c>
      <c r="P526" t="s">
        <v>60</v>
      </c>
      <c r="Q526" t="s">
        <v>68</v>
      </c>
      <c r="R526" t="s">
        <v>1362</v>
      </c>
      <c r="S526" t="s">
        <v>69</v>
      </c>
    </row>
    <row r="527" spans="1:19" x14ac:dyDescent="0.35">
      <c r="A527" t="s">
        <v>1364</v>
      </c>
      <c r="B527" t="s">
        <v>1162</v>
      </c>
      <c r="C527" t="s">
        <v>1365</v>
      </c>
      <c r="D527" t="s">
        <v>59</v>
      </c>
      <c r="E527" t="s">
        <v>59</v>
      </c>
      <c r="F527" t="s">
        <v>60</v>
      </c>
      <c r="G527" t="s">
        <v>1350</v>
      </c>
      <c r="H527" t="s">
        <v>1351</v>
      </c>
      <c r="I527" t="s">
        <v>1166</v>
      </c>
      <c r="J527" t="s">
        <v>120</v>
      </c>
      <c r="K527" t="s">
        <v>121</v>
      </c>
      <c r="L527" t="s">
        <v>65</v>
      </c>
      <c r="M527">
        <v>0.09</v>
      </c>
      <c r="N527" t="s">
        <v>66</v>
      </c>
      <c r="O527" t="s">
        <v>1167</v>
      </c>
      <c r="P527" t="s">
        <v>60</v>
      </c>
      <c r="Q527" t="s">
        <v>68</v>
      </c>
      <c r="R527" t="s">
        <v>1364</v>
      </c>
      <c r="S527" t="s">
        <v>69</v>
      </c>
    </row>
    <row r="528" spans="1:19" x14ac:dyDescent="0.35">
      <c r="A528" t="s">
        <v>1366</v>
      </c>
      <c r="B528" t="s">
        <v>1162</v>
      </c>
      <c r="C528" t="s">
        <v>1367</v>
      </c>
      <c r="D528" t="s">
        <v>59</v>
      </c>
      <c r="E528" t="s">
        <v>59</v>
      </c>
      <c r="F528" t="s">
        <v>60</v>
      </c>
      <c r="G528" t="s">
        <v>1350</v>
      </c>
      <c r="H528" t="s">
        <v>1351</v>
      </c>
      <c r="I528" t="s">
        <v>1166</v>
      </c>
      <c r="J528" t="s">
        <v>124</v>
      </c>
      <c r="K528" t="s">
        <v>125</v>
      </c>
      <c r="L528" t="s">
        <v>65</v>
      </c>
      <c r="M528">
        <v>0.09</v>
      </c>
      <c r="N528" t="s">
        <v>66</v>
      </c>
      <c r="O528" t="s">
        <v>1167</v>
      </c>
      <c r="P528" t="s">
        <v>60</v>
      </c>
      <c r="Q528" t="s">
        <v>68</v>
      </c>
      <c r="R528" t="s">
        <v>1366</v>
      </c>
      <c r="S528" t="s">
        <v>69</v>
      </c>
    </row>
    <row r="529" spans="1:19" x14ac:dyDescent="0.35">
      <c r="A529" t="s">
        <v>1368</v>
      </c>
      <c r="B529" t="s">
        <v>1162</v>
      </c>
      <c r="C529" t="s">
        <v>1369</v>
      </c>
      <c r="D529" t="s">
        <v>59</v>
      </c>
      <c r="E529" t="s">
        <v>59</v>
      </c>
      <c r="F529" t="s">
        <v>60</v>
      </c>
      <c r="G529" t="s">
        <v>1350</v>
      </c>
      <c r="H529" t="s">
        <v>1351</v>
      </c>
      <c r="I529" t="s">
        <v>1166</v>
      </c>
      <c r="J529" t="s">
        <v>128</v>
      </c>
      <c r="K529" t="s">
        <v>129</v>
      </c>
      <c r="L529" t="s">
        <v>65</v>
      </c>
      <c r="M529">
        <v>0.02</v>
      </c>
      <c r="N529" t="s">
        <v>66</v>
      </c>
      <c r="O529" t="s">
        <v>1167</v>
      </c>
      <c r="P529" t="s">
        <v>60</v>
      </c>
      <c r="Q529" t="s">
        <v>68</v>
      </c>
      <c r="R529" t="s">
        <v>1368</v>
      </c>
      <c r="S529" t="s">
        <v>69</v>
      </c>
    </row>
    <row r="530" spans="1:19" x14ac:dyDescent="0.35">
      <c r="A530" t="s">
        <v>1370</v>
      </c>
      <c r="B530" t="s">
        <v>1371</v>
      </c>
      <c r="C530" t="s">
        <v>1372</v>
      </c>
      <c r="D530" t="s">
        <v>59</v>
      </c>
      <c r="E530" t="s">
        <v>59</v>
      </c>
      <c r="F530" t="s">
        <v>60</v>
      </c>
      <c r="G530" t="s">
        <v>1350</v>
      </c>
      <c r="H530" t="s">
        <v>1373</v>
      </c>
      <c r="I530" t="s">
        <v>1374</v>
      </c>
      <c r="J530" t="s">
        <v>64</v>
      </c>
      <c r="K530" t="s">
        <v>64</v>
      </c>
      <c r="L530" t="s">
        <v>65</v>
      </c>
      <c r="M530">
        <v>3</v>
      </c>
      <c r="N530" t="s">
        <v>153</v>
      </c>
      <c r="O530" t="s">
        <v>1375</v>
      </c>
      <c r="P530" t="s">
        <v>60</v>
      </c>
      <c r="Q530" t="s">
        <v>68</v>
      </c>
      <c r="R530" t="s">
        <v>1370</v>
      </c>
      <c r="S530" t="s">
        <v>69</v>
      </c>
    </row>
    <row r="531" spans="1:19" x14ac:dyDescent="0.35">
      <c r="A531" t="s">
        <v>1376</v>
      </c>
      <c r="B531" t="s">
        <v>1371</v>
      </c>
      <c r="C531" t="s">
        <v>1377</v>
      </c>
      <c r="D531" t="s">
        <v>59</v>
      </c>
      <c r="E531" t="s">
        <v>59</v>
      </c>
      <c r="F531" t="s">
        <v>60</v>
      </c>
      <c r="G531" t="s">
        <v>1350</v>
      </c>
      <c r="H531" t="s">
        <v>1373</v>
      </c>
      <c r="I531" t="s">
        <v>1374</v>
      </c>
      <c r="J531" t="s">
        <v>72</v>
      </c>
      <c r="K531" t="s">
        <v>73</v>
      </c>
      <c r="L531" t="s">
        <v>74</v>
      </c>
      <c r="M531">
        <v>0.170705</v>
      </c>
      <c r="N531" t="s">
        <v>153</v>
      </c>
      <c r="O531" t="s">
        <v>1375</v>
      </c>
      <c r="P531" t="s">
        <v>60</v>
      </c>
      <c r="Q531" t="s">
        <v>68</v>
      </c>
      <c r="R531" t="s">
        <v>1376</v>
      </c>
      <c r="S531" t="s">
        <v>69</v>
      </c>
    </row>
    <row r="532" spans="1:19" x14ac:dyDescent="0.35">
      <c r="A532" t="s">
        <v>1378</v>
      </c>
      <c r="B532" t="s">
        <v>1371</v>
      </c>
      <c r="C532" t="s">
        <v>1379</v>
      </c>
      <c r="D532" t="s">
        <v>59</v>
      </c>
      <c r="E532" t="s">
        <v>59</v>
      </c>
      <c r="F532" t="s">
        <v>60</v>
      </c>
      <c r="G532" t="s">
        <v>1350</v>
      </c>
      <c r="H532" t="s">
        <v>1373</v>
      </c>
      <c r="I532" t="s">
        <v>1374</v>
      </c>
      <c r="J532" t="s">
        <v>77</v>
      </c>
      <c r="K532" t="s">
        <v>78</v>
      </c>
      <c r="L532" t="s">
        <v>74</v>
      </c>
      <c r="M532">
        <v>0.17082</v>
      </c>
      <c r="N532" t="s">
        <v>153</v>
      </c>
      <c r="O532" t="s">
        <v>1375</v>
      </c>
      <c r="P532" t="s">
        <v>60</v>
      </c>
      <c r="Q532" t="s">
        <v>68</v>
      </c>
      <c r="R532" t="s">
        <v>1378</v>
      </c>
      <c r="S532" t="s">
        <v>69</v>
      </c>
    </row>
    <row r="533" spans="1:19" x14ac:dyDescent="0.35">
      <c r="A533" t="s">
        <v>1380</v>
      </c>
      <c r="B533" t="s">
        <v>1371</v>
      </c>
      <c r="C533" t="s">
        <v>1381</v>
      </c>
      <c r="D533" t="s">
        <v>59</v>
      </c>
      <c r="E533" t="s">
        <v>59</v>
      </c>
      <c r="F533" t="s">
        <v>60</v>
      </c>
      <c r="G533" t="s">
        <v>1350</v>
      </c>
      <c r="H533" t="s">
        <v>1373</v>
      </c>
      <c r="I533" t="s">
        <v>1374</v>
      </c>
      <c r="J533" t="s">
        <v>81</v>
      </c>
      <c r="K533" t="s">
        <v>82</v>
      </c>
      <c r="L533" t="s">
        <v>83</v>
      </c>
      <c r="M533">
        <v>0.11500000000000399</v>
      </c>
      <c r="N533" t="s">
        <v>153</v>
      </c>
      <c r="O533" t="s">
        <v>1375</v>
      </c>
      <c r="P533" t="s">
        <v>60</v>
      </c>
      <c r="Q533" t="s">
        <v>68</v>
      </c>
      <c r="R533" t="s">
        <v>1380</v>
      </c>
      <c r="S533" t="s">
        <v>69</v>
      </c>
    </row>
    <row r="534" spans="1:19" x14ac:dyDescent="0.35">
      <c r="A534" t="s">
        <v>1382</v>
      </c>
      <c r="B534" t="s">
        <v>1383</v>
      </c>
      <c r="C534" t="s">
        <v>1384</v>
      </c>
      <c r="D534" t="s">
        <v>59</v>
      </c>
      <c r="E534" t="s">
        <v>59</v>
      </c>
      <c r="F534" t="s">
        <v>60</v>
      </c>
      <c r="G534" t="s">
        <v>1385</v>
      </c>
      <c r="H534" t="s">
        <v>1386</v>
      </c>
      <c r="I534" t="s">
        <v>1387</v>
      </c>
      <c r="J534" t="s">
        <v>64</v>
      </c>
      <c r="K534" t="s">
        <v>64</v>
      </c>
      <c r="L534" t="s">
        <v>65</v>
      </c>
      <c r="M534">
        <v>3</v>
      </c>
      <c r="N534" t="s">
        <v>153</v>
      </c>
      <c r="O534" t="s">
        <v>821</v>
      </c>
      <c r="P534" t="s">
        <v>60</v>
      </c>
      <c r="Q534" t="s">
        <v>68</v>
      </c>
      <c r="R534" t="s">
        <v>1382</v>
      </c>
      <c r="S534" t="s">
        <v>69</v>
      </c>
    </row>
    <row r="535" spans="1:19" x14ac:dyDescent="0.35">
      <c r="A535" t="s">
        <v>1388</v>
      </c>
      <c r="B535" t="s">
        <v>1383</v>
      </c>
      <c r="C535" t="s">
        <v>1389</v>
      </c>
      <c r="D535" t="s">
        <v>59</v>
      </c>
      <c r="E535" t="s">
        <v>59</v>
      </c>
      <c r="F535" t="s">
        <v>60</v>
      </c>
      <c r="G535" t="s">
        <v>1385</v>
      </c>
      <c r="H535" t="s">
        <v>1386</v>
      </c>
      <c r="I535" t="s">
        <v>1387</v>
      </c>
      <c r="J535" t="s">
        <v>72</v>
      </c>
      <c r="K535" t="s">
        <v>73</v>
      </c>
      <c r="L535" t="s">
        <v>74</v>
      </c>
      <c r="M535">
        <v>0.165885</v>
      </c>
      <c r="N535" t="s">
        <v>153</v>
      </c>
      <c r="O535" t="s">
        <v>821</v>
      </c>
      <c r="P535" t="s">
        <v>60</v>
      </c>
      <c r="Q535" t="s">
        <v>68</v>
      </c>
      <c r="R535" t="s">
        <v>1388</v>
      </c>
      <c r="S535" t="s">
        <v>69</v>
      </c>
    </row>
    <row r="536" spans="1:19" x14ac:dyDescent="0.35">
      <c r="A536" t="s">
        <v>1390</v>
      </c>
      <c r="B536" t="s">
        <v>1383</v>
      </c>
      <c r="C536" t="s">
        <v>1391</v>
      </c>
      <c r="D536" t="s">
        <v>59</v>
      </c>
      <c r="E536" t="s">
        <v>59</v>
      </c>
      <c r="F536" t="s">
        <v>60</v>
      </c>
      <c r="G536" t="s">
        <v>1385</v>
      </c>
      <c r="H536" t="s">
        <v>1386</v>
      </c>
      <c r="I536" t="s">
        <v>1387</v>
      </c>
      <c r="J536" t="s">
        <v>77</v>
      </c>
      <c r="K536" t="s">
        <v>78</v>
      </c>
      <c r="L536" t="s">
        <v>74</v>
      </c>
      <c r="M536">
        <v>0.16603899999999999</v>
      </c>
      <c r="N536" t="s">
        <v>153</v>
      </c>
      <c r="O536" t="s">
        <v>821</v>
      </c>
      <c r="P536" t="s">
        <v>60</v>
      </c>
      <c r="Q536" t="s">
        <v>68</v>
      </c>
      <c r="R536" t="s">
        <v>1390</v>
      </c>
      <c r="S536" t="s">
        <v>69</v>
      </c>
    </row>
    <row r="537" spans="1:19" x14ac:dyDescent="0.35">
      <c r="A537" t="s">
        <v>1392</v>
      </c>
      <c r="B537" t="s">
        <v>1383</v>
      </c>
      <c r="C537" t="s">
        <v>1393</v>
      </c>
      <c r="D537" t="s">
        <v>59</v>
      </c>
      <c r="E537" t="s">
        <v>59</v>
      </c>
      <c r="F537" t="s">
        <v>60</v>
      </c>
      <c r="G537" t="s">
        <v>1385</v>
      </c>
      <c r="H537" t="s">
        <v>1386</v>
      </c>
      <c r="I537" t="s">
        <v>1387</v>
      </c>
      <c r="J537" t="s">
        <v>81</v>
      </c>
      <c r="K537" t="s">
        <v>82</v>
      </c>
      <c r="L537" t="s">
        <v>83</v>
      </c>
      <c r="M537">
        <v>0.15399999999998748</v>
      </c>
      <c r="N537" t="s">
        <v>153</v>
      </c>
      <c r="O537" t="s">
        <v>821</v>
      </c>
      <c r="P537" t="s">
        <v>60</v>
      </c>
      <c r="Q537" t="s">
        <v>68</v>
      </c>
      <c r="R537" t="s">
        <v>1392</v>
      </c>
      <c r="S537" t="s">
        <v>69</v>
      </c>
    </row>
    <row r="538" spans="1:19" x14ac:dyDescent="0.35">
      <c r="A538" t="s">
        <v>1394</v>
      </c>
      <c r="B538" t="s">
        <v>1383</v>
      </c>
      <c r="C538" t="s">
        <v>1395</v>
      </c>
      <c r="D538" t="s">
        <v>59</v>
      </c>
      <c r="E538" t="s">
        <v>59</v>
      </c>
      <c r="F538" t="s">
        <v>60</v>
      </c>
      <c r="G538" t="s">
        <v>1385</v>
      </c>
      <c r="H538" t="s">
        <v>1396</v>
      </c>
      <c r="I538" t="s">
        <v>1387</v>
      </c>
      <c r="J538" t="s">
        <v>820</v>
      </c>
      <c r="K538" t="s">
        <v>820</v>
      </c>
      <c r="L538" t="s">
        <v>65</v>
      </c>
      <c r="M538">
        <v>3</v>
      </c>
      <c r="N538" t="s">
        <v>153</v>
      </c>
      <c r="O538" t="s">
        <v>821</v>
      </c>
      <c r="P538" t="s">
        <v>60</v>
      </c>
      <c r="Q538" t="s">
        <v>68</v>
      </c>
      <c r="R538" t="s">
        <v>1394</v>
      </c>
      <c r="S538" t="s">
        <v>69</v>
      </c>
    </row>
    <row r="539" spans="1:19" x14ac:dyDescent="0.35">
      <c r="A539" t="s">
        <v>1397</v>
      </c>
      <c r="B539" t="s">
        <v>1383</v>
      </c>
      <c r="C539" t="s">
        <v>1398</v>
      </c>
      <c r="D539" t="s">
        <v>59</v>
      </c>
      <c r="E539" t="s">
        <v>59</v>
      </c>
      <c r="F539" t="s">
        <v>60</v>
      </c>
      <c r="G539" t="s">
        <v>1385</v>
      </c>
      <c r="H539" t="s">
        <v>1396</v>
      </c>
      <c r="I539" t="s">
        <v>1387</v>
      </c>
      <c r="J539" t="s">
        <v>72</v>
      </c>
      <c r="K539" t="s">
        <v>247</v>
      </c>
      <c r="L539" t="s">
        <v>74</v>
      </c>
      <c r="M539">
        <v>0.14979400000000001</v>
      </c>
      <c r="N539" t="s">
        <v>153</v>
      </c>
      <c r="O539" t="s">
        <v>821</v>
      </c>
      <c r="P539" t="s">
        <v>60</v>
      </c>
      <c r="Q539" t="s">
        <v>68</v>
      </c>
      <c r="R539" t="s">
        <v>1397</v>
      </c>
      <c r="S539" t="s">
        <v>69</v>
      </c>
    </row>
    <row r="540" spans="1:19" x14ac:dyDescent="0.35">
      <c r="A540" t="s">
        <v>1399</v>
      </c>
      <c r="B540" t="s">
        <v>1383</v>
      </c>
      <c r="C540" t="s">
        <v>1400</v>
      </c>
      <c r="D540" t="s">
        <v>59</v>
      </c>
      <c r="E540" t="s">
        <v>59</v>
      </c>
      <c r="F540" t="s">
        <v>60</v>
      </c>
      <c r="G540" t="s">
        <v>1385</v>
      </c>
      <c r="H540" t="s">
        <v>1396</v>
      </c>
      <c r="I540" t="s">
        <v>1387</v>
      </c>
      <c r="J540" t="s">
        <v>77</v>
      </c>
      <c r="K540" t="s">
        <v>250</v>
      </c>
      <c r="L540" t="s">
        <v>74</v>
      </c>
      <c r="M540">
        <v>0.14976100000000001</v>
      </c>
      <c r="N540" t="s">
        <v>153</v>
      </c>
      <c r="O540" t="s">
        <v>821</v>
      </c>
      <c r="P540" t="s">
        <v>60</v>
      </c>
      <c r="Q540" t="s">
        <v>68</v>
      </c>
      <c r="R540" t="s">
        <v>1399</v>
      </c>
      <c r="S540" t="s">
        <v>69</v>
      </c>
    </row>
    <row r="541" spans="1:19" x14ac:dyDescent="0.35">
      <c r="A541" t="s">
        <v>1401</v>
      </c>
      <c r="B541" t="s">
        <v>1383</v>
      </c>
      <c r="C541" t="s">
        <v>1402</v>
      </c>
      <c r="D541" t="s">
        <v>59</v>
      </c>
      <c r="E541" t="s">
        <v>59</v>
      </c>
      <c r="F541" t="s">
        <v>60</v>
      </c>
      <c r="G541" t="s">
        <v>1385</v>
      </c>
      <c r="H541" t="s">
        <v>1396</v>
      </c>
      <c r="I541" t="s">
        <v>1387</v>
      </c>
      <c r="J541" t="s">
        <v>81</v>
      </c>
      <c r="K541" t="s">
        <v>253</v>
      </c>
      <c r="L541" t="s">
        <v>83</v>
      </c>
      <c r="M541">
        <v>-3.3000000000005247E-2</v>
      </c>
      <c r="N541" t="s">
        <v>153</v>
      </c>
      <c r="O541" t="s">
        <v>821</v>
      </c>
      <c r="P541" t="s">
        <v>60</v>
      </c>
      <c r="Q541" t="s">
        <v>68</v>
      </c>
      <c r="R541" t="s">
        <v>1401</v>
      </c>
      <c r="S541" t="s">
        <v>69</v>
      </c>
    </row>
    <row r="542" spans="1:19" x14ac:dyDescent="0.35">
      <c r="A542" t="s">
        <v>1403</v>
      </c>
      <c r="B542" t="s">
        <v>1383</v>
      </c>
      <c r="C542" t="s">
        <v>1404</v>
      </c>
      <c r="D542" t="s">
        <v>59</v>
      </c>
      <c r="E542" t="s">
        <v>59</v>
      </c>
      <c r="F542" t="s">
        <v>60</v>
      </c>
      <c r="G542" t="s">
        <v>1405</v>
      </c>
      <c r="H542" t="s">
        <v>1406</v>
      </c>
      <c r="I542" t="s">
        <v>1387</v>
      </c>
      <c r="J542" t="s">
        <v>64</v>
      </c>
      <c r="K542" t="s">
        <v>64</v>
      </c>
      <c r="L542" t="s">
        <v>65</v>
      </c>
      <c r="M542">
        <v>6</v>
      </c>
      <c r="N542" t="s">
        <v>66</v>
      </c>
      <c r="O542" t="s">
        <v>821</v>
      </c>
      <c r="P542" t="s">
        <v>60</v>
      </c>
      <c r="Q542" t="s">
        <v>68</v>
      </c>
      <c r="R542" t="s">
        <v>1403</v>
      </c>
      <c r="S542" t="s">
        <v>69</v>
      </c>
    </row>
    <row r="543" spans="1:19" x14ac:dyDescent="0.35">
      <c r="A543" t="s">
        <v>1407</v>
      </c>
      <c r="B543" t="s">
        <v>1383</v>
      </c>
      <c r="C543" t="s">
        <v>1408</v>
      </c>
      <c r="D543" t="s">
        <v>59</v>
      </c>
      <c r="E543" t="s">
        <v>59</v>
      </c>
      <c r="F543" t="s">
        <v>60</v>
      </c>
      <c r="G543" t="s">
        <v>1405</v>
      </c>
      <c r="H543" t="s">
        <v>1406</v>
      </c>
      <c r="I543" t="s">
        <v>1387</v>
      </c>
      <c r="J543" t="s">
        <v>72</v>
      </c>
      <c r="K543" t="s">
        <v>73</v>
      </c>
      <c r="L543" t="s">
        <v>74</v>
      </c>
      <c r="M543">
        <v>0.169348</v>
      </c>
      <c r="N543" t="s">
        <v>66</v>
      </c>
      <c r="O543" t="s">
        <v>821</v>
      </c>
      <c r="P543" t="s">
        <v>60</v>
      </c>
      <c r="Q543" t="s">
        <v>68</v>
      </c>
      <c r="R543" t="s">
        <v>1407</v>
      </c>
      <c r="S543" t="s">
        <v>69</v>
      </c>
    </row>
    <row r="544" spans="1:19" x14ac:dyDescent="0.35">
      <c r="A544" t="s">
        <v>1409</v>
      </c>
      <c r="B544" t="s">
        <v>1383</v>
      </c>
      <c r="C544" t="s">
        <v>1410</v>
      </c>
      <c r="D544" t="s">
        <v>59</v>
      </c>
      <c r="E544" t="s">
        <v>59</v>
      </c>
      <c r="F544" t="s">
        <v>60</v>
      </c>
      <c r="G544" t="s">
        <v>1405</v>
      </c>
      <c r="H544" t="s">
        <v>1406</v>
      </c>
      <c r="I544" t="s">
        <v>1387</v>
      </c>
      <c r="J544" t="s">
        <v>77</v>
      </c>
      <c r="K544" t="s">
        <v>78</v>
      </c>
      <c r="L544" t="s">
        <v>74</v>
      </c>
      <c r="M544">
        <v>0.169681</v>
      </c>
      <c r="N544" t="s">
        <v>66</v>
      </c>
      <c r="O544" t="s">
        <v>821</v>
      </c>
      <c r="P544" t="s">
        <v>60</v>
      </c>
      <c r="Q544" t="s">
        <v>68</v>
      </c>
      <c r="R544" t="s">
        <v>1409</v>
      </c>
      <c r="S544" t="s">
        <v>69</v>
      </c>
    </row>
    <row r="545" spans="1:19" x14ac:dyDescent="0.35">
      <c r="A545" t="s">
        <v>1411</v>
      </c>
      <c r="B545" t="s">
        <v>1383</v>
      </c>
      <c r="C545" t="s">
        <v>1412</v>
      </c>
      <c r="D545" t="s">
        <v>59</v>
      </c>
      <c r="E545" t="s">
        <v>59</v>
      </c>
      <c r="F545" t="s">
        <v>60</v>
      </c>
      <c r="G545" t="s">
        <v>1405</v>
      </c>
      <c r="H545" t="s">
        <v>1406</v>
      </c>
      <c r="I545" t="s">
        <v>1387</v>
      </c>
      <c r="J545" t="s">
        <v>81</v>
      </c>
      <c r="K545" t="s">
        <v>82</v>
      </c>
      <c r="L545" t="s">
        <v>83</v>
      </c>
      <c r="M545">
        <v>0.33299999999999996</v>
      </c>
      <c r="N545" t="s">
        <v>66</v>
      </c>
      <c r="O545" t="s">
        <v>821</v>
      </c>
      <c r="P545" t="s">
        <v>60</v>
      </c>
      <c r="Q545" t="s">
        <v>68</v>
      </c>
      <c r="R545" t="s">
        <v>1411</v>
      </c>
      <c r="S545" t="s">
        <v>69</v>
      </c>
    </row>
    <row r="546" spans="1:19" x14ac:dyDescent="0.35">
      <c r="A546" t="s">
        <v>1413</v>
      </c>
      <c r="B546" t="s">
        <v>1383</v>
      </c>
      <c r="C546" t="s">
        <v>1414</v>
      </c>
      <c r="D546" t="s">
        <v>59</v>
      </c>
      <c r="E546" t="s">
        <v>59</v>
      </c>
      <c r="F546" t="s">
        <v>60</v>
      </c>
      <c r="G546" t="s">
        <v>1415</v>
      </c>
      <c r="H546" t="s">
        <v>1416</v>
      </c>
      <c r="I546" t="s">
        <v>1387</v>
      </c>
      <c r="J546" t="s">
        <v>64</v>
      </c>
      <c r="K546" t="s">
        <v>64</v>
      </c>
      <c r="L546" t="s">
        <v>65</v>
      </c>
      <c r="M546">
        <v>6.5</v>
      </c>
      <c r="N546" t="s">
        <v>66</v>
      </c>
      <c r="O546" t="s">
        <v>821</v>
      </c>
      <c r="P546" t="s">
        <v>60</v>
      </c>
      <c r="Q546" t="s">
        <v>68</v>
      </c>
      <c r="R546" t="s">
        <v>1413</v>
      </c>
      <c r="S546" t="s">
        <v>69</v>
      </c>
    </row>
    <row r="547" spans="1:19" x14ac:dyDescent="0.35">
      <c r="A547" t="s">
        <v>1417</v>
      </c>
      <c r="B547" t="s">
        <v>1383</v>
      </c>
      <c r="C547" t="s">
        <v>1418</v>
      </c>
      <c r="D547" t="s">
        <v>59</v>
      </c>
      <c r="E547" t="s">
        <v>59</v>
      </c>
      <c r="F547" t="s">
        <v>60</v>
      </c>
      <c r="G547" t="s">
        <v>1415</v>
      </c>
      <c r="H547" t="s">
        <v>1416</v>
      </c>
      <c r="I547" t="s">
        <v>1387</v>
      </c>
      <c r="J547" t="s">
        <v>72</v>
      </c>
      <c r="K547" t="s">
        <v>73</v>
      </c>
      <c r="L547" t="s">
        <v>74</v>
      </c>
      <c r="M547">
        <v>0.16870099999999999</v>
      </c>
      <c r="N547" t="s">
        <v>66</v>
      </c>
      <c r="O547" t="s">
        <v>821</v>
      </c>
      <c r="P547" t="s">
        <v>60</v>
      </c>
      <c r="Q547" t="s">
        <v>68</v>
      </c>
      <c r="R547" t="s">
        <v>1417</v>
      </c>
      <c r="S547" t="s">
        <v>69</v>
      </c>
    </row>
    <row r="548" spans="1:19" x14ac:dyDescent="0.35">
      <c r="A548" t="s">
        <v>1419</v>
      </c>
      <c r="B548" t="s">
        <v>1383</v>
      </c>
      <c r="C548" t="s">
        <v>1420</v>
      </c>
      <c r="D548" t="s">
        <v>59</v>
      </c>
      <c r="E548" t="s">
        <v>59</v>
      </c>
      <c r="F548" t="s">
        <v>60</v>
      </c>
      <c r="G548" t="s">
        <v>1415</v>
      </c>
      <c r="H548" t="s">
        <v>1416</v>
      </c>
      <c r="I548" t="s">
        <v>1387</v>
      </c>
      <c r="J548" t="s">
        <v>77</v>
      </c>
      <c r="K548" t="s">
        <v>78</v>
      </c>
      <c r="L548" t="s">
        <v>74</v>
      </c>
      <c r="M548">
        <v>0.16905899999999999</v>
      </c>
      <c r="N548" t="s">
        <v>66</v>
      </c>
      <c r="O548" t="s">
        <v>821</v>
      </c>
      <c r="P548" t="s">
        <v>60</v>
      </c>
      <c r="Q548" t="s">
        <v>68</v>
      </c>
      <c r="R548" t="s">
        <v>1419</v>
      </c>
      <c r="S548" t="s">
        <v>69</v>
      </c>
    </row>
    <row r="549" spans="1:19" x14ac:dyDescent="0.35">
      <c r="A549" t="s">
        <v>1421</v>
      </c>
      <c r="B549" t="s">
        <v>1383</v>
      </c>
      <c r="C549" t="s">
        <v>1422</v>
      </c>
      <c r="D549" t="s">
        <v>59</v>
      </c>
      <c r="E549" t="s">
        <v>59</v>
      </c>
      <c r="F549" t="s">
        <v>60</v>
      </c>
      <c r="G549" t="s">
        <v>1415</v>
      </c>
      <c r="H549" t="s">
        <v>1416</v>
      </c>
      <c r="I549" t="s">
        <v>1387</v>
      </c>
      <c r="J549" t="s">
        <v>81</v>
      </c>
      <c r="K549" t="s">
        <v>82</v>
      </c>
      <c r="L549" t="s">
        <v>83</v>
      </c>
      <c r="M549">
        <v>0.35799999999999721</v>
      </c>
      <c r="N549" t="s">
        <v>66</v>
      </c>
      <c r="O549" t="s">
        <v>821</v>
      </c>
      <c r="P549" t="s">
        <v>60</v>
      </c>
      <c r="Q549" t="s">
        <v>68</v>
      </c>
      <c r="R549" t="s">
        <v>1421</v>
      </c>
      <c r="S549" t="s">
        <v>69</v>
      </c>
    </row>
    <row r="550" spans="1:19" x14ac:dyDescent="0.35">
      <c r="A550" t="s">
        <v>1423</v>
      </c>
      <c r="B550" t="s">
        <v>1383</v>
      </c>
      <c r="C550" t="s">
        <v>1424</v>
      </c>
      <c r="D550" t="s">
        <v>59</v>
      </c>
      <c r="E550" t="s">
        <v>59</v>
      </c>
      <c r="F550" t="s">
        <v>60</v>
      </c>
      <c r="G550" t="s">
        <v>1425</v>
      </c>
      <c r="H550" t="s">
        <v>1426</v>
      </c>
      <c r="I550" t="s">
        <v>1387</v>
      </c>
      <c r="J550" t="s">
        <v>64</v>
      </c>
      <c r="K550" t="s">
        <v>64</v>
      </c>
      <c r="L550" t="s">
        <v>65</v>
      </c>
      <c r="M550">
        <v>4</v>
      </c>
      <c r="N550" t="s">
        <v>66</v>
      </c>
      <c r="O550" t="s">
        <v>821</v>
      </c>
      <c r="P550" t="s">
        <v>60</v>
      </c>
      <c r="Q550" t="s">
        <v>68</v>
      </c>
      <c r="R550" t="s">
        <v>1423</v>
      </c>
      <c r="S550" t="s">
        <v>69</v>
      </c>
    </row>
    <row r="551" spans="1:19" x14ac:dyDescent="0.35">
      <c r="A551" t="s">
        <v>1427</v>
      </c>
      <c r="B551" t="s">
        <v>1383</v>
      </c>
      <c r="C551" t="s">
        <v>1428</v>
      </c>
      <c r="D551" t="s">
        <v>59</v>
      </c>
      <c r="E551" t="s">
        <v>59</v>
      </c>
      <c r="F551" t="s">
        <v>60</v>
      </c>
      <c r="G551" t="s">
        <v>1425</v>
      </c>
      <c r="H551" t="s">
        <v>1426</v>
      </c>
      <c r="I551" t="s">
        <v>1387</v>
      </c>
      <c r="J551" t="s">
        <v>72</v>
      </c>
      <c r="K551" t="s">
        <v>73</v>
      </c>
      <c r="L551" t="s">
        <v>74</v>
      </c>
      <c r="M551">
        <v>0.16764999999999999</v>
      </c>
      <c r="N551" t="s">
        <v>66</v>
      </c>
      <c r="O551" t="s">
        <v>821</v>
      </c>
      <c r="P551" t="s">
        <v>60</v>
      </c>
      <c r="Q551" t="s">
        <v>68</v>
      </c>
      <c r="R551" t="s">
        <v>1427</v>
      </c>
      <c r="S551" t="s">
        <v>69</v>
      </c>
    </row>
    <row r="552" spans="1:19" x14ac:dyDescent="0.35">
      <c r="A552" t="s">
        <v>1429</v>
      </c>
      <c r="B552" t="s">
        <v>1383</v>
      </c>
      <c r="C552" t="s">
        <v>1430</v>
      </c>
      <c r="D552" t="s">
        <v>59</v>
      </c>
      <c r="E552" t="s">
        <v>59</v>
      </c>
      <c r="F552" t="s">
        <v>60</v>
      </c>
      <c r="G552" t="s">
        <v>1425</v>
      </c>
      <c r="H552" t="s">
        <v>1426</v>
      </c>
      <c r="I552" t="s">
        <v>1387</v>
      </c>
      <c r="J552" t="s">
        <v>77</v>
      </c>
      <c r="K552" t="s">
        <v>78</v>
      </c>
      <c r="L552" t="s">
        <v>74</v>
      </c>
      <c r="M552">
        <v>0.16787299999999999</v>
      </c>
      <c r="N552" t="s">
        <v>66</v>
      </c>
      <c r="O552" t="s">
        <v>821</v>
      </c>
      <c r="P552" t="s">
        <v>60</v>
      </c>
      <c r="Q552" t="s">
        <v>68</v>
      </c>
      <c r="R552" t="s">
        <v>1429</v>
      </c>
      <c r="S552" t="s">
        <v>69</v>
      </c>
    </row>
    <row r="553" spans="1:19" x14ac:dyDescent="0.35">
      <c r="A553" t="s">
        <v>1431</v>
      </c>
      <c r="B553" t="s">
        <v>1383</v>
      </c>
      <c r="C553" t="s">
        <v>1432</v>
      </c>
      <c r="D553" t="s">
        <v>59</v>
      </c>
      <c r="E553" t="s">
        <v>59</v>
      </c>
      <c r="F553" t="s">
        <v>60</v>
      </c>
      <c r="G553" t="s">
        <v>1425</v>
      </c>
      <c r="H553" t="s">
        <v>1426</v>
      </c>
      <c r="I553" t="s">
        <v>1387</v>
      </c>
      <c r="J553" t="s">
        <v>81</v>
      </c>
      <c r="K553" t="s">
        <v>82</v>
      </c>
      <c r="L553" t="s">
        <v>83</v>
      </c>
      <c r="M553">
        <v>0.22300000000000098</v>
      </c>
      <c r="N553" t="s">
        <v>66</v>
      </c>
      <c r="O553" t="s">
        <v>821</v>
      </c>
      <c r="P553" t="s">
        <v>60</v>
      </c>
      <c r="Q553" t="s">
        <v>68</v>
      </c>
      <c r="R553" t="s">
        <v>1431</v>
      </c>
      <c r="S553" t="s">
        <v>69</v>
      </c>
    </row>
    <row r="554" spans="1:19" x14ac:dyDescent="0.35">
      <c r="A554" t="s">
        <v>1433</v>
      </c>
      <c r="B554" t="s">
        <v>1383</v>
      </c>
      <c r="C554" t="s">
        <v>1434</v>
      </c>
      <c r="D554" t="s">
        <v>59</v>
      </c>
      <c r="E554" t="s">
        <v>59</v>
      </c>
      <c r="F554" t="s">
        <v>60</v>
      </c>
      <c r="G554" t="s">
        <v>1435</v>
      </c>
      <c r="H554" t="s">
        <v>1436</v>
      </c>
      <c r="I554" t="s">
        <v>1387</v>
      </c>
      <c r="J554" t="s">
        <v>64</v>
      </c>
      <c r="K554" t="s">
        <v>64</v>
      </c>
      <c r="L554" t="s">
        <v>65</v>
      </c>
      <c r="M554">
        <v>10.8</v>
      </c>
      <c r="N554" t="s">
        <v>66</v>
      </c>
      <c r="O554" t="s">
        <v>821</v>
      </c>
      <c r="P554" t="s">
        <v>60</v>
      </c>
      <c r="Q554" t="s">
        <v>68</v>
      </c>
      <c r="R554" t="s">
        <v>1433</v>
      </c>
      <c r="S554" t="s">
        <v>69</v>
      </c>
    </row>
    <row r="555" spans="1:19" x14ac:dyDescent="0.35">
      <c r="A555" t="s">
        <v>1437</v>
      </c>
      <c r="B555" t="s">
        <v>1383</v>
      </c>
      <c r="C555" t="s">
        <v>1438</v>
      </c>
      <c r="D555" t="s">
        <v>59</v>
      </c>
      <c r="E555" t="s">
        <v>59</v>
      </c>
      <c r="F555" t="s">
        <v>60</v>
      </c>
      <c r="G555" t="s">
        <v>1435</v>
      </c>
      <c r="H555" t="s">
        <v>1436</v>
      </c>
      <c r="I555" t="s">
        <v>1387</v>
      </c>
      <c r="J555" t="s">
        <v>72</v>
      </c>
      <c r="K555" t="s">
        <v>73</v>
      </c>
      <c r="L555" t="s">
        <v>74</v>
      </c>
      <c r="M555">
        <v>0.16695299999999999</v>
      </c>
      <c r="N555" t="s">
        <v>66</v>
      </c>
      <c r="O555" t="s">
        <v>821</v>
      </c>
      <c r="P555" t="s">
        <v>60</v>
      </c>
      <c r="Q555" t="s">
        <v>68</v>
      </c>
      <c r="R555" t="s">
        <v>1437</v>
      </c>
      <c r="S555" t="s">
        <v>69</v>
      </c>
    </row>
    <row r="556" spans="1:19" x14ac:dyDescent="0.35">
      <c r="A556" t="s">
        <v>1439</v>
      </c>
      <c r="B556" t="s">
        <v>1383</v>
      </c>
      <c r="C556" t="s">
        <v>1440</v>
      </c>
      <c r="D556" t="s">
        <v>59</v>
      </c>
      <c r="E556" t="s">
        <v>59</v>
      </c>
      <c r="F556" t="s">
        <v>60</v>
      </c>
      <c r="G556" t="s">
        <v>1435</v>
      </c>
      <c r="H556" t="s">
        <v>1436</v>
      </c>
      <c r="I556" t="s">
        <v>1387</v>
      </c>
      <c r="J556" t="s">
        <v>77</v>
      </c>
      <c r="K556" t="s">
        <v>78</v>
      </c>
      <c r="L556" t="s">
        <v>74</v>
      </c>
      <c r="M556">
        <v>0.167548</v>
      </c>
      <c r="N556" t="s">
        <v>66</v>
      </c>
      <c r="O556" t="s">
        <v>821</v>
      </c>
      <c r="P556" t="s">
        <v>60</v>
      </c>
      <c r="Q556" t="s">
        <v>68</v>
      </c>
      <c r="R556" t="s">
        <v>1439</v>
      </c>
      <c r="S556" t="s">
        <v>69</v>
      </c>
    </row>
    <row r="557" spans="1:19" x14ac:dyDescent="0.35">
      <c r="A557" t="s">
        <v>1441</v>
      </c>
      <c r="B557" t="s">
        <v>1383</v>
      </c>
      <c r="C557" t="s">
        <v>1442</v>
      </c>
      <c r="D557" t="s">
        <v>59</v>
      </c>
      <c r="E557" t="s">
        <v>59</v>
      </c>
      <c r="F557" t="s">
        <v>60</v>
      </c>
      <c r="G557" t="s">
        <v>1435</v>
      </c>
      <c r="H557" t="s">
        <v>1436</v>
      </c>
      <c r="I557" t="s">
        <v>1387</v>
      </c>
      <c r="J557" t="s">
        <v>81</v>
      </c>
      <c r="K557" t="s">
        <v>82</v>
      </c>
      <c r="L557" t="s">
        <v>83</v>
      </c>
      <c r="M557">
        <v>0.59500000000001219</v>
      </c>
      <c r="N557" t="s">
        <v>66</v>
      </c>
      <c r="O557" t="s">
        <v>821</v>
      </c>
      <c r="P557" t="s">
        <v>60</v>
      </c>
      <c r="Q557" t="s">
        <v>68</v>
      </c>
      <c r="R557" t="s">
        <v>1441</v>
      </c>
      <c r="S557" t="s">
        <v>69</v>
      </c>
    </row>
    <row r="558" spans="1:19" x14ac:dyDescent="0.35">
      <c r="A558" t="s">
        <v>1443</v>
      </c>
      <c r="B558" t="s">
        <v>1383</v>
      </c>
      <c r="C558" t="s">
        <v>1444</v>
      </c>
      <c r="D558" t="s">
        <v>59</v>
      </c>
      <c r="E558" t="s">
        <v>59</v>
      </c>
      <c r="F558" t="s">
        <v>60</v>
      </c>
      <c r="G558" t="s">
        <v>1445</v>
      </c>
      <c r="H558" t="s">
        <v>1351</v>
      </c>
      <c r="I558" t="s">
        <v>1387</v>
      </c>
      <c r="J558" t="s">
        <v>64</v>
      </c>
      <c r="K558" t="s">
        <v>64</v>
      </c>
      <c r="L558" t="s">
        <v>65</v>
      </c>
      <c r="M558">
        <v>8.5</v>
      </c>
      <c r="N558" t="s">
        <v>66</v>
      </c>
      <c r="O558" t="s">
        <v>821</v>
      </c>
      <c r="P558" t="s">
        <v>60</v>
      </c>
      <c r="Q558" t="s">
        <v>68</v>
      </c>
      <c r="R558" t="s">
        <v>1443</v>
      </c>
      <c r="S558" t="s">
        <v>69</v>
      </c>
    </row>
    <row r="559" spans="1:19" x14ac:dyDescent="0.35">
      <c r="A559" t="s">
        <v>1446</v>
      </c>
      <c r="B559" t="s">
        <v>1383</v>
      </c>
      <c r="C559" t="s">
        <v>1447</v>
      </c>
      <c r="D559" t="s">
        <v>59</v>
      </c>
      <c r="E559" t="s">
        <v>59</v>
      </c>
      <c r="F559" t="s">
        <v>60</v>
      </c>
      <c r="G559" t="s">
        <v>1445</v>
      </c>
      <c r="H559" t="s">
        <v>1351</v>
      </c>
      <c r="I559" t="s">
        <v>1387</v>
      </c>
      <c r="J559" t="s">
        <v>72</v>
      </c>
      <c r="K559" t="s">
        <v>73</v>
      </c>
      <c r="L559" t="s">
        <v>74</v>
      </c>
      <c r="M559">
        <v>0.16462299999999999</v>
      </c>
      <c r="N559" t="s">
        <v>66</v>
      </c>
      <c r="O559" t="s">
        <v>821</v>
      </c>
      <c r="P559" t="s">
        <v>60</v>
      </c>
      <c r="Q559" t="s">
        <v>68</v>
      </c>
      <c r="R559" t="s">
        <v>1446</v>
      </c>
      <c r="S559" t="s">
        <v>69</v>
      </c>
    </row>
    <row r="560" spans="1:19" x14ac:dyDescent="0.35">
      <c r="A560" t="s">
        <v>1448</v>
      </c>
      <c r="B560" t="s">
        <v>1383</v>
      </c>
      <c r="C560" t="s">
        <v>1449</v>
      </c>
      <c r="D560" t="s">
        <v>59</v>
      </c>
      <c r="E560" t="s">
        <v>59</v>
      </c>
      <c r="F560" t="s">
        <v>60</v>
      </c>
      <c r="G560" t="s">
        <v>1445</v>
      </c>
      <c r="H560" t="s">
        <v>1351</v>
      </c>
      <c r="I560" t="s">
        <v>1387</v>
      </c>
      <c r="J560" t="s">
        <v>77</v>
      </c>
      <c r="K560" t="s">
        <v>78</v>
      </c>
      <c r="L560" t="s">
        <v>74</v>
      </c>
      <c r="M560">
        <v>0.16508999999999999</v>
      </c>
      <c r="N560" t="s">
        <v>66</v>
      </c>
      <c r="O560" t="s">
        <v>821</v>
      </c>
      <c r="P560" t="s">
        <v>60</v>
      </c>
      <c r="Q560" t="s">
        <v>68</v>
      </c>
      <c r="R560" t="s">
        <v>1448</v>
      </c>
      <c r="S560" t="s">
        <v>69</v>
      </c>
    </row>
    <row r="561" spans="1:19" x14ac:dyDescent="0.35">
      <c r="A561" t="s">
        <v>1450</v>
      </c>
      <c r="B561" t="s">
        <v>1383</v>
      </c>
      <c r="C561" t="s">
        <v>1451</v>
      </c>
      <c r="D561" t="s">
        <v>59</v>
      </c>
      <c r="E561" t="s">
        <v>59</v>
      </c>
      <c r="F561" t="s">
        <v>60</v>
      </c>
      <c r="G561" t="s">
        <v>1445</v>
      </c>
      <c r="H561" t="s">
        <v>1351</v>
      </c>
      <c r="I561" t="s">
        <v>1387</v>
      </c>
      <c r="J561" t="s">
        <v>81</v>
      </c>
      <c r="K561" t="s">
        <v>82</v>
      </c>
      <c r="L561" t="s">
        <v>83</v>
      </c>
      <c r="M561">
        <v>0.4669999999999952</v>
      </c>
      <c r="N561" t="s">
        <v>66</v>
      </c>
      <c r="O561" t="s">
        <v>821</v>
      </c>
      <c r="P561" t="s">
        <v>60</v>
      </c>
      <c r="Q561" t="s">
        <v>68</v>
      </c>
      <c r="R561" t="s">
        <v>1450</v>
      </c>
      <c r="S561" t="s">
        <v>69</v>
      </c>
    </row>
    <row r="562" spans="1:19" x14ac:dyDescent="0.35">
      <c r="A562" t="s">
        <v>1452</v>
      </c>
      <c r="B562" t="s">
        <v>1162</v>
      </c>
      <c r="C562" t="s">
        <v>1453</v>
      </c>
      <c r="D562" t="s">
        <v>59</v>
      </c>
      <c r="E562" t="s">
        <v>59</v>
      </c>
      <c r="F562" t="s">
        <v>60</v>
      </c>
      <c r="G562" t="s">
        <v>1454</v>
      </c>
      <c r="H562" t="s">
        <v>1455</v>
      </c>
      <c r="I562" t="s">
        <v>1166</v>
      </c>
      <c r="J562" t="s">
        <v>96</v>
      </c>
      <c r="K562" t="s">
        <v>97</v>
      </c>
      <c r="L562" t="s">
        <v>65</v>
      </c>
      <c r="M562">
        <v>2.0099999999999998</v>
      </c>
      <c r="N562" t="s">
        <v>66</v>
      </c>
      <c r="O562" t="s">
        <v>1167</v>
      </c>
      <c r="P562" t="s">
        <v>60</v>
      </c>
      <c r="Q562" t="s">
        <v>68</v>
      </c>
      <c r="R562" t="s">
        <v>1452</v>
      </c>
      <c r="S562" t="s">
        <v>69</v>
      </c>
    </row>
    <row r="563" spans="1:19" x14ac:dyDescent="0.35">
      <c r="A563" t="s">
        <v>1456</v>
      </c>
      <c r="B563" t="s">
        <v>1162</v>
      </c>
      <c r="C563" t="s">
        <v>1457</v>
      </c>
      <c r="D563" t="s">
        <v>59</v>
      </c>
      <c r="E563" t="s">
        <v>59</v>
      </c>
      <c r="F563" t="s">
        <v>60</v>
      </c>
      <c r="G563" t="s">
        <v>1454</v>
      </c>
      <c r="H563" t="s">
        <v>1455</v>
      </c>
      <c r="I563" t="s">
        <v>1166</v>
      </c>
      <c r="J563" t="s">
        <v>90</v>
      </c>
      <c r="K563" t="s">
        <v>91</v>
      </c>
      <c r="L563" t="s">
        <v>65</v>
      </c>
      <c r="M563">
        <v>2.2200000000000002</v>
      </c>
      <c r="N563" t="s">
        <v>66</v>
      </c>
      <c r="O563" t="s">
        <v>1167</v>
      </c>
      <c r="P563" t="s">
        <v>60</v>
      </c>
      <c r="Q563" t="s">
        <v>68</v>
      </c>
      <c r="R563" t="s">
        <v>1456</v>
      </c>
      <c r="S563" t="s">
        <v>69</v>
      </c>
    </row>
    <row r="564" spans="1:19" x14ac:dyDescent="0.35">
      <c r="A564" t="s">
        <v>1458</v>
      </c>
      <c r="B564" t="s">
        <v>1162</v>
      </c>
      <c r="C564" t="s">
        <v>1459</v>
      </c>
      <c r="D564" t="s">
        <v>59</v>
      </c>
      <c r="E564" t="s">
        <v>59</v>
      </c>
      <c r="F564" t="s">
        <v>60</v>
      </c>
      <c r="G564" t="s">
        <v>1454</v>
      </c>
      <c r="H564" t="s">
        <v>1455</v>
      </c>
      <c r="I564" t="s">
        <v>1166</v>
      </c>
      <c r="J564" t="s">
        <v>100</v>
      </c>
      <c r="K564" t="s">
        <v>101</v>
      </c>
      <c r="L564" t="s">
        <v>65</v>
      </c>
      <c r="M564">
        <v>0.85</v>
      </c>
      <c r="N564" t="s">
        <v>66</v>
      </c>
      <c r="O564" t="s">
        <v>1167</v>
      </c>
      <c r="P564" t="s">
        <v>60</v>
      </c>
      <c r="Q564" t="s">
        <v>68</v>
      </c>
      <c r="R564" t="s">
        <v>1458</v>
      </c>
      <c r="S564" t="s">
        <v>69</v>
      </c>
    </row>
    <row r="565" spans="1:19" x14ac:dyDescent="0.35">
      <c r="A565" t="s">
        <v>1460</v>
      </c>
      <c r="B565" t="s">
        <v>1162</v>
      </c>
      <c r="C565" t="s">
        <v>1461</v>
      </c>
      <c r="D565" t="s">
        <v>59</v>
      </c>
      <c r="E565" t="s">
        <v>59</v>
      </c>
      <c r="F565" t="s">
        <v>60</v>
      </c>
      <c r="G565" t="s">
        <v>1454</v>
      </c>
      <c r="H565" t="s">
        <v>1455</v>
      </c>
      <c r="I565" t="s">
        <v>1166</v>
      </c>
      <c r="J565" t="s">
        <v>104</v>
      </c>
      <c r="K565" t="s">
        <v>105</v>
      </c>
      <c r="L565" t="s">
        <v>65</v>
      </c>
      <c r="M565">
        <v>0.67</v>
      </c>
      <c r="N565" t="s">
        <v>66</v>
      </c>
      <c r="O565" t="s">
        <v>1167</v>
      </c>
      <c r="P565" t="s">
        <v>60</v>
      </c>
      <c r="Q565" t="s">
        <v>68</v>
      </c>
      <c r="R565" t="s">
        <v>1460</v>
      </c>
      <c r="S565" t="s">
        <v>69</v>
      </c>
    </row>
    <row r="566" spans="1:19" x14ac:dyDescent="0.35">
      <c r="A566" t="s">
        <v>1462</v>
      </c>
      <c r="B566" t="s">
        <v>1162</v>
      </c>
      <c r="C566" t="s">
        <v>1463</v>
      </c>
      <c r="D566" t="s">
        <v>59</v>
      </c>
      <c r="E566" t="s">
        <v>59</v>
      </c>
      <c r="F566" t="s">
        <v>60</v>
      </c>
      <c r="G566" t="s">
        <v>1454</v>
      </c>
      <c r="H566" t="s">
        <v>1455</v>
      </c>
      <c r="I566" t="s">
        <v>1166</v>
      </c>
      <c r="J566" t="s">
        <v>108</v>
      </c>
      <c r="K566" t="s">
        <v>109</v>
      </c>
      <c r="L566" t="s">
        <v>65</v>
      </c>
      <c r="M566">
        <v>0.11</v>
      </c>
      <c r="N566" t="s">
        <v>66</v>
      </c>
      <c r="O566" t="s">
        <v>1167</v>
      </c>
      <c r="P566" t="s">
        <v>60</v>
      </c>
      <c r="Q566" t="s">
        <v>68</v>
      </c>
      <c r="R566" t="s">
        <v>1462</v>
      </c>
      <c r="S566" t="s">
        <v>69</v>
      </c>
    </row>
    <row r="567" spans="1:19" x14ac:dyDescent="0.35">
      <c r="A567" t="s">
        <v>1464</v>
      </c>
      <c r="B567" t="s">
        <v>1162</v>
      </c>
      <c r="C567" t="s">
        <v>1465</v>
      </c>
      <c r="D567" t="s">
        <v>59</v>
      </c>
      <c r="E567" t="s">
        <v>59</v>
      </c>
      <c r="F567" t="s">
        <v>60</v>
      </c>
      <c r="G567" t="s">
        <v>1454</v>
      </c>
      <c r="H567" t="s">
        <v>1455</v>
      </c>
      <c r="I567" t="s">
        <v>1166</v>
      </c>
      <c r="J567" t="s">
        <v>112</v>
      </c>
      <c r="K567" t="s">
        <v>113</v>
      </c>
      <c r="L567" t="s">
        <v>65</v>
      </c>
      <c r="M567">
        <v>0.34</v>
      </c>
      <c r="N567" t="s">
        <v>66</v>
      </c>
      <c r="O567" t="s">
        <v>1167</v>
      </c>
      <c r="P567" t="s">
        <v>60</v>
      </c>
      <c r="Q567" t="s">
        <v>68</v>
      </c>
      <c r="R567" t="s">
        <v>1464</v>
      </c>
      <c r="S567" t="s">
        <v>69</v>
      </c>
    </row>
    <row r="568" spans="1:19" x14ac:dyDescent="0.35">
      <c r="A568" t="s">
        <v>1466</v>
      </c>
      <c r="B568" t="s">
        <v>1162</v>
      </c>
      <c r="C568" t="s">
        <v>1467</v>
      </c>
      <c r="D568" t="s">
        <v>59</v>
      </c>
      <c r="E568" t="s">
        <v>59</v>
      </c>
      <c r="F568" t="s">
        <v>60</v>
      </c>
      <c r="G568" t="s">
        <v>1454</v>
      </c>
      <c r="H568" t="s">
        <v>1455</v>
      </c>
      <c r="I568" t="s">
        <v>1166</v>
      </c>
      <c r="J568" t="s">
        <v>116</v>
      </c>
      <c r="K568" t="s">
        <v>117</v>
      </c>
      <c r="L568" t="s">
        <v>65</v>
      </c>
      <c r="M568">
        <v>0.18</v>
      </c>
      <c r="N568" t="s">
        <v>66</v>
      </c>
      <c r="O568" t="s">
        <v>1167</v>
      </c>
      <c r="P568" t="s">
        <v>60</v>
      </c>
      <c r="Q568" t="s">
        <v>68</v>
      </c>
      <c r="R568" t="s">
        <v>1466</v>
      </c>
      <c r="S568" t="s">
        <v>69</v>
      </c>
    </row>
    <row r="569" spans="1:19" x14ac:dyDescent="0.35">
      <c r="A569" t="s">
        <v>1468</v>
      </c>
      <c r="B569" t="s">
        <v>1162</v>
      </c>
      <c r="C569" t="s">
        <v>1469</v>
      </c>
      <c r="D569" t="s">
        <v>59</v>
      </c>
      <c r="E569" t="s">
        <v>59</v>
      </c>
      <c r="F569" t="s">
        <v>60</v>
      </c>
      <c r="G569" t="s">
        <v>1454</v>
      </c>
      <c r="H569" t="s">
        <v>1455</v>
      </c>
      <c r="I569" t="s">
        <v>1166</v>
      </c>
      <c r="J569" t="s">
        <v>120</v>
      </c>
      <c r="K569" t="s">
        <v>121</v>
      </c>
      <c r="L569" t="s">
        <v>65</v>
      </c>
      <c r="M569">
        <v>0.05</v>
      </c>
      <c r="N569" t="s">
        <v>66</v>
      </c>
      <c r="O569" t="s">
        <v>1167</v>
      </c>
      <c r="P569" t="s">
        <v>60</v>
      </c>
      <c r="Q569" t="s">
        <v>68</v>
      </c>
      <c r="R569" t="s">
        <v>1468</v>
      </c>
      <c r="S569" t="s">
        <v>69</v>
      </c>
    </row>
    <row r="570" spans="1:19" x14ac:dyDescent="0.35">
      <c r="A570" t="s">
        <v>1470</v>
      </c>
      <c r="B570" t="s">
        <v>1162</v>
      </c>
      <c r="C570" t="s">
        <v>1471</v>
      </c>
      <c r="D570" t="s">
        <v>59</v>
      </c>
      <c r="E570" t="s">
        <v>59</v>
      </c>
      <c r="F570" t="s">
        <v>60</v>
      </c>
      <c r="G570" t="s">
        <v>1454</v>
      </c>
      <c r="H570" t="s">
        <v>1455</v>
      </c>
      <c r="I570" t="s">
        <v>1166</v>
      </c>
      <c r="J570" t="s">
        <v>124</v>
      </c>
      <c r="K570" t="s">
        <v>125</v>
      </c>
      <c r="L570" t="s">
        <v>65</v>
      </c>
      <c r="M570">
        <v>0.08</v>
      </c>
      <c r="N570" t="s">
        <v>66</v>
      </c>
      <c r="O570" t="s">
        <v>1167</v>
      </c>
      <c r="P570" t="s">
        <v>60</v>
      </c>
      <c r="Q570" t="s">
        <v>68</v>
      </c>
      <c r="R570" t="s">
        <v>1470</v>
      </c>
      <c r="S570" t="s">
        <v>69</v>
      </c>
    </row>
    <row r="571" spans="1:19" x14ac:dyDescent="0.35">
      <c r="A571" t="s">
        <v>1472</v>
      </c>
      <c r="B571" t="s">
        <v>1162</v>
      </c>
      <c r="C571" t="s">
        <v>1473</v>
      </c>
      <c r="D571" t="s">
        <v>59</v>
      </c>
      <c r="E571" t="s">
        <v>59</v>
      </c>
      <c r="F571" t="s">
        <v>60</v>
      </c>
      <c r="G571" t="s">
        <v>1454</v>
      </c>
      <c r="H571" t="s">
        <v>1455</v>
      </c>
      <c r="I571" t="s">
        <v>1166</v>
      </c>
      <c r="J571" t="s">
        <v>128</v>
      </c>
      <c r="K571" t="s">
        <v>129</v>
      </c>
      <c r="L571" t="s">
        <v>65</v>
      </c>
      <c r="M571">
        <v>0.02</v>
      </c>
      <c r="N571" t="s">
        <v>66</v>
      </c>
      <c r="O571" t="s">
        <v>1167</v>
      </c>
      <c r="P571" t="s">
        <v>60</v>
      </c>
      <c r="Q571" t="s">
        <v>68</v>
      </c>
      <c r="R571" t="s">
        <v>1472</v>
      </c>
      <c r="S571" t="s">
        <v>69</v>
      </c>
    </row>
    <row r="572" spans="1:19" x14ac:dyDescent="0.35">
      <c r="A572" t="s">
        <v>1474</v>
      </c>
      <c r="B572" t="s">
        <v>1383</v>
      </c>
      <c r="C572" t="s">
        <v>1475</v>
      </c>
      <c r="D572" t="s">
        <v>59</v>
      </c>
      <c r="E572" t="s">
        <v>59</v>
      </c>
      <c r="F572" t="s">
        <v>60</v>
      </c>
      <c r="G572" t="s">
        <v>1454</v>
      </c>
      <c r="H572" t="s">
        <v>1476</v>
      </c>
      <c r="I572" t="s">
        <v>1387</v>
      </c>
      <c r="J572" t="s">
        <v>64</v>
      </c>
      <c r="K572" t="s">
        <v>64</v>
      </c>
      <c r="L572" t="s">
        <v>65</v>
      </c>
      <c r="M572">
        <v>4.2</v>
      </c>
      <c r="N572" t="s">
        <v>66</v>
      </c>
      <c r="O572" t="s">
        <v>821</v>
      </c>
      <c r="P572" t="s">
        <v>60</v>
      </c>
      <c r="Q572" t="s">
        <v>68</v>
      </c>
      <c r="R572" t="s">
        <v>1474</v>
      </c>
      <c r="S572" t="s">
        <v>69</v>
      </c>
    </row>
    <row r="573" spans="1:19" x14ac:dyDescent="0.35">
      <c r="A573" t="s">
        <v>1477</v>
      </c>
      <c r="B573" t="s">
        <v>1383</v>
      </c>
      <c r="C573" t="s">
        <v>1478</v>
      </c>
      <c r="D573" t="s">
        <v>59</v>
      </c>
      <c r="E573" t="s">
        <v>59</v>
      </c>
      <c r="F573" t="s">
        <v>60</v>
      </c>
      <c r="G573" t="s">
        <v>1454</v>
      </c>
      <c r="H573" t="s">
        <v>1476</v>
      </c>
      <c r="I573" t="s">
        <v>1387</v>
      </c>
      <c r="J573" t="s">
        <v>72</v>
      </c>
      <c r="K573" t="s">
        <v>73</v>
      </c>
      <c r="L573" t="s">
        <v>74</v>
      </c>
      <c r="M573">
        <v>0.15950400000000001</v>
      </c>
      <c r="N573" t="s">
        <v>66</v>
      </c>
      <c r="O573" t="s">
        <v>821</v>
      </c>
      <c r="P573" t="s">
        <v>60</v>
      </c>
      <c r="Q573" t="s">
        <v>68</v>
      </c>
      <c r="R573" t="s">
        <v>1477</v>
      </c>
      <c r="S573" t="s">
        <v>69</v>
      </c>
    </row>
    <row r="574" spans="1:19" x14ac:dyDescent="0.35">
      <c r="A574" t="s">
        <v>1479</v>
      </c>
      <c r="B574" t="s">
        <v>1383</v>
      </c>
      <c r="C574" t="s">
        <v>1480</v>
      </c>
      <c r="D574" t="s">
        <v>59</v>
      </c>
      <c r="E574" t="s">
        <v>59</v>
      </c>
      <c r="F574" t="s">
        <v>60</v>
      </c>
      <c r="G574" t="s">
        <v>1454</v>
      </c>
      <c r="H574" t="s">
        <v>1476</v>
      </c>
      <c r="I574" t="s">
        <v>1387</v>
      </c>
      <c r="J574" t="s">
        <v>77</v>
      </c>
      <c r="K574" t="s">
        <v>78</v>
      </c>
      <c r="L574" t="s">
        <v>74</v>
      </c>
      <c r="M574">
        <v>0.15973499999999999</v>
      </c>
      <c r="N574" t="s">
        <v>66</v>
      </c>
      <c r="O574" t="s">
        <v>821</v>
      </c>
      <c r="P574" t="s">
        <v>60</v>
      </c>
      <c r="Q574" t="s">
        <v>68</v>
      </c>
      <c r="R574" t="s">
        <v>1479</v>
      </c>
      <c r="S574" t="s">
        <v>69</v>
      </c>
    </row>
    <row r="575" spans="1:19" x14ac:dyDescent="0.35">
      <c r="A575" t="s">
        <v>1481</v>
      </c>
      <c r="B575" t="s">
        <v>1383</v>
      </c>
      <c r="C575" t="s">
        <v>1482</v>
      </c>
      <c r="D575" t="s">
        <v>59</v>
      </c>
      <c r="E575" t="s">
        <v>59</v>
      </c>
      <c r="F575" t="s">
        <v>60</v>
      </c>
      <c r="G575" t="s">
        <v>1454</v>
      </c>
      <c r="H575" t="s">
        <v>1476</v>
      </c>
      <c r="I575" t="s">
        <v>1387</v>
      </c>
      <c r="J575" t="s">
        <v>81</v>
      </c>
      <c r="K575" t="s">
        <v>82</v>
      </c>
      <c r="L575" t="s">
        <v>83</v>
      </c>
      <c r="M575">
        <v>0.23099999999998122</v>
      </c>
      <c r="N575" t="s">
        <v>66</v>
      </c>
      <c r="O575" t="s">
        <v>821</v>
      </c>
      <c r="P575" t="s">
        <v>60</v>
      </c>
      <c r="Q575" t="s">
        <v>68</v>
      </c>
      <c r="R575" t="s">
        <v>1481</v>
      </c>
      <c r="S575" t="s">
        <v>69</v>
      </c>
    </row>
    <row r="576" spans="1:19" x14ac:dyDescent="0.35">
      <c r="A576" t="s">
        <v>1483</v>
      </c>
      <c r="B576" t="s">
        <v>1383</v>
      </c>
      <c r="C576" t="s">
        <v>1484</v>
      </c>
      <c r="D576" t="s">
        <v>59</v>
      </c>
      <c r="E576" t="s">
        <v>59</v>
      </c>
      <c r="F576" t="s">
        <v>60</v>
      </c>
      <c r="G576" t="s">
        <v>1485</v>
      </c>
      <c r="H576" t="s">
        <v>1486</v>
      </c>
      <c r="I576" t="s">
        <v>1387</v>
      </c>
      <c r="J576" t="s">
        <v>64</v>
      </c>
      <c r="K576" t="s">
        <v>64</v>
      </c>
      <c r="L576" t="s">
        <v>65</v>
      </c>
      <c r="M576">
        <v>3</v>
      </c>
      <c r="N576" t="s">
        <v>153</v>
      </c>
      <c r="O576" t="s">
        <v>821</v>
      </c>
      <c r="P576" t="s">
        <v>60</v>
      </c>
      <c r="Q576" t="s">
        <v>68</v>
      </c>
      <c r="R576" t="s">
        <v>1483</v>
      </c>
      <c r="S576" t="s">
        <v>69</v>
      </c>
    </row>
    <row r="577" spans="1:19" x14ac:dyDescent="0.35">
      <c r="A577" t="s">
        <v>1487</v>
      </c>
      <c r="B577" t="s">
        <v>1383</v>
      </c>
      <c r="C577" t="s">
        <v>1488</v>
      </c>
      <c r="D577" t="s">
        <v>59</v>
      </c>
      <c r="E577" t="s">
        <v>59</v>
      </c>
      <c r="F577" t="s">
        <v>60</v>
      </c>
      <c r="G577" t="s">
        <v>1485</v>
      </c>
      <c r="H577" t="s">
        <v>1486</v>
      </c>
      <c r="I577" t="s">
        <v>1387</v>
      </c>
      <c r="J577" t="s">
        <v>72</v>
      </c>
      <c r="K577" t="s">
        <v>73</v>
      </c>
      <c r="L577" t="s">
        <v>74</v>
      </c>
      <c r="M577">
        <v>0.157748</v>
      </c>
      <c r="N577" t="s">
        <v>153</v>
      </c>
      <c r="O577" t="s">
        <v>821</v>
      </c>
      <c r="P577" t="s">
        <v>60</v>
      </c>
      <c r="Q577" t="s">
        <v>68</v>
      </c>
      <c r="R577" t="s">
        <v>1487</v>
      </c>
      <c r="S577" t="s">
        <v>69</v>
      </c>
    </row>
    <row r="578" spans="1:19" x14ac:dyDescent="0.35">
      <c r="A578" t="s">
        <v>1489</v>
      </c>
      <c r="B578" t="s">
        <v>1383</v>
      </c>
      <c r="C578" t="s">
        <v>1490</v>
      </c>
      <c r="D578" t="s">
        <v>59</v>
      </c>
      <c r="E578" t="s">
        <v>59</v>
      </c>
      <c r="F578" t="s">
        <v>60</v>
      </c>
      <c r="G578" t="s">
        <v>1485</v>
      </c>
      <c r="H578" t="s">
        <v>1486</v>
      </c>
      <c r="I578" t="s">
        <v>1387</v>
      </c>
      <c r="J578" t="s">
        <v>77</v>
      </c>
      <c r="K578" t="s">
        <v>78</v>
      </c>
      <c r="L578" t="s">
        <v>74</v>
      </c>
      <c r="M578">
        <v>0.15785099999999999</v>
      </c>
      <c r="N578" t="s">
        <v>153</v>
      </c>
      <c r="O578" t="s">
        <v>821</v>
      </c>
      <c r="P578" t="s">
        <v>60</v>
      </c>
      <c r="Q578" t="s">
        <v>68</v>
      </c>
      <c r="R578" t="s">
        <v>1489</v>
      </c>
      <c r="S578" t="s">
        <v>69</v>
      </c>
    </row>
    <row r="579" spans="1:19" x14ac:dyDescent="0.35">
      <c r="A579" t="s">
        <v>1491</v>
      </c>
      <c r="B579" t="s">
        <v>1383</v>
      </c>
      <c r="C579" t="s">
        <v>1492</v>
      </c>
      <c r="D579" t="s">
        <v>59</v>
      </c>
      <c r="E579" t="s">
        <v>59</v>
      </c>
      <c r="F579" t="s">
        <v>60</v>
      </c>
      <c r="G579" t="s">
        <v>1485</v>
      </c>
      <c r="H579" t="s">
        <v>1486</v>
      </c>
      <c r="I579" t="s">
        <v>1387</v>
      </c>
      <c r="J579" t="s">
        <v>81</v>
      </c>
      <c r="K579" t="s">
        <v>82</v>
      </c>
      <c r="L579" t="s">
        <v>83</v>
      </c>
      <c r="M579">
        <v>0.10299999999999199</v>
      </c>
      <c r="N579" t="s">
        <v>153</v>
      </c>
      <c r="O579" t="s">
        <v>821</v>
      </c>
      <c r="P579" t="s">
        <v>60</v>
      </c>
      <c r="Q579" t="s">
        <v>68</v>
      </c>
      <c r="R579" t="s">
        <v>1491</v>
      </c>
      <c r="S579" t="s">
        <v>69</v>
      </c>
    </row>
    <row r="580" spans="1:19" x14ac:dyDescent="0.35">
      <c r="A580" t="s">
        <v>1493</v>
      </c>
      <c r="B580" t="s">
        <v>1383</v>
      </c>
      <c r="C580" t="s">
        <v>1494</v>
      </c>
      <c r="D580" t="s">
        <v>59</v>
      </c>
      <c r="E580" t="s">
        <v>59</v>
      </c>
      <c r="F580" t="s">
        <v>60</v>
      </c>
      <c r="G580" t="s">
        <v>1495</v>
      </c>
      <c r="H580" t="s">
        <v>1496</v>
      </c>
      <c r="I580" t="s">
        <v>1387</v>
      </c>
      <c r="J580" t="s">
        <v>64</v>
      </c>
      <c r="K580" t="s">
        <v>64</v>
      </c>
      <c r="L580" t="s">
        <v>65</v>
      </c>
      <c r="M580">
        <v>3</v>
      </c>
      <c r="N580" t="s">
        <v>153</v>
      </c>
      <c r="O580" t="s">
        <v>821</v>
      </c>
      <c r="P580" t="s">
        <v>60</v>
      </c>
      <c r="Q580" t="s">
        <v>68</v>
      </c>
      <c r="R580" t="s">
        <v>1493</v>
      </c>
      <c r="S580" t="s">
        <v>69</v>
      </c>
    </row>
    <row r="581" spans="1:19" x14ac:dyDescent="0.35">
      <c r="A581" t="s">
        <v>1497</v>
      </c>
      <c r="B581" t="s">
        <v>1383</v>
      </c>
      <c r="C581" t="s">
        <v>1498</v>
      </c>
      <c r="D581" t="s">
        <v>59</v>
      </c>
      <c r="E581" t="s">
        <v>59</v>
      </c>
      <c r="F581" t="s">
        <v>60</v>
      </c>
      <c r="G581" t="s">
        <v>1495</v>
      </c>
      <c r="H581" t="s">
        <v>1496</v>
      </c>
      <c r="I581" t="s">
        <v>1387</v>
      </c>
      <c r="J581" t="s">
        <v>72</v>
      </c>
      <c r="K581" t="s">
        <v>73</v>
      </c>
      <c r="L581" t="s">
        <v>74</v>
      </c>
      <c r="M581">
        <v>0.17027500000000001</v>
      </c>
      <c r="N581" t="s">
        <v>153</v>
      </c>
      <c r="O581" t="s">
        <v>821</v>
      </c>
      <c r="P581" t="s">
        <v>60</v>
      </c>
      <c r="Q581" t="s">
        <v>68</v>
      </c>
      <c r="R581" t="s">
        <v>1497</v>
      </c>
      <c r="S581" t="s">
        <v>69</v>
      </c>
    </row>
    <row r="582" spans="1:19" x14ac:dyDescent="0.35">
      <c r="A582" t="s">
        <v>1499</v>
      </c>
      <c r="B582" t="s">
        <v>1383</v>
      </c>
      <c r="C582" t="s">
        <v>1500</v>
      </c>
      <c r="D582" t="s">
        <v>59</v>
      </c>
      <c r="E582" t="s">
        <v>59</v>
      </c>
      <c r="F582" t="s">
        <v>60</v>
      </c>
      <c r="G582" t="s">
        <v>1495</v>
      </c>
      <c r="H582" t="s">
        <v>1496</v>
      </c>
      <c r="I582" t="s">
        <v>1387</v>
      </c>
      <c r="J582" t="s">
        <v>77</v>
      </c>
      <c r="K582" t="s">
        <v>78</v>
      </c>
      <c r="L582" t="s">
        <v>74</v>
      </c>
      <c r="M582">
        <v>0.17027200000000001</v>
      </c>
      <c r="N582" t="s">
        <v>153</v>
      </c>
      <c r="O582" t="s">
        <v>821</v>
      </c>
      <c r="P582" t="s">
        <v>60</v>
      </c>
      <c r="Q582" t="s">
        <v>68</v>
      </c>
      <c r="R582" t="s">
        <v>1499</v>
      </c>
      <c r="S582" t="s">
        <v>69</v>
      </c>
    </row>
    <row r="583" spans="1:19" x14ac:dyDescent="0.35">
      <c r="A583" t="s">
        <v>1501</v>
      </c>
      <c r="B583" t="s">
        <v>1383</v>
      </c>
      <c r="C583" t="s">
        <v>1502</v>
      </c>
      <c r="D583" t="s">
        <v>59</v>
      </c>
      <c r="E583" t="s">
        <v>59</v>
      </c>
      <c r="F583" t="s">
        <v>60</v>
      </c>
      <c r="G583" t="s">
        <v>1495</v>
      </c>
      <c r="H583" t="s">
        <v>1496</v>
      </c>
      <c r="I583" t="s">
        <v>1387</v>
      </c>
      <c r="J583" t="s">
        <v>81</v>
      </c>
      <c r="K583" t="s">
        <v>82</v>
      </c>
      <c r="L583" t="s">
        <v>83</v>
      </c>
      <c r="M583">
        <v>-3.0000000000030003E-3</v>
      </c>
      <c r="N583" t="s">
        <v>153</v>
      </c>
      <c r="O583" t="s">
        <v>821</v>
      </c>
      <c r="P583" t="s">
        <v>60</v>
      </c>
      <c r="Q583" t="s">
        <v>68</v>
      </c>
      <c r="R583" t="s">
        <v>1501</v>
      </c>
      <c r="S583" t="s">
        <v>69</v>
      </c>
    </row>
    <row r="584" spans="1:19" x14ac:dyDescent="0.35">
      <c r="A584" t="s">
        <v>1503</v>
      </c>
      <c r="B584" t="s">
        <v>1383</v>
      </c>
      <c r="C584" t="s">
        <v>1504</v>
      </c>
      <c r="D584" t="s">
        <v>59</v>
      </c>
      <c r="E584" t="s">
        <v>59</v>
      </c>
      <c r="F584" t="s">
        <v>60</v>
      </c>
      <c r="G584" t="s">
        <v>1505</v>
      </c>
      <c r="H584" t="s">
        <v>1506</v>
      </c>
      <c r="I584" t="s">
        <v>1387</v>
      </c>
      <c r="J584" t="s">
        <v>64</v>
      </c>
      <c r="K584" t="s">
        <v>64</v>
      </c>
      <c r="L584" t="s">
        <v>65</v>
      </c>
      <c r="M584">
        <v>3</v>
      </c>
      <c r="N584" t="s">
        <v>153</v>
      </c>
      <c r="O584" t="s">
        <v>821</v>
      </c>
      <c r="P584" t="s">
        <v>60</v>
      </c>
      <c r="Q584" t="s">
        <v>68</v>
      </c>
      <c r="R584" t="s">
        <v>1503</v>
      </c>
      <c r="S584" t="s">
        <v>69</v>
      </c>
    </row>
    <row r="585" spans="1:19" x14ac:dyDescent="0.35">
      <c r="A585" t="s">
        <v>1507</v>
      </c>
      <c r="B585" t="s">
        <v>1383</v>
      </c>
      <c r="C585" t="s">
        <v>1508</v>
      </c>
      <c r="D585" t="s">
        <v>59</v>
      </c>
      <c r="E585" t="s">
        <v>59</v>
      </c>
      <c r="F585" t="s">
        <v>60</v>
      </c>
      <c r="G585" t="s">
        <v>1505</v>
      </c>
      <c r="H585" t="s">
        <v>1506</v>
      </c>
      <c r="I585" t="s">
        <v>1387</v>
      </c>
      <c r="J585" t="s">
        <v>72</v>
      </c>
      <c r="K585" t="s">
        <v>73</v>
      </c>
      <c r="L585" t="s">
        <v>74</v>
      </c>
      <c r="M585">
        <v>0.168096</v>
      </c>
      <c r="N585" t="s">
        <v>153</v>
      </c>
      <c r="O585" t="s">
        <v>821</v>
      </c>
      <c r="P585" t="s">
        <v>60</v>
      </c>
      <c r="Q585" t="s">
        <v>68</v>
      </c>
      <c r="R585" t="s">
        <v>1507</v>
      </c>
      <c r="S585" t="s">
        <v>69</v>
      </c>
    </row>
    <row r="586" spans="1:19" x14ac:dyDescent="0.35">
      <c r="A586" t="s">
        <v>1509</v>
      </c>
      <c r="B586" t="s">
        <v>1383</v>
      </c>
      <c r="C586" t="s">
        <v>1510</v>
      </c>
      <c r="D586" t="s">
        <v>59</v>
      </c>
      <c r="E586" t="s">
        <v>59</v>
      </c>
      <c r="F586" t="s">
        <v>60</v>
      </c>
      <c r="G586" t="s">
        <v>1505</v>
      </c>
      <c r="H586" t="s">
        <v>1506</v>
      </c>
      <c r="I586" t="s">
        <v>1387</v>
      </c>
      <c r="J586" t="s">
        <v>77</v>
      </c>
      <c r="K586" t="s">
        <v>78</v>
      </c>
      <c r="L586" t="s">
        <v>74</v>
      </c>
      <c r="M586">
        <v>0.16822000000000001</v>
      </c>
      <c r="N586" t="s">
        <v>153</v>
      </c>
      <c r="O586" t="s">
        <v>821</v>
      </c>
      <c r="P586" t="s">
        <v>60</v>
      </c>
      <c r="Q586" t="s">
        <v>68</v>
      </c>
      <c r="R586" t="s">
        <v>1509</v>
      </c>
      <c r="S586" t="s">
        <v>69</v>
      </c>
    </row>
    <row r="587" spans="1:19" x14ac:dyDescent="0.35">
      <c r="A587" t="s">
        <v>1511</v>
      </c>
      <c r="B587" t="s">
        <v>1383</v>
      </c>
      <c r="C587" t="s">
        <v>1512</v>
      </c>
      <c r="D587" t="s">
        <v>59</v>
      </c>
      <c r="E587" t="s">
        <v>59</v>
      </c>
      <c r="F587" t="s">
        <v>60</v>
      </c>
      <c r="G587" t="s">
        <v>1505</v>
      </c>
      <c r="H587" t="s">
        <v>1506</v>
      </c>
      <c r="I587" t="s">
        <v>1387</v>
      </c>
      <c r="J587" t="s">
        <v>81</v>
      </c>
      <c r="K587" t="s">
        <v>82</v>
      </c>
      <c r="L587" t="s">
        <v>83</v>
      </c>
      <c r="M587">
        <v>0.12400000000001299</v>
      </c>
      <c r="N587" t="s">
        <v>153</v>
      </c>
      <c r="O587" t="s">
        <v>821</v>
      </c>
      <c r="P587" t="s">
        <v>60</v>
      </c>
      <c r="Q587" t="s">
        <v>68</v>
      </c>
      <c r="R587" t="s">
        <v>1511</v>
      </c>
      <c r="S587" t="s">
        <v>69</v>
      </c>
    </row>
    <row r="588" spans="1:19" x14ac:dyDescent="0.35">
      <c r="A588" t="s">
        <v>1513</v>
      </c>
      <c r="B588" t="s">
        <v>1383</v>
      </c>
      <c r="C588" t="s">
        <v>1514</v>
      </c>
      <c r="D588" t="s">
        <v>59</v>
      </c>
      <c r="E588" t="s">
        <v>59</v>
      </c>
      <c r="F588" t="s">
        <v>60</v>
      </c>
      <c r="G588" t="s">
        <v>1515</v>
      </c>
      <c r="H588" t="s">
        <v>1516</v>
      </c>
      <c r="I588" t="s">
        <v>1387</v>
      </c>
      <c r="J588" t="s">
        <v>64</v>
      </c>
      <c r="K588" t="s">
        <v>64</v>
      </c>
      <c r="L588" t="s">
        <v>65</v>
      </c>
      <c r="M588">
        <v>3</v>
      </c>
      <c r="N588" t="s">
        <v>153</v>
      </c>
      <c r="O588" t="s">
        <v>821</v>
      </c>
      <c r="P588" t="s">
        <v>60</v>
      </c>
      <c r="Q588" t="s">
        <v>68</v>
      </c>
      <c r="R588" t="s">
        <v>1513</v>
      </c>
      <c r="S588" t="s">
        <v>69</v>
      </c>
    </row>
    <row r="589" spans="1:19" x14ac:dyDescent="0.35">
      <c r="A589" t="s">
        <v>1517</v>
      </c>
      <c r="B589" t="s">
        <v>1383</v>
      </c>
      <c r="C589" t="s">
        <v>1518</v>
      </c>
      <c r="D589" t="s">
        <v>59</v>
      </c>
      <c r="E589" t="s">
        <v>59</v>
      </c>
      <c r="F589" t="s">
        <v>60</v>
      </c>
      <c r="G589" t="s">
        <v>1515</v>
      </c>
      <c r="H589" t="s">
        <v>1516</v>
      </c>
      <c r="I589" t="s">
        <v>1387</v>
      </c>
      <c r="J589" t="s">
        <v>72</v>
      </c>
      <c r="K589" t="s">
        <v>73</v>
      </c>
      <c r="L589" t="s">
        <v>74</v>
      </c>
      <c r="M589">
        <v>0.16577</v>
      </c>
      <c r="N589" t="s">
        <v>153</v>
      </c>
      <c r="O589" t="s">
        <v>821</v>
      </c>
      <c r="P589" t="s">
        <v>60</v>
      </c>
      <c r="Q589" t="s">
        <v>68</v>
      </c>
      <c r="R589" t="s">
        <v>1517</v>
      </c>
      <c r="S589" t="s">
        <v>69</v>
      </c>
    </row>
    <row r="590" spans="1:19" x14ac:dyDescent="0.35">
      <c r="A590" t="s">
        <v>1519</v>
      </c>
      <c r="B590" t="s">
        <v>1383</v>
      </c>
      <c r="C590" t="s">
        <v>1520</v>
      </c>
      <c r="D590" t="s">
        <v>59</v>
      </c>
      <c r="E590" t="s">
        <v>59</v>
      </c>
      <c r="F590" t="s">
        <v>60</v>
      </c>
      <c r="G590" t="s">
        <v>1515</v>
      </c>
      <c r="H590" t="s">
        <v>1516</v>
      </c>
      <c r="I590" t="s">
        <v>1387</v>
      </c>
      <c r="J590" t="s">
        <v>77</v>
      </c>
      <c r="K590" t="s">
        <v>78</v>
      </c>
      <c r="L590" t="s">
        <v>74</v>
      </c>
      <c r="M590">
        <v>0.165906</v>
      </c>
      <c r="N590" t="s">
        <v>153</v>
      </c>
      <c r="O590" t="s">
        <v>821</v>
      </c>
      <c r="P590" t="s">
        <v>60</v>
      </c>
      <c r="Q590" t="s">
        <v>68</v>
      </c>
      <c r="R590" t="s">
        <v>1519</v>
      </c>
      <c r="S590" t="s">
        <v>69</v>
      </c>
    </row>
    <row r="591" spans="1:19" x14ac:dyDescent="0.35">
      <c r="A591" t="s">
        <v>1521</v>
      </c>
      <c r="B591" t="s">
        <v>1383</v>
      </c>
      <c r="C591" t="s">
        <v>1522</v>
      </c>
      <c r="D591" t="s">
        <v>59</v>
      </c>
      <c r="E591" t="s">
        <v>59</v>
      </c>
      <c r="F591" t="s">
        <v>60</v>
      </c>
      <c r="G591" t="s">
        <v>1515</v>
      </c>
      <c r="H591" t="s">
        <v>1516</v>
      </c>
      <c r="I591" t="s">
        <v>1387</v>
      </c>
      <c r="J591" t="s">
        <v>81</v>
      </c>
      <c r="K591" t="s">
        <v>82</v>
      </c>
      <c r="L591" t="s">
        <v>83</v>
      </c>
      <c r="M591">
        <v>0.13599999999999723</v>
      </c>
      <c r="N591" t="s">
        <v>153</v>
      </c>
      <c r="O591" t="s">
        <v>821</v>
      </c>
      <c r="P591" t="s">
        <v>60</v>
      </c>
      <c r="Q591" t="s">
        <v>68</v>
      </c>
      <c r="R591" t="s">
        <v>1521</v>
      </c>
      <c r="S591" t="s">
        <v>69</v>
      </c>
    </row>
    <row r="592" spans="1:19" x14ac:dyDescent="0.35">
      <c r="A592" t="s">
        <v>1523</v>
      </c>
      <c r="B592" t="s">
        <v>1383</v>
      </c>
      <c r="C592" t="s">
        <v>1524</v>
      </c>
      <c r="D592" t="s">
        <v>59</v>
      </c>
      <c r="E592" t="s">
        <v>59</v>
      </c>
      <c r="F592" t="s">
        <v>60</v>
      </c>
      <c r="G592" t="s">
        <v>1525</v>
      </c>
      <c r="H592" t="s">
        <v>1526</v>
      </c>
      <c r="I592" t="s">
        <v>1387</v>
      </c>
      <c r="J592" t="s">
        <v>64</v>
      </c>
      <c r="K592" t="s">
        <v>64</v>
      </c>
      <c r="L592" t="s">
        <v>65</v>
      </c>
      <c r="M592">
        <v>3</v>
      </c>
      <c r="N592" t="s">
        <v>153</v>
      </c>
      <c r="O592" t="s">
        <v>821</v>
      </c>
      <c r="P592" t="s">
        <v>60</v>
      </c>
      <c r="Q592" t="s">
        <v>68</v>
      </c>
      <c r="R592" t="s">
        <v>1523</v>
      </c>
      <c r="S592" t="s">
        <v>69</v>
      </c>
    </row>
    <row r="593" spans="1:19" x14ac:dyDescent="0.35">
      <c r="A593" t="s">
        <v>1527</v>
      </c>
      <c r="B593" t="s">
        <v>1383</v>
      </c>
      <c r="C593" t="s">
        <v>1528</v>
      </c>
      <c r="D593" t="s">
        <v>59</v>
      </c>
      <c r="E593" t="s">
        <v>59</v>
      </c>
      <c r="F593" t="s">
        <v>60</v>
      </c>
      <c r="G593" t="s">
        <v>1525</v>
      </c>
      <c r="H593" t="s">
        <v>1526</v>
      </c>
      <c r="I593" t="s">
        <v>1387</v>
      </c>
      <c r="J593" t="s">
        <v>72</v>
      </c>
      <c r="K593" t="s">
        <v>73</v>
      </c>
      <c r="L593" t="s">
        <v>74</v>
      </c>
      <c r="M593">
        <v>0.15996199999999999</v>
      </c>
      <c r="N593" t="s">
        <v>153</v>
      </c>
      <c r="O593" t="s">
        <v>821</v>
      </c>
      <c r="P593" t="s">
        <v>60</v>
      </c>
      <c r="Q593" t="s">
        <v>68</v>
      </c>
      <c r="R593" t="s">
        <v>1527</v>
      </c>
      <c r="S593" t="s">
        <v>69</v>
      </c>
    </row>
    <row r="594" spans="1:19" x14ac:dyDescent="0.35">
      <c r="A594" t="s">
        <v>1529</v>
      </c>
      <c r="B594" t="s">
        <v>1383</v>
      </c>
      <c r="C594" t="s">
        <v>1530</v>
      </c>
      <c r="D594" t="s">
        <v>59</v>
      </c>
      <c r="E594" t="s">
        <v>59</v>
      </c>
      <c r="F594" t="s">
        <v>60</v>
      </c>
      <c r="G594" t="s">
        <v>1525</v>
      </c>
      <c r="H594" t="s">
        <v>1526</v>
      </c>
      <c r="I594" t="s">
        <v>1387</v>
      </c>
      <c r="J594" t="s">
        <v>77</v>
      </c>
      <c r="K594" t="s">
        <v>78</v>
      </c>
      <c r="L594" t="s">
        <v>74</v>
      </c>
      <c r="M594">
        <v>0.16004599999999999</v>
      </c>
      <c r="N594" t="s">
        <v>153</v>
      </c>
      <c r="O594" t="s">
        <v>821</v>
      </c>
      <c r="P594" t="s">
        <v>60</v>
      </c>
      <c r="Q594" t="s">
        <v>68</v>
      </c>
      <c r="R594" t="s">
        <v>1529</v>
      </c>
      <c r="S594" t="s">
        <v>69</v>
      </c>
    </row>
    <row r="595" spans="1:19" x14ac:dyDescent="0.35">
      <c r="A595" t="s">
        <v>1531</v>
      </c>
      <c r="B595" t="s">
        <v>1383</v>
      </c>
      <c r="C595" t="s">
        <v>1532</v>
      </c>
      <c r="D595" t="s">
        <v>59</v>
      </c>
      <c r="E595" t="s">
        <v>59</v>
      </c>
      <c r="F595" t="s">
        <v>60</v>
      </c>
      <c r="G595" t="s">
        <v>1525</v>
      </c>
      <c r="H595" t="s">
        <v>1526</v>
      </c>
      <c r="I595" t="s">
        <v>1387</v>
      </c>
      <c r="J595" t="s">
        <v>81</v>
      </c>
      <c r="K595" t="s">
        <v>82</v>
      </c>
      <c r="L595" t="s">
        <v>83</v>
      </c>
      <c r="M595">
        <v>8.4000000000000741E-2</v>
      </c>
      <c r="N595" t="s">
        <v>153</v>
      </c>
      <c r="O595" t="s">
        <v>821</v>
      </c>
      <c r="P595" t="s">
        <v>60</v>
      </c>
      <c r="Q595" t="s">
        <v>68</v>
      </c>
      <c r="R595" t="s">
        <v>1531</v>
      </c>
      <c r="S595" t="s">
        <v>69</v>
      </c>
    </row>
    <row r="596" spans="1:19" x14ac:dyDescent="0.35">
      <c r="A596" t="s">
        <v>1533</v>
      </c>
      <c r="B596" t="s">
        <v>1383</v>
      </c>
      <c r="C596" t="s">
        <v>1534</v>
      </c>
      <c r="D596" t="s">
        <v>59</v>
      </c>
      <c r="E596" t="s">
        <v>59</v>
      </c>
      <c r="F596" t="s">
        <v>60</v>
      </c>
      <c r="G596" t="s">
        <v>1535</v>
      </c>
      <c r="H596" t="s">
        <v>1455</v>
      </c>
      <c r="I596" t="s">
        <v>1387</v>
      </c>
      <c r="J596" t="s">
        <v>64</v>
      </c>
      <c r="K596" t="s">
        <v>64</v>
      </c>
      <c r="L596" t="s">
        <v>65</v>
      </c>
      <c r="M596">
        <v>5.0999999999999996</v>
      </c>
      <c r="N596" t="s">
        <v>66</v>
      </c>
      <c r="O596" t="s">
        <v>821</v>
      </c>
      <c r="P596" t="s">
        <v>60</v>
      </c>
      <c r="Q596" t="s">
        <v>68</v>
      </c>
      <c r="R596" t="s">
        <v>1533</v>
      </c>
      <c r="S596" t="s">
        <v>69</v>
      </c>
    </row>
    <row r="597" spans="1:19" x14ac:dyDescent="0.35">
      <c r="A597" t="s">
        <v>1536</v>
      </c>
      <c r="B597" t="s">
        <v>1383</v>
      </c>
      <c r="C597" t="s">
        <v>1537</v>
      </c>
      <c r="D597" t="s">
        <v>59</v>
      </c>
      <c r="E597" t="s">
        <v>59</v>
      </c>
      <c r="F597" t="s">
        <v>60</v>
      </c>
      <c r="G597" t="s">
        <v>1535</v>
      </c>
      <c r="H597" t="s">
        <v>1455</v>
      </c>
      <c r="I597" t="s">
        <v>1387</v>
      </c>
      <c r="J597" t="s">
        <v>72</v>
      </c>
      <c r="K597" t="s">
        <v>73</v>
      </c>
      <c r="L597" t="s">
        <v>74</v>
      </c>
      <c r="M597">
        <v>0.15870100000000001</v>
      </c>
      <c r="N597" t="s">
        <v>66</v>
      </c>
      <c r="O597" t="s">
        <v>821</v>
      </c>
      <c r="P597" t="s">
        <v>60</v>
      </c>
      <c r="Q597" t="s">
        <v>68</v>
      </c>
      <c r="R597" t="s">
        <v>1536</v>
      </c>
      <c r="S597" t="s">
        <v>69</v>
      </c>
    </row>
    <row r="598" spans="1:19" x14ac:dyDescent="0.35">
      <c r="A598" t="s">
        <v>1538</v>
      </c>
      <c r="B598" t="s">
        <v>1383</v>
      </c>
      <c r="C598" t="s">
        <v>1539</v>
      </c>
      <c r="D598" t="s">
        <v>59</v>
      </c>
      <c r="E598" t="s">
        <v>59</v>
      </c>
      <c r="F598" t="s">
        <v>60</v>
      </c>
      <c r="G598" t="s">
        <v>1535</v>
      </c>
      <c r="H598" t="s">
        <v>1455</v>
      </c>
      <c r="I598" t="s">
        <v>1387</v>
      </c>
      <c r="J598" t="s">
        <v>77</v>
      </c>
      <c r="K598" t="s">
        <v>78</v>
      </c>
      <c r="L598" t="s">
        <v>74</v>
      </c>
      <c r="M598">
        <v>0.15898200000000001</v>
      </c>
      <c r="N598" t="s">
        <v>66</v>
      </c>
      <c r="O598" t="s">
        <v>821</v>
      </c>
      <c r="P598" t="s">
        <v>60</v>
      </c>
      <c r="Q598" t="s">
        <v>68</v>
      </c>
      <c r="R598" t="s">
        <v>1538</v>
      </c>
      <c r="S598" t="s">
        <v>69</v>
      </c>
    </row>
    <row r="599" spans="1:19" x14ac:dyDescent="0.35">
      <c r="A599" t="s">
        <v>1540</v>
      </c>
      <c r="B599" t="s">
        <v>1383</v>
      </c>
      <c r="C599" t="s">
        <v>1541</v>
      </c>
      <c r="D599" t="s">
        <v>59</v>
      </c>
      <c r="E599" t="s">
        <v>59</v>
      </c>
      <c r="F599" t="s">
        <v>60</v>
      </c>
      <c r="G599" t="s">
        <v>1535</v>
      </c>
      <c r="H599" t="s">
        <v>1455</v>
      </c>
      <c r="I599" t="s">
        <v>1387</v>
      </c>
      <c r="J599" t="s">
        <v>81</v>
      </c>
      <c r="K599" t="s">
        <v>82</v>
      </c>
      <c r="L599" t="s">
        <v>83</v>
      </c>
      <c r="M599">
        <v>0.28100000000000347</v>
      </c>
      <c r="N599" t="s">
        <v>66</v>
      </c>
      <c r="O599" t="s">
        <v>821</v>
      </c>
      <c r="P599" t="s">
        <v>60</v>
      </c>
      <c r="Q599" t="s">
        <v>68</v>
      </c>
      <c r="R599" t="s">
        <v>1540</v>
      </c>
      <c r="S599" t="s">
        <v>69</v>
      </c>
    </row>
    <row r="600" spans="1:19" x14ac:dyDescent="0.35">
      <c r="A600" t="s">
        <v>1542</v>
      </c>
      <c r="B600" t="s">
        <v>1162</v>
      </c>
      <c r="C600" t="s">
        <v>1543</v>
      </c>
      <c r="D600" t="s">
        <v>59</v>
      </c>
      <c r="E600" t="s">
        <v>59</v>
      </c>
      <c r="F600" t="s">
        <v>60</v>
      </c>
      <c r="G600" t="s">
        <v>1544</v>
      </c>
      <c r="H600" t="s">
        <v>1545</v>
      </c>
      <c r="I600" t="s">
        <v>1166</v>
      </c>
      <c r="J600" t="s">
        <v>96</v>
      </c>
      <c r="K600" t="s">
        <v>97</v>
      </c>
      <c r="L600" t="s">
        <v>65</v>
      </c>
      <c r="M600">
        <v>3.72</v>
      </c>
      <c r="N600" t="s">
        <v>66</v>
      </c>
      <c r="O600" t="s">
        <v>1167</v>
      </c>
      <c r="P600" t="s">
        <v>60</v>
      </c>
      <c r="Q600" t="s">
        <v>68</v>
      </c>
      <c r="R600" t="s">
        <v>1542</v>
      </c>
      <c r="S600" t="s">
        <v>69</v>
      </c>
    </row>
    <row r="601" spans="1:19" x14ac:dyDescent="0.35">
      <c r="A601" t="s">
        <v>1546</v>
      </c>
      <c r="B601" t="s">
        <v>1162</v>
      </c>
      <c r="C601" t="s">
        <v>1547</v>
      </c>
      <c r="D601" t="s">
        <v>59</v>
      </c>
      <c r="E601" t="s">
        <v>59</v>
      </c>
      <c r="F601" t="s">
        <v>60</v>
      </c>
      <c r="G601" t="s">
        <v>1544</v>
      </c>
      <c r="H601" t="s">
        <v>1545</v>
      </c>
      <c r="I601" t="s">
        <v>1166</v>
      </c>
      <c r="J601" t="s">
        <v>90</v>
      </c>
      <c r="K601" t="s">
        <v>91</v>
      </c>
      <c r="L601" t="s">
        <v>65</v>
      </c>
      <c r="M601">
        <v>4.34</v>
      </c>
      <c r="N601" t="s">
        <v>66</v>
      </c>
      <c r="O601" t="s">
        <v>1167</v>
      </c>
      <c r="P601" t="s">
        <v>60</v>
      </c>
      <c r="Q601" t="s">
        <v>68</v>
      </c>
      <c r="R601" t="s">
        <v>1546</v>
      </c>
      <c r="S601" t="s">
        <v>69</v>
      </c>
    </row>
    <row r="602" spans="1:19" x14ac:dyDescent="0.35">
      <c r="A602" t="s">
        <v>1548</v>
      </c>
      <c r="B602" t="s">
        <v>1162</v>
      </c>
      <c r="C602" t="s">
        <v>1549</v>
      </c>
      <c r="D602" t="s">
        <v>59</v>
      </c>
      <c r="E602" t="s">
        <v>59</v>
      </c>
      <c r="F602" t="s">
        <v>60</v>
      </c>
      <c r="G602" t="s">
        <v>1544</v>
      </c>
      <c r="H602" t="s">
        <v>1545</v>
      </c>
      <c r="I602" t="s">
        <v>1166</v>
      </c>
      <c r="J602" t="s">
        <v>100</v>
      </c>
      <c r="K602" t="s">
        <v>101</v>
      </c>
      <c r="L602" t="s">
        <v>65</v>
      </c>
      <c r="M602">
        <v>1.69</v>
      </c>
      <c r="N602" t="s">
        <v>66</v>
      </c>
      <c r="O602" t="s">
        <v>1167</v>
      </c>
      <c r="P602" t="s">
        <v>60</v>
      </c>
      <c r="Q602" t="s">
        <v>68</v>
      </c>
      <c r="R602" t="s">
        <v>1548</v>
      </c>
      <c r="S602" t="s">
        <v>69</v>
      </c>
    </row>
    <row r="603" spans="1:19" x14ac:dyDescent="0.35">
      <c r="A603" t="s">
        <v>1550</v>
      </c>
      <c r="B603" t="s">
        <v>1162</v>
      </c>
      <c r="C603" t="s">
        <v>1551</v>
      </c>
      <c r="D603" t="s">
        <v>59</v>
      </c>
      <c r="E603" t="s">
        <v>59</v>
      </c>
      <c r="F603" t="s">
        <v>60</v>
      </c>
      <c r="G603" t="s">
        <v>1544</v>
      </c>
      <c r="H603" t="s">
        <v>1545</v>
      </c>
      <c r="I603" t="s">
        <v>1166</v>
      </c>
      <c r="J603" t="s">
        <v>104</v>
      </c>
      <c r="K603" t="s">
        <v>105</v>
      </c>
      <c r="L603" t="s">
        <v>65</v>
      </c>
      <c r="M603">
        <v>1.03</v>
      </c>
      <c r="N603" t="s">
        <v>66</v>
      </c>
      <c r="O603" t="s">
        <v>1167</v>
      </c>
      <c r="P603" t="s">
        <v>60</v>
      </c>
      <c r="Q603" t="s">
        <v>68</v>
      </c>
      <c r="R603" t="s">
        <v>1550</v>
      </c>
      <c r="S603" t="s">
        <v>69</v>
      </c>
    </row>
    <row r="604" spans="1:19" x14ac:dyDescent="0.35">
      <c r="A604" t="s">
        <v>1552</v>
      </c>
      <c r="B604" t="s">
        <v>1162</v>
      </c>
      <c r="C604" t="s">
        <v>1553</v>
      </c>
      <c r="D604" t="s">
        <v>59</v>
      </c>
      <c r="E604" t="s">
        <v>59</v>
      </c>
      <c r="F604" t="s">
        <v>60</v>
      </c>
      <c r="G604" t="s">
        <v>1544</v>
      </c>
      <c r="H604" t="s">
        <v>1545</v>
      </c>
      <c r="I604" t="s">
        <v>1166</v>
      </c>
      <c r="J604" t="s">
        <v>108</v>
      </c>
      <c r="K604" t="s">
        <v>109</v>
      </c>
      <c r="L604" t="s">
        <v>65</v>
      </c>
      <c r="M604">
        <v>0.04</v>
      </c>
      <c r="N604" t="s">
        <v>66</v>
      </c>
      <c r="O604" t="s">
        <v>1167</v>
      </c>
      <c r="P604" t="s">
        <v>60</v>
      </c>
      <c r="Q604" t="s">
        <v>68</v>
      </c>
      <c r="R604" t="s">
        <v>1552</v>
      </c>
      <c r="S604" t="s">
        <v>69</v>
      </c>
    </row>
    <row r="605" spans="1:19" x14ac:dyDescent="0.35">
      <c r="A605" t="s">
        <v>1554</v>
      </c>
      <c r="B605" t="s">
        <v>1162</v>
      </c>
      <c r="C605" t="s">
        <v>1555</v>
      </c>
      <c r="D605" t="s">
        <v>59</v>
      </c>
      <c r="E605" t="s">
        <v>59</v>
      </c>
      <c r="F605" t="s">
        <v>60</v>
      </c>
      <c r="G605" t="s">
        <v>1544</v>
      </c>
      <c r="H605" t="s">
        <v>1545</v>
      </c>
      <c r="I605" t="s">
        <v>1166</v>
      </c>
      <c r="J605" t="s">
        <v>112</v>
      </c>
      <c r="K605" t="s">
        <v>113</v>
      </c>
      <c r="L605" t="s">
        <v>65</v>
      </c>
      <c r="M605">
        <v>0.83</v>
      </c>
      <c r="N605" t="s">
        <v>66</v>
      </c>
      <c r="O605" t="s">
        <v>1167</v>
      </c>
      <c r="P605" t="s">
        <v>60</v>
      </c>
      <c r="Q605" t="s">
        <v>68</v>
      </c>
      <c r="R605" t="s">
        <v>1554</v>
      </c>
      <c r="S605" t="s">
        <v>69</v>
      </c>
    </row>
    <row r="606" spans="1:19" x14ac:dyDescent="0.35">
      <c r="A606" t="s">
        <v>1556</v>
      </c>
      <c r="B606" t="s">
        <v>1162</v>
      </c>
      <c r="C606" t="s">
        <v>1557</v>
      </c>
      <c r="D606" t="s">
        <v>59</v>
      </c>
      <c r="E606" t="s">
        <v>59</v>
      </c>
      <c r="F606" t="s">
        <v>60</v>
      </c>
      <c r="G606" t="s">
        <v>1544</v>
      </c>
      <c r="H606" t="s">
        <v>1545</v>
      </c>
      <c r="I606" t="s">
        <v>1166</v>
      </c>
      <c r="J606" t="s">
        <v>116</v>
      </c>
      <c r="K606" t="s">
        <v>117</v>
      </c>
      <c r="L606" t="s">
        <v>65</v>
      </c>
      <c r="M606">
        <v>0.09</v>
      </c>
      <c r="N606" t="s">
        <v>66</v>
      </c>
      <c r="O606" t="s">
        <v>1167</v>
      </c>
      <c r="P606" t="s">
        <v>60</v>
      </c>
      <c r="Q606" t="s">
        <v>68</v>
      </c>
      <c r="R606" t="s">
        <v>1556</v>
      </c>
      <c r="S606" t="s">
        <v>69</v>
      </c>
    </row>
    <row r="607" spans="1:19" x14ac:dyDescent="0.35">
      <c r="A607" t="s">
        <v>1558</v>
      </c>
      <c r="B607" t="s">
        <v>1162</v>
      </c>
      <c r="C607" t="s">
        <v>1559</v>
      </c>
      <c r="D607" t="s">
        <v>59</v>
      </c>
      <c r="E607" t="s">
        <v>59</v>
      </c>
      <c r="F607" t="s">
        <v>60</v>
      </c>
      <c r="G607" t="s">
        <v>1544</v>
      </c>
      <c r="H607" t="s">
        <v>1545</v>
      </c>
      <c r="I607" t="s">
        <v>1166</v>
      </c>
      <c r="J607" t="s">
        <v>120</v>
      </c>
      <c r="K607" t="s">
        <v>121</v>
      </c>
      <c r="L607" t="s">
        <v>65</v>
      </c>
      <c r="M607">
        <v>0.06</v>
      </c>
      <c r="N607" t="s">
        <v>66</v>
      </c>
      <c r="O607" t="s">
        <v>1167</v>
      </c>
      <c r="P607" t="s">
        <v>60</v>
      </c>
      <c r="Q607" t="s">
        <v>68</v>
      </c>
      <c r="R607" t="s">
        <v>1558</v>
      </c>
      <c r="S607" t="s">
        <v>69</v>
      </c>
    </row>
    <row r="608" spans="1:19" x14ac:dyDescent="0.35">
      <c r="A608" t="s">
        <v>1560</v>
      </c>
      <c r="B608" t="s">
        <v>1162</v>
      </c>
      <c r="C608" t="s">
        <v>1561</v>
      </c>
      <c r="D608" t="s">
        <v>59</v>
      </c>
      <c r="E608" t="s">
        <v>59</v>
      </c>
      <c r="F608" t="s">
        <v>60</v>
      </c>
      <c r="G608" t="s">
        <v>1544</v>
      </c>
      <c r="H608" t="s">
        <v>1545</v>
      </c>
      <c r="I608" t="s">
        <v>1166</v>
      </c>
      <c r="J608" t="s">
        <v>124</v>
      </c>
      <c r="K608" t="s">
        <v>125</v>
      </c>
      <c r="L608" t="s">
        <v>65</v>
      </c>
      <c r="M608">
        <v>0.09</v>
      </c>
      <c r="N608" t="s">
        <v>66</v>
      </c>
      <c r="O608" t="s">
        <v>1167</v>
      </c>
      <c r="P608" t="s">
        <v>60</v>
      </c>
      <c r="Q608" t="s">
        <v>68</v>
      </c>
      <c r="R608" t="s">
        <v>1560</v>
      </c>
      <c r="S608" t="s">
        <v>69</v>
      </c>
    </row>
    <row r="609" spans="1:19" x14ac:dyDescent="0.35">
      <c r="A609" t="s">
        <v>1562</v>
      </c>
      <c r="B609" t="s">
        <v>1162</v>
      </c>
      <c r="C609" t="s">
        <v>1563</v>
      </c>
      <c r="D609" t="s">
        <v>59</v>
      </c>
      <c r="E609" t="s">
        <v>59</v>
      </c>
      <c r="F609" t="s">
        <v>60</v>
      </c>
      <c r="G609" t="s">
        <v>1544</v>
      </c>
      <c r="H609" t="s">
        <v>1545</v>
      </c>
      <c r="I609" t="s">
        <v>1166</v>
      </c>
      <c r="J609" t="s">
        <v>128</v>
      </c>
      <c r="K609" t="s">
        <v>129</v>
      </c>
      <c r="L609" t="s">
        <v>65</v>
      </c>
      <c r="M609">
        <v>0.01</v>
      </c>
      <c r="N609" t="s">
        <v>66</v>
      </c>
      <c r="O609" t="s">
        <v>1167</v>
      </c>
      <c r="P609" t="s">
        <v>60</v>
      </c>
      <c r="Q609" t="s">
        <v>68</v>
      </c>
      <c r="R609" t="s">
        <v>1562</v>
      </c>
      <c r="S609" t="s">
        <v>69</v>
      </c>
    </row>
    <row r="610" spans="1:19" x14ac:dyDescent="0.35">
      <c r="A610" t="s">
        <v>1564</v>
      </c>
      <c r="B610" t="s">
        <v>1383</v>
      </c>
      <c r="C610" t="s">
        <v>1565</v>
      </c>
      <c r="D610" t="s">
        <v>59</v>
      </c>
      <c r="E610" t="s">
        <v>59</v>
      </c>
      <c r="F610" t="s">
        <v>60</v>
      </c>
      <c r="G610" t="s">
        <v>1544</v>
      </c>
      <c r="H610" t="s">
        <v>1396</v>
      </c>
      <c r="I610" t="s">
        <v>1387</v>
      </c>
      <c r="J610" t="s">
        <v>64</v>
      </c>
      <c r="K610" t="s">
        <v>64</v>
      </c>
      <c r="L610" t="s">
        <v>65</v>
      </c>
      <c r="M610">
        <v>8</v>
      </c>
      <c r="N610" t="s">
        <v>66</v>
      </c>
      <c r="O610" t="s">
        <v>821</v>
      </c>
      <c r="P610" t="s">
        <v>60</v>
      </c>
      <c r="Q610" t="s">
        <v>68</v>
      </c>
      <c r="R610" t="s">
        <v>1564</v>
      </c>
      <c r="S610" t="s">
        <v>69</v>
      </c>
    </row>
    <row r="611" spans="1:19" x14ac:dyDescent="0.35">
      <c r="A611" t="s">
        <v>1566</v>
      </c>
      <c r="B611" t="s">
        <v>1383</v>
      </c>
      <c r="C611" t="s">
        <v>1567</v>
      </c>
      <c r="D611" t="s">
        <v>59</v>
      </c>
      <c r="E611" t="s">
        <v>59</v>
      </c>
      <c r="F611" t="s">
        <v>60</v>
      </c>
      <c r="G611" t="s">
        <v>1544</v>
      </c>
      <c r="H611" t="s">
        <v>1396</v>
      </c>
      <c r="I611" t="s">
        <v>1387</v>
      </c>
      <c r="J611" t="s">
        <v>72</v>
      </c>
      <c r="K611" t="s">
        <v>73</v>
      </c>
      <c r="L611" t="s">
        <v>74</v>
      </c>
      <c r="M611">
        <v>0.15542500000000001</v>
      </c>
      <c r="N611" t="s">
        <v>66</v>
      </c>
      <c r="O611" t="s">
        <v>821</v>
      </c>
      <c r="P611" t="s">
        <v>60</v>
      </c>
      <c r="Q611" t="s">
        <v>68</v>
      </c>
      <c r="R611" t="s">
        <v>1566</v>
      </c>
      <c r="S611" t="s">
        <v>69</v>
      </c>
    </row>
    <row r="612" spans="1:19" x14ac:dyDescent="0.35">
      <c r="A612" t="s">
        <v>1568</v>
      </c>
      <c r="B612" t="s">
        <v>1383</v>
      </c>
      <c r="C612" t="s">
        <v>1569</v>
      </c>
      <c r="D612" t="s">
        <v>59</v>
      </c>
      <c r="E612" t="s">
        <v>59</v>
      </c>
      <c r="F612" t="s">
        <v>60</v>
      </c>
      <c r="G612" t="s">
        <v>1544</v>
      </c>
      <c r="H612" t="s">
        <v>1396</v>
      </c>
      <c r="I612" t="s">
        <v>1387</v>
      </c>
      <c r="J612" t="s">
        <v>77</v>
      </c>
      <c r="K612" t="s">
        <v>78</v>
      </c>
      <c r="L612" t="s">
        <v>74</v>
      </c>
      <c r="M612">
        <v>0.15586700000000001</v>
      </c>
      <c r="N612" t="s">
        <v>66</v>
      </c>
      <c r="O612" t="s">
        <v>821</v>
      </c>
      <c r="P612" t="s">
        <v>60</v>
      </c>
      <c r="Q612" t="s">
        <v>68</v>
      </c>
      <c r="R612" t="s">
        <v>1568</v>
      </c>
      <c r="S612" t="s">
        <v>69</v>
      </c>
    </row>
    <row r="613" spans="1:19" x14ac:dyDescent="0.35">
      <c r="A613" t="s">
        <v>1570</v>
      </c>
      <c r="B613" t="s">
        <v>1383</v>
      </c>
      <c r="C613" t="s">
        <v>1571</v>
      </c>
      <c r="D613" t="s">
        <v>59</v>
      </c>
      <c r="E613" t="s">
        <v>59</v>
      </c>
      <c r="F613" t="s">
        <v>60</v>
      </c>
      <c r="G613" t="s">
        <v>1544</v>
      </c>
      <c r="H613" t="s">
        <v>1396</v>
      </c>
      <c r="I613" t="s">
        <v>1387</v>
      </c>
      <c r="J613" t="s">
        <v>81</v>
      </c>
      <c r="K613" t="s">
        <v>82</v>
      </c>
      <c r="L613" t="s">
        <v>83</v>
      </c>
      <c r="M613">
        <v>0.44199999999999795</v>
      </c>
      <c r="N613" t="s">
        <v>66</v>
      </c>
      <c r="O613" t="s">
        <v>821</v>
      </c>
      <c r="P613" t="s">
        <v>60</v>
      </c>
      <c r="Q613" t="s">
        <v>68</v>
      </c>
      <c r="R613" t="s">
        <v>1570</v>
      </c>
      <c r="S613" t="s">
        <v>69</v>
      </c>
    </row>
    <row r="614" spans="1:19" x14ac:dyDescent="0.35">
      <c r="A614" t="s">
        <v>1572</v>
      </c>
      <c r="B614" t="s">
        <v>1573</v>
      </c>
      <c r="C614" t="s">
        <v>1574</v>
      </c>
      <c r="D614" t="s">
        <v>59</v>
      </c>
      <c r="E614" t="s">
        <v>59</v>
      </c>
      <c r="F614" t="s">
        <v>60</v>
      </c>
      <c r="G614" t="s">
        <v>1575</v>
      </c>
      <c r="H614" t="s">
        <v>1576</v>
      </c>
      <c r="I614" t="s">
        <v>1577</v>
      </c>
      <c r="J614" t="s">
        <v>64</v>
      </c>
      <c r="K614" t="s">
        <v>64</v>
      </c>
      <c r="L614" t="s">
        <v>65</v>
      </c>
      <c r="M614">
        <v>9.6</v>
      </c>
      <c r="N614" t="s">
        <v>66</v>
      </c>
      <c r="O614" t="s">
        <v>821</v>
      </c>
      <c r="P614" t="s">
        <v>60</v>
      </c>
      <c r="Q614" t="s">
        <v>68</v>
      </c>
      <c r="R614" t="s">
        <v>1572</v>
      </c>
      <c r="S614" t="s">
        <v>69</v>
      </c>
    </row>
    <row r="615" spans="1:19" x14ac:dyDescent="0.35">
      <c r="A615" t="s">
        <v>1578</v>
      </c>
      <c r="B615" t="s">
        <v>1573</v>
      </c>
      <c r="C615" t="s">
        <v>1579</v>
      </c>
      <c r="D615" t="s">
        <v>59</v>
      </c>
      <c r="E615" t="s">
        <v>59</v>
      </c>
      <c r="F615" t="s">
        <v>60</v>
      </c>
      <c r="G615" t="s">
        <v>1575</v>
      </c>
      <c r="H615" t="s">
        <v>1576</v>
      </c>
      <c r="I615" t="s">
        <v>1577</v>
      </c>
      <c r="J615" t="s">
        <v>72</v>
      </c>
      <c r="K615" t="s">
        <v>73</v>
      </c>
      <c r="L615" t="s">
        <v>74</v>
      </c>
      <c r="M615">
        <v>0.15481200000000001</v>
      </c>
      <c r="N615" t="s">
        <v>66</v>
      </c>
      <c r="O615" t="s">
        <v>821</v>
      </c>
      <c r="P615" t="s">
        <v>60</v>
      </c>
      <c r="Q615" t="s">
        <v>68</v>
      </c>
      <c r="R615" t="s">
        <v>1578</v>
      </c>
      <c r="S615" t="s">
        <v>69</v>
      </c>
    </row>
    <row r="616" spans="1:19" x14ac:dyDescent="0.35">
      <c r="A616" t="s">
        <v>1580</v>
      </c>
      <c r="B616" t="s">
        <v>1573</v>
      </c>
      <c r="C616" t="s">
        <v>1581</v>
      </c>
      <c r="D616" t="s">
        <v>59</v>
      </c>
      <c r="E616" t="s">
        <v>59</v>
      </c>
      <c r="F616" t="s">
        <v>60</v>
      </c>
      <c r="G616" t="s">
        <v>1575</v>
      </c>
      <c r="H616" t="s">
        <v>1576</v>
      </c>
      <c r="I616" t="s">
        <v>1577</v>
      </c>
      <c r="J616" t="s">
        <v>77</v>
      </c>
      <c r="K616" t="s">
        <v>78</v>
      </c>
      <c r="L616" t="s">
        <v>74</v>
      </c>
      <c r="M616">
        <v>0.155339</v>
      </c>
      <c r="N616" t="s">
        <v>66</v>
      </c>
      <c r="O616" t="s">
        <v>821</v>
      </c>
      <c r="P616" t="s">
        <v>60</v>
      </c>
      <c r="Q616" t="s">
        <v>68</v>
      </c>
      <c r="R616" t="s">
        <v>1580</v>
      </c>
      <c r="S616" t="s">
        <v>69</v>
      </c>
    </row>
    <row r="617" spans="1:19" x14ac:dyDescent="0.35">
      <c r="A617" t="s">
        <v>1582</v>
      </c>
      <c r="B617" t="s">
        <v>1573</v>
      </c>
      <c r="C617" t="s">
        <v>1583</v>
      </c>
      <c r="D617" t="s">
        <v>59</v>
      </c>
      <c r="E617" t="s">
        <v>59</v>
      </c>
      <c r="F617" t="s">
        <v>60</v>
      </c>
      <c r="G617" t="s">
        <v>1575</v>
      </c>
      <c r="H617" t="s">
        <v>1576</v>
      </c>
      <c r="I617" t="s">
        <v>1577</v>
      </c>
      <c r="J617" t="s">
        <v>81</v>
      </c>
      <c r="K617" t="s">
        <v>82</v>
      </c>
      <c r="L617" t="s">
        <v>83</v>
      </c>
      <c r="M617">
        <v>0.52699999999999969</v>
      </c>
      <c r="N617" t="s">
        <v>66</v>
      </c>
      <c r="O617" t="s">
        <v>821</v>
      </c>
      <c r="P617" t="s">
        <v>60</v>
      </c>
      <c r="Q617" t="s">
        <v>68</v>
      </c>
      <c r="R617" t="s">
        <v>1582</v>
      </c>
      <c r="S617" t="s">
        <v>69</v>
      </c>
    </row>
    <row r="618" spans="1:19" x14ac:dyDescent="0.35">
      <c r="A618" t="s">
        <v>1584</v>
      </c>
      <c r="B618" t="s">
        <v>1573</v>
      </c>
      <c r="C618" t="s">
        <v>1585</v>
      </c>
      <c r="D618" t="s">
        <v>59</v>
      </c>
      <c r="E618" t="s">
        <v>59</v>
      </c>
      <c r="F618" t="s">
        <v>60</v>
      </c>
      <c r="G618" t="s">
        <v>1575</v>
      </c>
      <c r="H618" t="s">
        <v>1586</v>
      </c>
      <c r="I618" t="s">
        <v>1577</v>
      </c>
      <c r="J618" t="s">
        <v>820</v>
      </c>
      <c r="K618" t="s">
        <v>820</v>
      </c>
      <c r="L618" t="s">
        <v>65</v>
      </c>
      <c r="M618">
        <v>3</v>
      </c>
      <c r="N618" t="s">
        <v>153</v>
      </c>
      <c r="O618" t="s">
        <v>821</v>
      </c>
      <c r="P618" t="s">
        <v>60</v>
      </c>
      <c r="Q618" t="s">
        <v>68</v>
      </c>
      <c r="R618" t="s">
        <v>1584</v>
      </c>
      <c r="S618" t="s">
        <v>69</v>
      </c>
    </row>
    <row r="619" spans="1:19" x14ac:dyDescent="0.35">
      <c r="A619" t="s">
        <v>1587</v>
      </c>
      <c r="B619" t="s">
        <v>1573</v>
      </c>
      <c r="C619" t="s">
        <v>1588</v>
      </c>
      <c r="D619" t="s">
        <v>59</v>
      </c>
      <c r="E619" t="s">
        <v>59</v>
      </c>
      <c r="F619" t="s">
        <v>60</v>
      </c>
      <c r="G619" t="s">
        <v>1575</v>
      </c>
      <c r="H619" t="s">
        <v>1586</v>
      </c>
      <c r="I619" t="s">
        <v>1577</v>
      </c>
      <c r="J619" t="s">
        <v>72</v>
      </c>
      <c r="K619" t="s">
        <v>247</v>
      </c>
      <c r="L619" t="s">
        <v>74</v>
      </c>
      <c r="M619">
        <v>0.16788500000000001</v>
      </c>
      <c r="N619" t="s">
        <v>153</v>
      </c>
      <c r="O619" t="s">
        <v>821</v>
      </c>
      <c r="P619" t="s">
        <v>60</v>
      </c>
      <c r="Q619" t="s">
        <v>68</v>
      </c>
      <c r="R619" t="s">
        <v>1587</v>
      </c>
      <c r="S619" t="s">
        <v>69</v>
      </c>
    </row>
    <row r="620" spans="1:19" x14ac:dyDescent="0.35">
      <c r="A620" t="s">
        <v>1589</v>
      </c>
      <c r="B620" t="s">
        <v>1573</v>
      </c>
      <c r="C620" t="s">
        <v>1590</v>
      </c>
      <c r="D620" t="s">
        <v>59</v>
      </c>
      <c r="E620" t="s">
        <v>59</v>
      </c>
      <c r="F620" t="s">
        <v>60</v>
      </c>
      <c r="G620" t="s">
        <v>1575</v>
      </c>
      <c r="H620" t="s">
        <v>1586</v>
      </c>
      <c r="I620" t="s">
        <v>1577</v>
      </c>
      <c r="J620" t="s">
        <v>77</v>
      </c>
      <c r="K620" t="s">
        <v>250</v>
      </c>
      <c r="L620" t="s">
        <v>74</v>
      </c>
      <c r="M620">
        <v>0.16789000000000001</v>
      </c>
      <c r="N620" t="s">
        <v>153</v>
      </c>
      <c r="O620" t="s">
        <v>821</v>
      </c>
      <c r="P620" t="s">
        <v>60</v>
      </c>
      <c r="Q620" t="s">
        <v>68</v>
      </c>
      <c r="R620" t="s">
        <v>1589</v>
      </c>
      <c r="S620" t="s">
        <v>69</v>
      </c>
    </row>
    <row r="621" spans="1:19" x14ac:dyDescent="0.35">
      <c r="A621" t="s">
        <v>1591</v>
      </c>
      <c r="B621" t="s">
        <v>1573</v>
      </c>
      <c r="C621" t="s">
        <v>1592</v>
      </c>
      <c r="D621" t="s">
        <v>59</v>
      </c>
      <c r="E621" t="s">
        <v>59</v>
      </c>
      <c r="F621" t="s">
        <v>60</v>
      </c>
      <c r="G621" t="s">
        <v>1575</v>
      </c>
      <c r="H621" t="s">
        <v>1586</v>
      </c>
      <c r="I621" t="s">
        <v>1577</v>
      </c>
      <c r="J621" t="s">
        <v>81</v>
      </c>
      <c r="K621" t="s">
        <v>253</v>
      </c>
      <c r="L621" t="s">
        <v>83</v>
      </c>
      <c r="M621">
        <v>5.0000000000050004E-3</v>
      </c>
      <c r="N621" t="s">
        <v>153</v>
      </c>
      <c r="O621" t="s">
        <v>821</v>
      </c>
      <c r="P621" t="s">
        <v>60</v>
      </c>
      <c r="Q621" t="s">
        <v>68</v>
      </c>
      <c r="R621" t="s">
        <v>1591</v>
      </c>
      <c r="S621" t="s">
        <v>69</v>
      </c>
    </row>
    <row r="622" spans="1:19" x14ac:dyDescent="0.35">
      <c r="A622" t="s">
        <v>1593</v>
      </c>
      <c r="B622" t="s">
        <v>1573</v>
      </c>
      <c r="C622" t="s">
        <v>1594</v>
      </c>
      <c r="D622" t="s">
        <v>59</v>
      </c>
      <c r="E622" t="s">
        <v>59</v>
      </c>
      <c r="F622" t="s">
        <v>60</v>
      </c>
      <c r="G622" t="s">
        <v>1595</v>
      </c>
      <c r="H622" t="s">
        <v>1596</v>
      </c>
      <c r="I622" t="s">
        <v>1577</v>
      </c>
      <c r="J622" t="s">
        <v>64</v>
      </c>
      <c r="K622" t="s">
        <v>64</v>
      </c>
      <c r="L622" t="s">
        <v>65</v>
      </c>
      <c r="M622">
        <v>5.6</v>
      </c>
      <c r="N622" t="s">
        <v>66</v>
      </c>
      <c r="O622" t="s">
        <v>821</v>
      </c>
      <c r="P622" t="s">
        <v>60</v>
      </c>
      <c r="Q622" t="s">
        <v>68</v>
      </c>
      <c r="R622" t="s">
        <v>1593</v>
      </c>
      <c r="S622" t="s">
        <v>69</v>
      </c>
    </row>
    <row r="623" spans="1:19" x14ac:dyDescent="0.35">
      <c r="A623" t="s">
        <v>1597</v>
      </c>
      <c r="B623" t="s">
        <v>1573</v>
      </c>
      <c r="C623" t="s">
        <v>1598</v>
      </c>
      <c r="D623" t="s">
        <v>59</v>
      </c>
      <c r="E623" t="s">
        <v>59</v>
      </c>
      <c r="F623" t="s">
        <v>60</v>
      </c>
      <c r="G623" t="s">
        <v>1595</v>
      </c>
      <c r="H623" t="s">
        <v>1596</v>
      </c>
      <c r="I623" t="s">
        <v>1577</v>
      </c>
      <c r="J623" t="s">
        <v>72</v>
      </c>
      <c r="K623" t="s">
        <v>73</v>
      </c>
      <c r="L623" t="s">
        <v>74</v>
      </c>
      <c r="M623">
        <v>0.150195</v>
      </c>
      <c r="N623" t="s">
        <v>66</v>
      </c>
      <c r="O623" t="s">
        <v>821</v>
      </c>
      <c r="P623" t="s">
        <v>60</v>
      </c>
      <c r="Q623" t="s">
        <v>68</v>
      </c>
      <c r="R623" t="s">
        <v>1597</v>
      </c>
      <c r="S623" t="s">
        <v>69</v>
      </c>
    </row>
    <row r="624" spans="1:19" x14ac:dyDescent="0.35">
      <c r="A624" t="s">
        <v>1599</v>
      </c>
      <c r="B624" t="s">
        <v>1573</v>
      </c>
      <c r="C624" t="s">
        <v>1600</v>
      </c>
      <c r="D624" t="s">
        <v>59</v>
      </c>
      <c r="E624" t="s">
        <v>59</v>
      </c>
      <c r="F624" t="s">
        <v>60</v>
      </c>
      <c r="G624" t="s">
        <v>1595</v>
      </c>
      <c r="H624" t="s">
        <v>1596</v>
      </c>
      <c r="I624" t="s">
        <v>1577</v>
      </c>
      <c r="J624" t="s">
        <v>77</v>
      </c>
      <c r="K624" t="s">
        <v>78</v>
      </c>
      <c r="L624" t="s">
        <v>74</v>
      </c>
      <c r="M624">
        <v>0.150504</v>
      </c>
      <c r="N624" t="s">
        <v>66</v>
      </c>
      <c r="O624" t="s">
        <v>821</v>
      </c>
      <c r="P624" t="s">
        <v>60</v>
      </c>
      <c r="Q624" t="s">
        <v>68</v>
      </c>
      <c r="R624" t="s">
        <v>1599</v>
      </c>
      <c r="S624" t="s">
        <v>69</v>
      </c>
    </row>
    <row r="625" spans="1:19" x14ac:dyDescent="0.35">
      <c r="A625" t="s">
        <v>1601</v>
      </c>
      <c r="B625" t="s">
        <v>1573</v>
      </c>
      <c r="C625" t="s">
        <v>1602</v>
      </c>
      <c r="D625" t="s">
        <v>59</v>
      </c>
      <c r="E625" t="s">
        <v>59</v>
      </c>
      <c r="F625" t="s">
        <v>60</v>
      </c>
      <c r="G625" t="s">
        <v>1595</v>
      </c>
      <c r="H625" t="s">
        <v>1596</v>
      </c>
      <c r="I625" t="s">
        <v>1577</v>
      </c>
      <c r="J625" t="s">
        <v>81</v>
      </c>
      <c r="K625" t="s">
        <v>82</v>
      </c>
      <c r="L625" t="s">
        <v>83</v>
      </c>
      <c r="M625">
        <v>0.30900000000000372</v>
      </c>
      <c r="N625" t="s">
        <v>66</v>
      </c>
      <c r="O625" t="s">
        <v>821</v>
      </c>
      <c r="P625" t="s">
        <v>60</v>
      </c>
      <c r="Q625" t="s">
        <v>68</v>
      </c>
      <c r="R625" t="s">
        <v>1601</v>
      </c>
      <c r="S625" t="s">
        <v>69</v>
      </c>
    </row>
    <row r="626" spans="1:19" x14ac:dyDescent="0.35">
      <c r="A626" t="s">
        <v>1603</v>
      </c>
      <c r="B626" t="s">
        <v>1573</v>
      </c>
      <c r="C626" t="s">
        <v>1604</v>
      </c>
      <c r="D626" t="s">
        <v>59</v>
      </c>
      <c r="E626" t="s">
        <v>59</v>
      </c>
      <c r="F626" t="s">
        <v>60</v>
      </c>
      <c r="G626" t="s">
        <v>1605</v>
      </c>
      <c r="H626" t="s">
        <v>1606</v>
      </c>
      <c r="I626" t="s">
        <v>1577</v>
      </c>
      <c r="J626" t="s">
        <v>64</v>
      </c>
      <c r="K626" t="s">
        <v>64</v>
      </c>
      <c r="L626" t="s">
        <v>65</v>
      </c>
      <c r="M626">
        <v>6.5</v>
      </c>
      <c r="N626" t="s">
        <v>66</v>
      </c>
      <c r="O626" t="s">
        <v>821</v>
      </c>
      <c r="P626" t="s">
        <v>60</v>
      </c>
      <c r="Q626" t="s">
        <v>68</v>
      </c>
      <c r="R626" t="s">
        <v>1603</v>
      </c>
      <c r="S626" t="s">
        <v>69</v>
      </c>
    </row>
    <row r="627" spans="1:19" x14ac:dyDescent="0.35">
      <c r="A627" t="s">
        <v>1607</v>
      </c>
      <c r="B627" t="s">
        <v>1573</v>
      </c>
      <c r="C627" t="s">
        <v>1608</v>
      </c>
      <c r="D627" t="s">
        <v>59</v>
      </c>
      <c r="E627" t="s">
        <v>59</v>
      </c>
      <c r="F627" t="s">
        <v>60</v>
      </c>
      <c r="G627" t="s">
        <v>1605</v>
      </c>
      <c r="H627" t="s">
        <v>1606</v>
      </c>
      <c r="I627" t="s">
        <v>1577</v>
      </c>
      <c r="J627" t="s">
        <v>72</v>
      </c>
      <c r="K627" t="s">
        <v>73</v>
      </c>
      <c r="L627" t="s">
        <v>74</v>
      </c>
      <c r="M627">
        <v>0.14972199999999999</v>
      </c>
      <c r="N627" t="s">
        <v>66</v>
      </c>
      <c r="O627" t="s">
        <v>821</v>
      </c>
      <c r="P627" t="s">
        <v>60</v>
      </c>
      <c r="Q627" t="s">
        <v>68</v>
      </c>
      <c r="R627" t="s">
        <v>1607</v>
      </c>
      <c r="S627" t="s">
        <v>69</v>
      </c>
    </row>
    <row r="628" spans="1:19" x14ac:dyDescent="0.35">
      <c r="A628" t="s">
        <v>1609</v>
      </c>
      <c r="B628" t="s">
        <v>1573</v>
      </c>
      <c r="C628" t="s">
        <v>1610</v>
      </c>
      <c r="D628" t="s">
        <v>59</v>
      </c>
      <c r="E628" t="s">
        <v>59</v>
      </c>
      <c r="F628" t="s">
        <v>60</v>
      </c>
      <c r="G628" t="s">
        <v>1605</v>
      </c>
      <c r="H628" t="s">
        <v>1606</v>
      </c>
      <c r="I628" t="s">
        <v>1577</v>
      </c>
      <c r="J628" t="s">
        <v>77</v>
      </c>
      <c r="K628" t="s">
        <v>78</v>
      </c>
      <c r="L628" t="s">
        <v>74</v>
      </c>
      <c r="M628">
        <v>0.15008099999999999</v>
      </c>
      <c r="N628" t="s">
        <v>66</v>
      </c>
      <c r="O628" t="s">
        <v>821</v>
      </c>
      <c r="P628" t="s">
        <v>60</v>
      </c>
      <c r="Q628" t="s">
        <v>68</v>
      </c>
      <c r="R628" t="s">
        <v>1609</v>
      </c>
      <c r="S628" t="s">
        <v>69</v>
      </c>
    </row>
    <row r="629" spans="1:19" x14ac:dyDescent="0.35">
      <c r="A629" t="s">
        <v>1611</v>
      </c>
      <c r="B629" t="s">
        <v>1573</v>
      </c>
      <c r="C629" t="s">
        <v>1612</v>
      </c>
      <c r="D629" t="s">
        <v>59</v>
      </c>
      <c r="E629" t="s">
        <v>59</v>
      </c>
      <c r="F629" t="s">
        <v>60</v>
      </c>
      <c r="G629" t="s">
        <v>1605</v>
      </c>
      <c r="H629" t="s">
        <v>1606</v>
      </c>
      <c r="I629" t="s">
        <v>1577</v>
      </c>
      <c r="J629" t="s">
        <v>81</v>
      </c>
      <c r="K629" t="s">
        <v>82</v>
      </c>
      <c r="L629" t="s">
        <v>83</v>
      </c>
      <c r="M629">
        <v>0.35899999999999821</v>
      </c>
      <c r="N629" t="s">
        <v>66</v>
      </c>
      <c r="O629" t="s">
        <v>821</v>
      </c>
      <c r="P629" t="s">
        <v>60</v>
      </c>
      <c r="Q629" t="s">
        <v>68</v>
      </c>
      <c r="R629" t="s">
        <v>1611</v>
      </c>
      <c r="S629" t="s">
        <v>69</v>
      </c>
    </row>
    <row r="630" spans="1:19" x14ac:dyDescent="0.35">
      <c r="A630" t="s">
        <v>1613</v>
      </c>
      <c r="B630" t="s">
        <v>1573</v>
      </c>
      <c r="C630" t="s">
        <v>1614</v>
      </c>
      <c r="D630" t="s">
        <v>59</v>
      </c>
      <c r="E630" t="s">
        <v>59</v>
      </c>
      <c r="F630" t="s">
        <v>60</v>
      </c>
      <c r="G630" t="s">
        <v>1615</v>
      </c>
      <c r="H630" t="s">
        <v>1616</v>
      </c>
      <c r="I630" t="s">
        <v>1577</v>
      </c>
      <c r="J630" t="s">
        <v>64</v>
      </c>
      <c r="K630" t="s">
        <v>64</v>
      </c>
      <c r="L630" t="s">
        <v>65</v>
      </c>
      <c r="M630">
        <v>3.3</v>
      </c>
      <c r="N630" t="s">
        <v>66</v>
      </c>
      <c r="O630" t="s">
        <v>821</v>
      </c>
      <c r="P630" t="s">
        <v>60</v>
      </c>
      <c r="Q630" t="s">
        <v>68</v>
      </c>
      <c r="R630" t="s">
        <v>1613</v>
      </c>
      <c r="S630" t="s">
        <v>69</v>
      </c>
    </row>
    <row r="631" spans="1:19" x14ac:dyDescent="0.35">
      <c r="A631" t="s">
        <v>1617</v>
      </c>
      <c r="B631" t="s">
        <v>1573</v>
      </c>
      <c r="C631" t="s">
        <v>1618</v>
      </c>
      <c r="D631" t="s">
        <v>59</v>
      </c>
      <c r="E631" t="s">
        <v>59</v>
      </c>
      <c r="F631" t="s">
        <v>60</v>
      </c>
      <c r="G631" t="s">
        <v>1615</v>
      </c>
      <c r="H631" t="s">
        <v>1616</v>
      </c>
      <c r="I631" t="s">
        <v>1577</v>
      </c>
      <c r="J631" t="s">
        <v>72</v>
      </c>
      <c r="K631" t="s">
        <v>73</v>
      </c>
      <c r="L631" t="s">
        <v>74</v>
      </c>
      <c r="M631">
        <v>0.166412</v>
      </c>
      <c r="N631" t="s">
        <v>66</v>
      </c>
      <c r="O631" t="s">
        <v>821</v>
      </c>
      <c r="P631" t="s">
        <v>60</v>
      </c>
      <c r="Q631" t="s">
        <v>68</v>
      </c>
      <c r="R631" t="s">
        <v>1617</v>
      </c>
      <c r="S631" t="s">
        <v>69</v>
      </c>
    </row>
    <row r="632" spans="1:19" x14ac:dyDescent="0.35">
      <c r="A632" t="s">
        <v>1619</v>
      </c>
      <c r="B632" t="s">
        <v>1573</v>
      </c>
      <c r="C632" t="s">
        <v>1620</v>
      </c>
      <c r="D632" t="s">
        <v>59</v>
      </c>
      <c r="E632" t="s">
        <v>59</v>
      </c>
      <c r="F632" t="s">
        <v>60</v>
      </c>
      <c r="G632" t="s">
        <v>1615</v>
      </c>
      <c r="H632" t="s">
        <v>1616</v>
      </c>
      <c r="I632" t="s">
        <v>1577</v>
      </c>
      <c r="J632" t="s">
        <v>77</v>
      </c>
      <c r="K632" t="s">
        <v>78</v>
      </c>
      <c r="L632" t="s">
        <v>74</v>
      </c>
      <c r="M632">
        <v>0.16659499999999999</v>
      </c>
      <c r="N632" t="s">
        <v>66</v>
      </c>
      <c r="O632" t="s">
        <v>821</v>
      </c>
      <c r="P632" t="s">
        <v>60</v>
      </c>
      <c r="Q632" t="s">
        <v>68</v>
      </c>
      <c r="R632" t="s">
        <v>1619</v>
      </c>
      <c r="S632" t="s">
        <v>69</v>
      </c>
    </row>
    <row r="633" spans="1:19" x14ac:dyDescent="0.35">
      <c r="A633" t="s">
        <v>1621</v>
      </c>
      <c r="B633" t="s">
        <v>1573</v>
      </c>
      <c r="C633" t="s">
        <v>1622</v>
      </c>
      <c r="D633" t="s">
        <v>59</v>
      </c>
      <c r="E633" t="s">
        <v>59</v>
      </c>
      <c r="F633" t="s">
        <v>60</v>
      </c>
      <c r="G633" t="s">
        <v>1615</v>
      </c>
      <c r="H633" t="s">
        <v>1616</v>
      </c>
      <c r="I633" t="s">
        <v>1577</v>
      </c>
      <c r="J633" t="s">
        <v>81</v>
      </c>
      <c r="K633" t="s">
        <v>82</v>
      </c>
      <c r="L633" t="s">
        <v>83</v>
      </c>
      <c r="M633">
        <v>0.18299999999998873</v>
      </c>
      <c r="N633" t="s">
        <v>66</v>
      </c>
      <c r="O633" t="s">
        <v>821</v>
      </c>
      <c r="P633" t="s">
        <v>60</v>
      </c>
      <c r="Q633" t="s">
        <v>68</v>
      </c>
      <c r="R633" t="s">
        <v>1621</v>
      </c>
      <c r="S633" t="s">
        <v>69</v>
      </c>
    </row>
    <row r="634" spans="1:19" x14ac:dyDescent="0.35">
      <c r="A634" t="s">
        <v>1623</v>
      </c>
      <c r="B634" t="s">
        <v>1573</v>
      </c>
      <c r="C634" t="s">
        <v>1624</v>
      </c>
      <c r="D634" t="s">
        <v>59</v>
      </c>
      <c r="E634" t="s">
        <v>59</v>
      </c>
      <c r="F634" t="s">
        <v>60</v>
      </c>
      <c r="G634" t="s">
        <v>1625</v>
      </c>
      <c r="H634" t="s">
        <v>1626</v>
      </c>
      <c r="I634" t="s">
        <v>1577</v>
      </c>
      <c r="J634" t="s">
        <v>64</v>
      </c>
      <c r="K634" t="s">
        <v>64</v>
      </c>
      <c r="L634" t="s">
        <v>65</v>
      </c>
      <c r="M634">
        <v>3.8</v>
      </c>
      <c r="N634" t="s">
        <v>66</v>
      </c>
      <c r="O634" t="s">
        <v>821</v>
      </c>
      <c r="P634" t="s">
        <v>60</v>
      </c>
      <c r="Q634" t="s">
        <v>68</v>
      </c>
      <c r="R634" t="s">
        <v>1623</v>
      </c>
      <c r="S634" t="s">
        <v>69</v>
      </c>
    </row>
    <row r="635" spans="1:19" x14ac:dyDescent="0.35">
      <c r="A635" t="s">
        <v>1627</v>
      </c>
      <c r="B635" t="s">
        <v>1573</v>
      </c>
      <c r="C635" t="s">
        <v>1628</v>
      </c>
      <c r="D635" t="s">
        <v>59</v>
      </c>
      <c r="E635" t="s">
        <v>59</v>
      </c>
      <c r="F635" t="s">
        <v>60</v>
      </c>
      <c r="G635" t="s">
        <v>1625</v>
      </c>
      <c r="H635" t="s">
        <v>1626</v>
      </c>
      <c r="I635" t="s">
        <v>1577</v>
      </c>
      <c r="J635" t="s">
        <v>72</v>
      </c>
      <c r="K635" t="s">
        <v>73</v>
      </c>
      <c r="L635" t="s">
        <v>74</v>
      </c>
      <c r="M635">
        <v>0.164544</v>
      </c>
      <c r="N635" t="s">
        <v>66</v>
      </c>
      <c r="O635" t="s">
        <v>821</v>
      </c>
      <c r="P635" t="s">
        <v>60</v>
      </c>
      <c r="Q635" t="s">
        <v>68</v>
      </c>
      <c r="R635" t="s">
        <v>1627</v>
      </c>
      <c r="S635" t="s">
        <v>69</v>
      </c>
    </row>
    <row r="636" spans="1:19" x14ac:dyDescent="0.35">
      <c r="A636" t="s">
        <v>1629</v>
      </c>
      <c r="B636" t="s">
        <v>1573</v>
      </c>
      <c r="C636" t="s">
        <v>1630</v>
      </c>
      <c r="D636" t="s">
        <v>59</v>
      </c>
      <c r="E636" t="s">
        <v>59</v>
      </c>
      <c r="F636" t="s">
        <v>60</v>
      </c>
      <c r="G636" t="s">
        <v>1625</v>
      </c>
      <c r="H636" t="s">
        <v>1626</v>
      </c>
      <c r="I636" t="s">
        <v>1577</v>
      </c>
      <c r="J636" t="s">
        <v>77</v>
      </c>
      <c r="K636" t="s">
        <v>78</v>
      </c>
      <c r="L636" t="s">
        <v>74</v>
      </c>
      <c r="M636">
        <v>0.16475300000000001</v>
      </c>
      <c r="N636" t="s">
        <v>66</v>
      </c>
      <c r="O636" t="s">
        <v>821</v>
      </c>
      <c r="P636" t="s">
        <v>60</v>
      </c>
      <c r="Q636" t="s">
        <v>68</v>
      </c>
      <c r="R636" t="s">
        <v>1629</v>
      </c>
      <c r="S636" t="s">
        <v>69</v>
      </c>
    </row>
    <row r="637" spans="1:19" x14ac:dyDescent="0.35">
      <c r="A637" t="s">
        <v>1631</v>
      </c>
      <c r="B637" t="s">
        <v>1573</v>
      </c>
      <c r="C637" t="s">
        <v>1632</v>
      </c>
      <c r="D637" t="s">
        <v>59</v>
      </c>
      <c r="E637" t="s">
        <v>59</v>
      </c>
      <c r="F637" t="s">
        <v>60</v>
      </c>
      <c r="G637" t="s">
        <v>1625</v>
      </c>
      <c r="H637" t="s">
        <v>1626</v>
      </c>
      <c r="I637" t="s">
        <v>1577</v>
      </c>
      <c r="J637" t="s">
        <v>81</v>
      </c>
      <c r="K637" t="s">
        <v>82</v>
      </c>
      <c r="L637" t="s">
        <v>83</v>
      </c>
      <c r="M637">
        <v>0.20900000000001473</v>
      </c>
      <c r="N637" t="s">
        <v>66</v>
      </c>
      <c r="O637" t="s">
        <v>821</v>
      </c>
      <c r="P637" t="s">
        <v>60</v>
      </c>
      <c r="Q637" t="s">
        <v>68</v>
      </c>
      <c r="R637" t="s">
        <v>1631</v>
      </c>
      <c r="S637" t="s">
        <v>69</v>
      </c>
    </row>
    <row r="638" spans="1:19" x14ac:dyDescent="0.35">
      <c r="A638" t="s">
        <v>1633</v>
      </c>
      <c r="B638" t="s">
        <v>1573</v>
      </c>
      <c r="C638" t="s">
        <v>1634</v>
      </c>
      <c r="D638" t="s">
        <v>59</v>
      </c>
      <c r="E638" t="s">
        <v>59</v>
      </c>
      <c r="F638" t="s">
        <v>60</v>
      </c>
      <c r="G638" t="s">
        <v>1635</v>
      </c>
      <c r="H638" t="s">
        <v>1545</v>
      </c>
      <c r="I638" t="s">
        <v>1577</v>
      </c>
      <c r="J638" t="s">
        <v>64</v>
      </c>
      <c r="K638" t="s">
        <v>64</v>
      </c>
      <c r="L638" t="s">
        <v>65</v>
      </c>
      <c r="M638">
        <v>3</v>
      </c>
      <c r="N638" t="s">
        <v>153</v>
      </c>
      <c r="O638" t="s">
        <v>821</v>
      </c>
      <c r="P638" t="s">
        <v>60</v>
      </c>
      <c r="Q638" t="s">
        <v>68</v>
      </c>
      <c r="R638" t="s">
        <v>1633</v>
      </c>
      <c r="S638" t="s">
        <v>69</v>
      </c>
    </row>
    <row r="639" spans="1:19" x14ac:dyDescent="0.35">
      <c r="A639" t="s">
        <v>1636</v>
      </c>
      <c r="B639" t="s">
        <v>1573</v>
      </c>
      <c r="C639" t="s">
        <v>1637</v>
      </c>
      <c r="D639" t="s">
        <v>59</v>
      </c>
      <c r="E639" t="s">
        <v>59</v>
      </c>
      <c r="F639" t="s">
        <v>60</v>
      </c>
      <c r="G639" t="s">
        <v>1635</v>
      </c>
      <c r="H639" t="s">
        <v>1545</v>
      </c>
      <c r="I639" t="s">
        <v>1577</v>
      </c>
      <c r="J639" t="s">
        <v>72</v>
      </c>
      <c r="K639" t="s">
        <v>73</v>
      </c>
      <c r="L639" t="s">
        <v>74</v>
      </c>
      <c r="M639">
        <v>0.169076</v>
      </c>
      <c r="N639" t="s">
        <v>153</v>
      </c>
      <c r="O639" t="s">
        <v>821</v>
      </c>
      <c r="P639" t="s">
        <v>60</v>
      </c>
      <c r="Q639" t="s">
        <v>68</v>
      </c>
      <c r="R639" t="s">
        <v>1636</v>
      </c>
      <c r="S639" t="s">
        <v>69</v>
      </c>
    </row>
    <row r="640" spans="1:19" x14ac:dyDescent="0.35">
      <c r="A640" t="s">
        <v>1638</v>
      </c>
      <c r="B640" t="s">
        <v>1573</v>
      </c>
      <c r="C640" t="s">
        <v>1639</v>
      </c>
      <c r="D640" t="s">
        <v>59</v>
      </c>
      <c r="E640" t="s">
        <v>59</v>
      </c>
      <c r="F640" t="s">
        <v>60</v>
      </c>
      <c r="G640" t="s">
        <v>1635</v>
      </c>
      <c r="H640" t="s">
        <v>1545</v>
      </c>
      <c r="I640" t="s">
        <v>1577</v>
      </c>
      <c r="J640" t="s">
        <v>77</v>
      </c>
      <c r="K640" t="s">
        <v>78</v>
      </c>
      <c r="L640" t="s">
        <v>74</v>
      </c>
      <c r="M640">
        <v>0.16916300000000001</v>
      </c>
      <c r="N640" t="s">
        <v>153</v>
      </c>
      <c r="O640" t="s">
        <v>821</v>
      </c>
      <c r="P640" t="s">
        <v>60</v>
      </c>
      <c r="Q640" t="s">
        <v>68</v>
      </c>
      <c r="R640" t="s">
        <v>1638</v>
      </c>
      <c r="S640" t="s">
        <v>69</v>
      </c>
    </row>
    <row r="641" spans="1:19" x14ac:dyDescent="0.35">
      <c r="A641" t="s">
        <v>1640</v>
      </c>
      <c r="B641" t="s">
        <v>1573</v>
      </c>
      <c r="C641" t="s">
        <v>1641</v>
      </c>
      <c r="D641" t="s">
        <v>59</v>
      </c>
      <c r="E641" t="s">
        <v>59</v>
      </c>
      <c r="F641" t="s">
        <v>60</v>
      </c>
      <c r="G641" t="s">
        <v>1635</v>
      </c>
      <c r="H641" t="s">
        <v>1545</v>
      </c>
      <c r="I641" t="s">
        <v>1577</v>
      </c>
      <c r="J641" t="s">
        <v>81</v>
      </c>
      <c r="K641" t="s">
        <v>82</v>
      </c>
      <c r="L641" t="s">
        <v>83</v>
      </c>
      <c r="M641">
        <v>8.7000000000003741E-2</v>
      </c>
      <c r="N641" t="s">
        <v>153</v>
      </c>
      <c r="O641" t="s">
        <v>821</v>
      </c>
      <c r="P641" t="s">
        <v>60</v>
      </c>
      <c r="Q641" t="s">
        <v>68</v>
      </c>
      <c r="R641" t="s">
        <v>1640</v>
      </c>
      <c r="S641" t="s">
        <v>69</v>
      </c>
    </row>
    <row r="642" spans="1:19" x14ac:dyDescent="0.35">
      <c r="A642" t="s">
        <v>1642</v>
      </c>
      <c r="B642" t="s">
        <v>1162</v>
      </c>
      <c r="C642" t="s">
        <v>1643</v>
      </c>
      <c r="D642" t="s">
        <v>59</v>
      </c>
      <c r="E642" t="s">
        <v>59</v>
      </c>
      <c r="F642" t="s">
        <v>60</v>
      </c>
      <c r="G642" t="s">
        <v>1644</v>
      </c>
      <c r="H642" t="s">
        <v>1645</v>
      </c>
      <c r="I642" t="s">
        <v>1166</v>
      </c>
      <c r="J642" t="s">
        <v>96</v>
      </c>
      <c r="K642" t="s">
        <v>97</v>
      </c>
      <c r="L642" t="s">
        <v>65</v>
      </c>
      <c r="M642">
        <v>2.85</v>
      </c>
      <c r="N642" t="s">
        <v>66</v>
      </c>
      <c r="O642" t="s">
        <v>1167</v>
      </c>
      <c r="P642" t="s">
        <v>60</v>
      </c>
      <c r="Q642" t="s">
        <v>68</v>
      </c>
      <c r="R642" t="s">
        <v>1642</v>
      </c>
      <c r="S642" t="s">
        <v>69</v>
      </c>
    </row>
    <row r="643" spans="1:19" x14ac:dyDescent="0.35">
      <c r="A643" t="s">
        <v>1646</v>
      </c>
      <c r="B643" t="s">
        <v>1162</v>
      </c>
      <c r="C643" t="s">
        <v>1647</v>
      </c>
      <c r="D643" t="s">
        <v>59</v>
      </c>
      <c r="E643" t="s">
        <v>59</v>
      </c>
      <c r="F643" t="s">
        <v>60</v>
      </c>
      <c r="G643" t="s">
        <v>1644</v>
      </c>
      <c r="H643" t="s">
        <v>1645</v>
      </c>
      <c r="I643" t="s">
        <v>1166</v>
      </c>
      <c r="J643" t="s">
        <v>90</v>
      </c>
      <c r="K643" t="s">
        <v>91</v>
      </c>
      <c r="L643" t="s">
        <v>65</v>
      </c>
      <c r="M643">
        <v>3.26</v>
      </c>
      <c r="N643" t="s">
        <v>66</v>
      </c>
      <c r="O643" t="s">
        <v>1167</v>
      </c>
      <c r="P643" t="s">
        <v>60</v>
      </c>
      <c r="Q643" t="s">
        <v>68</v>
      </c>
      <c r="R643" t="s">
        <v>1646</v>
      </c>
      <c r="S643" t="s">
        <v>69</v>
      </c>
    </row>
    <row r="644" spans="1:19" x14ac:dyDescent="0.35">
      <c r="A644" t="s">
        <v>1648</v>
      </c>
      <c r="B644" t="s">
        <v>1162</v>
      </c>
      <c r="C644" t="s">
        <v>1649</v>
      </c>
      <c r="D644" t="s">
        <v>59</v>
      </c>
      <c r="E644" t="s">
        <v>59</v>
      </c>
      <c r="F644" t="s">
        <v>60</v>
      </c>
      <c r="G644" t="s">
        <v>1644</v>
      </c>
      <c r="H644" t="s">
        <v>1645</v>
      </c>
      <c r="I644" t="s">
        <v>1166</v>
      </c>
      <c r="J644" t="s">
        <v>100</v>
      </c>
      <c r="K644" t="s">
        <v>101</v>
      </c>
      <c r="L644" t="s">
        <v>65</v>
      </c>
      <c r="M644">
        <v>1.58</v>
      </c>
      <c r="N644" t="s">
        <v>66</v>
      </c>
      <c r="O644" t="s">
        <v>1167</v>
      </c>
      <c r="P644" t="s">
        <v>60</v>
      </c>
      <c r="Q644" t="s">
        <v>68</v>
      </c>
      <c r="R644" t="s">
        <v>1648</v>
      </c>
      <c r="S644" t="s">
        <v>69</v>
      </c>
    </row>
    <row r="645" spans="1:19" x14ac:dyDescent="0.35">
      <c r="A645" t="s">
        <v>1650</v>
      </c>
      <c r="B645" t="s">
        <v>1162</v>
      </c>
      <c r="C645" t="s">
        <v>1651</v>
      </c>
      <c r="D645" t="s">
        <v>59</v>
      </c>
      <c r="E645" t="s">
        <v>59</v>
      </c>
      <c r="F645" t="s">
        <v>60</v>
      </c>
      <c r="G645" t="s">
        <v>1644</v>
      </c>
      <c r="H645" t="s">
        <v>1645</v>
      </c>
      <c r="I645" t="s">
        <v>1166</v>
      </c>
      <c r="J645" t="s">
        <v>104</v>
      </c>
      <c r="K645" t="s">
        <v>105</v>
      </c>
      <c r="L645" t="s">
        <v>65</v>
      </c>
      <c r="M645">
        <v>1.3</v>
      </c>
      <c r="N645" t="s">
        <v>66</v>
      </c>
      <c r="O645" t="s">
        <v>1167</v>
      </c>
      <c r="P645" t="s">
        <v>60</v>
      </c>
      <c r="Q645" t="s">
        <v>68</v>
      </c>
      <c r="R645" t="s">
        <v>1650</v>
      </c>
      <c r="S645" t="s">
        <v>69</v>
      </c>
    </row>
    <row r="646" spans="1:19" x14ac:dyDescent="0.35">
      <c r="A646" t="s">
        <v>1652</v>
      </c>
      <c r="B646" t="s">
        <v>1162</v>
      </c>
      <c r="C646" t="s">
        <v>1653</v>
      </c>
      <c r="D646" t="s">
        <v>59</v>
      </c>
      <c r="E646" t="s">
        <v>59</v>
      </c>
      <c r="F646" t="s">
        <v>60</v>
      </c>
      <c r="G646" t="s">
        <v>1644</v>
      </c>
      <c r="H646" t="s">
        <v>1645</v>
      </c>
      <c r="I646" t="s">
        <v>1166</v>
      </c>
      <c r="J646" t="s">
        <v>108</v>
      </c>
      <c r="K646" t="s">
        <v>109</v>
      </c>
      <c r="L646" t="s">
        <v>65</v>
      </c>
      <c r="M646">
        <v>0.05</v>
      </c>
      <c r="N646" t="s">
        <v>66</v>
      </c>
      <c r="O646" t="s">
        <v>1167</v>
      </c>
      <c r="P646" t="s">
        <v>60</v>
      </c>
      <c r="Q646" t="s">
        <v>68</v>
      </c>
      <c r="R646" t="s">
        <v>1652</v>
      </c>
      <c r="S646" t="s">
        <v>69</v>
      </c>
    </row>
    <row r="647" spans="1:19" x14ac:dyDescent="0.35">
      <c r="A647" t="s">
        <v>1654</v>
      </c>
      <c r="B647" t="s">
        <v>1162</v>
      </c>
      <c r="C647" t="s">
        <v>1655</v>
      </c>
      <c r="D647" t="s">
        <v>59</v>
      </c>
      <c r="E647" t="s">
        <v>59</v>
      </c>
      <c r="F647" t="s">
        <v>60</v>
      </c>
      <c r="G647" t="s">
        <v>1644</v>
      </c>
      <c r="H647" t="s">
        <v>1645</v>
      </c>
      <c r="I647" t="s">
        <v>1166</v>
      </c>
      <c r="J647" t="s">
        <v>112</v>
      </c>
      <c r="K647" t="s">
        <v>113</v>
      </c>
      <c r="L647" t="s">
        <v>65</v>
      </c>
      <c r="M647">
        <v>0.83</v>
      </c>
      <c r="N647" t="s">
        <v>66</v>
      </c>
      <c r="O647" t="s">
        <v>1167</v>
      </c>
      <c r="P647" t="s">
        <v>60</v>
      </c>
      <c r="Q647" t="s">
        <v>68</v>
      </c>
      <c r="R647" t="s">
        <v>1654</v>
      </c>
      <c r="S647" t="s">
        <v>69</v>
      </c>
    </row>
    <row r="648" spans="1:19" x14ac:dyDescent="0.35">
      <c r="A648" t="s">
        <v>1656</v>
      </c>
      <c r="B648" t="s">
        <v>1162</v>
      </c>
      <c r="C648" t="s">
        <v>1657</v>
      </c>
      <c r="D648" t="s">
        <v>59</v>
      </c>
      <c r="E648" t="s">
        <v>59</v>
      </c>
      <c r="F648" t="s">
        <v>60</v>
      </c>
      <c r="G648" t="s">
        <v>1644</v>
      </c>
      <c r="H648" t="s">
        <v>1645</v>
      </c>
      <c r="I648" t="s">
        <v>1166</v>
      </c>
      <c r="J648" t="s">
        <v>116</v>
      </c>
      <c r="K648" t="s">
        <v>117</v>
      </c>
      <c r="L648" t="s">
        <v>65</v>
      </c>
      <c r="M648">
        <v>0.14000000000000001</v>
      </c>
      <c r="N648" t="s">
        <v>66</v>
      </c>
      <c r="O648" t="s">
        <v>1167</v>
      </c>
      <c r="P648" t="s">
        <v>60</v>
      </c>
      <c r="Q648" t="s">
        <v>68</v>
      </c>
      <c r="R648" t="s">
        <v>1656</v>
      </c>
      <c r="S648" t="s">
        <v>69</v>
      </c>
    </row>
    <row r="649" spans="1:19" x14ac:dyDescent="0.35">
      <c r="A649" t="s">
        <v>1658</v>
      </c>
      <c r="B649" t="s">
        <v>1162</v>
      </c>
      <c r="C649" t="s">
        <v>1659</v>
      </c>
      <c r="D649" t="s">
        <v>59</v>
      </c>
      <c r="E649" t="s">
        <v>59</v>
      </c>
      <c r="F649" t="s">
        <v>60</v>
      </c>
      <c r="G649" t="s">
        <v>1644</v>
      </c>
      <c r="H649" t="s">
        <v>1645</v>
      </c>
      <c r="I649" t="s">
        <v>1166</v>
      </c>
      <c r="J649" t="s">
        <v>120</v>
      </c>
      <c r="K649" t="s">
        <v>121</v>
      </c>
      <c r="L649" t="s">
        <v>65</v>
      </c>
      <c r="M649">
        <v>7.0000000000000007E-2</v>
      </c>
      <c r="N649" t="s">
        <v>66</v>
      </c>
      <c r="O649" t="s">
        <v>1167</v>
      </c>
      <c r="P649" t="s">
        <v>60</v>
      </c>
      <c r="Q649" t="s">
        <v>68</v>
      </c>
      <c r="R649" t="s">
        <v>1658</v>
      </c>
      <c r="S649" t="s">
        <v>69</v>
      </c>
    </row>
    <row r="650" spans="1:19" x14ac:dyDescent="0.35">
      <c r="A650" t="s">
        <v>1660</v>
      </c>
      <c r="B650" t="s">
        <v>1162</v>
      </c>
      <c r="C650" t="s">
        <v>1661</v>
      </c>
      <c r="D650" t="s">
        <v>59</v>
      </c>
      <c r="E650" t="s">
        <v>59</v>
      </c>
      <c r="F650" t="s">
        <v>60</v>
      </c>
      <c r="G650" t="s">
        <v>1644</v>
      </c>
      <c r="H650" t="s">
        <v>1645</v>
      </c>
      <c r="I650" t="s">
        <v>1166</v>
      </c>
      <c r="J650" t="s">
        <v>124</v>
      </c>
      <c r="K650" t="s">
        <v>125</v>
      </c>
      <c r="L650" t="s">
        <v>65</v>
      </c>
      <c r="M650">
        <v>0.09</v>
      </c>
      <c r="N650" t="s">
        <v>66</v>
      </c>
      <c r="O650" t="s">
        <v>1167</v>
      </c>
      <c r="P650" t="s">
        <v>60</v>
      </c>
      <c r="Q650" t="s">
        <v>68</v>
      </c>
      <c r="R650" t="s">
        <v>1660</v>
      </c>
      <c r="S650" t="s">
        <v>69</v>
      </c>
    </row>
    <row r="651" spans="1:19" x14ac:dyDescent="0.35">
      <c r="A651" t="s">
        <v>1662</v>
      </c>
      <c r="B651" t="s">
        <v>1162</v>
      </c>
      <c r="C651" t="s">
        <v>1663</v>
      </c>
      <c r="D651" t="s">
        <v>59</v>
      </c>
      <c r="E651" t="s">
        <v>59</v>
      </c>
      <c r="F651" t="s">
        <v>60</v>
      </c>
      <c r="G651" t="s">
        <v>1644</v>
      </c>
      <c r="H651" t="s">
        <v>1645</v>
      </c>
      <c r="I651" t="s">
        <v>1166</v>
      </c>
      <c r="J651" t="s">
        <v>128</v>
      </c>
      <c r="K651" t="s">
        <v>129</v>
      </c>
      <c r="L651" t="s">
        <v>65</v>
      </c>
      <c r="M651">
        <v>0.02</v>
      </c>
      <c r="N651" t="s">
        <v>66</v>
      </c>
      <c r="O651" t="s">
        <v>1167</v>
      </c>
      <c r="P651" t="s">
        <v>60</v>
      </c>
      <c r="Q651" t="s">
        <v>68</v>
      </c>
      <c r="R651" t="s">
        <v>1662</v>
      </c>
      <c r="S651" t="s">
        <v>69</v>
      </c>
    </row>
    <row r="652" spans="1:19" x14ac:dyDescent="0.35">
      <c r="A652" t="s">
        <v>1664</v>
      </c>
      <c r="B652" t="s">
        <v>1573</v>
      </c>
      <c r="C652" t="s">
        <v>1665</v>
      </c>
      <c r="D652" t="s">
        <v>59</v>
      </c>
      <c r="E652" t="s">
        <v>59</v>
      </c>
      <c r="F652" t="s">
        <v>60</v>
      </c>
      <c r="G652" t="s">
        <v>1644</v>
      </c>
      <c r="H652" t="s">
        <v>1666</v>
      </c>
      <c r="I652" t="s">
        <v>1577</v>
      </c>
      <c r="J652" t="s">
        <v>64</v>
      </c>
      <c r="K652" t="s">
        <v>64</v>
      </c>
      <c r="L652" t="s">
        <v>65</v>
      </c>
      <c r="M652">
        <v>3</v>
      </c>
      <c r="N652" t="s">
        <v>153</v>
      </c>
      <c r="O652" t="s">
        <v>821</v>
      </c>
      <c r="P652" t="s">
        <v>60</v>
      </c>
      <c r="Q652" t="s">
        <v>68</v>
      </c>
      <c r="R652" t="s">
        <v>1664</v>
      </c>
      <c r="S652" t="s">
        <v>69</v>
      </c>
    </row>
    <row r="653" spans="1:19" x14ac:dyDescent="0.35">
      <c r="A653" t="s">
        <v>1667</v>
      </c>
      <c r="B653" t="s">
        <v>1573</v>
      </c>
      <c r="C653" t="s">
        <v>1668</v>
      </c>
      <c r="D653" t="s">
        <v>59</v>
      </c>
      <c r="E653" t="s">
        <v>59</v>
      </c>
      <c r="F653" t="s">
        <v>60</v>
      </c>
      <c r="G653" t="s">
        <v>1644</v>
      </c>
      <c r="H653" t="s">
        <v>1666</v>
      </c>
      <c r="I653" t="s">
        <v>1577</v>
      </c>
      <c r="J653" t="s">
        <v>72</v>
      </c>
      <c r="K653" t="s">
        <v>73</v>
      </c>
      <c r="L653" t="s">
        <v>74</v>
      </c>
      <c r="M653">
        <v>0.16885500000000001</v>
      </c>
      <c r="N653" t="s">
        <v>153</v>
      </c>
      <c r="O653" t="s">
        <v>821</v>
      </c>
      <c r="P653" t="s">
        <v>60</v>
      </c>
      <c r="Q653" t="s">
        <v>68</v>
      </c>
      <c r="R653" t="s">
        <v>1667</v>
      </c>
      <c r="S653" t="s">
        <v>69</v>
      </c>
    </row>
    <row r="654" spans="1:19" x14ac:dyDescent="0.35">
      <c r="A654" t="s">
        <v>1669</v>
      </c>
      <c r="B654" t="s">
        <v>1573</v>
      </c>
      <c r="C654" t="s">
        <v>1670</v>
      </c>
      <c r="D654" t="s">
        <v>59</v>
      </c>
      <c r="E654" t="s">
        <v>59</v>
      </c>
      <c r="F654" t="s">
        <v>60</v>
      </c>
      <c r="G654" t="s">
        <v>1644</v>
      </c>
      <c r="H654" t="s">
        <v>1666</v>
      </c>
      <c r="I654" t="s">
        <v>1577</v>
      </c>
      <c r="J654" t="s">
        <v>77</v>
      </c>
      <c r="K654" t="s">
        <v>78</v>
      </c>
      <c r="L654" t="s">
        <v>74</v>
      </c>
      <c r="M654">
        <v>0.169015</v>
      </c>
      <c r="N654" t="s">
        <v>153</v>
      </c>
      <c r="O654" t="s">
        <v>821</v>
      </c>
      <c r="P654" t="s">
        <v>60</v>
      </c>
      <c r="Q654" t="s">
        <v>68</v>
      </c>
      <c r="R654" t="s">
        <v>1669</v>
      </c>
      <c r="S654" t="s">
        <v>69</v>
      </c>
    </row>
    <row r="655" spans="1:19" x14ac:dyDescent="0.35">
      <c r="A655" t="s">
        <v>1671</v>
      </c>
      <c r="B655" t="s">
        <v>1573</v>
      </c>
      <c r="C655" t="s">
        <v>1672</v>
      </c>
      <c r="D655" t="s">
        <v>59</v>
      </c>
      <c r="E655" t="s">
        <v>59</v>
      </c>
      <c r="F655" t="s">
        <v>60</v>
      </c>
      <c r="G655" t="s">
        <v>1644</v>
      </c>
      <c r="H655" t="s">
        <v>1666</v>
      </c>
      <c r="I655" t="s">
        <v>1577</v>
      </c>
      <c r="J655" t="s">
        <v>81</v>
      </c>
      <c r="K655" t="s">
        <v>82</v>
      </c>
      <c r="L655" t="s">
        <v>83</v>
      </c>
      <c r="M655">
        <v>0.15999999999999348</v>
      </c>
      <c r="N655" t="s">
        <v>153</v>
      </c>
      <c r="O655" t="s">
        <v>821</v>
      </c>
      <c r="P655" t="s">
        <v>60</v>
      </c>
      <c r="Q655" t="s">
        <v>68</v>
      </c>
      <c r="R655" t="s">
        <v>1671</v>
      </c>
      <c r="S655" t="s">
        <v>69</v>
      </c>
    </row>
    <row r="656" spans="1:19" x14ac:dyDescent="0.35">
      <c r="A656" t="s">
        <v>1673</v>
      </c>
      <c r="B656" t="s">
        <v>1573</v>
      </c>
      <c r="C656" t="s">
        <v>1674</v>
      </c>
      <c r="D656" t="s">
        <v>59</v>
      </c>
      <c r="E656" t="s">
        <v>59</v>
      </c>
      <c r="F656" t="s">
        <v>60</v>
      </c>
      <c r="G656" t="s">
        <v>1675</v>
      </c>
      <c r="H656" t="s">
        <v>1676</v>
      </c>
      <c r="I656" t="s">
        <v>1577</v>
      </c>
      <c r="J656" t="s">
        <v>64</v>
      </c>
      <c r="K656" t="s">
        <v>64</v>
      </c>
      <c r="L656" t="s">
        <v>65</v>
      </c>
      <c r="M656">
        <v>3</v>
      </c>
      <c r="N656" t="s">
        <v>153</v>
      </c>
      <c r="O656" t="s">
        <v>821</v>
      </c>
      <c r="P656" t="s">
        <v>60</v>
      </c>
      <c r="Q656" t="s">
        <v>68</v>
      </c>
      <c r="R656" t="s">
        <v>1673</v>
      </c>
      <c r="S656" t="s">
        <v>69</v>
      </c>
    </row>
    <row r="657" spans="1:19" x14ac:dyDescent="0.35">
      <c r="A657" t="s">
        <v>1677</v>
      </c>
      <c r="B657" t="s">
        <v>1573</v>
      </c>
      <c r="C657" t="s">
        <v>1678</v>
      </c>
      <c r="D657" t="s">
        <v>59</v>
      </c>
      <c r="E657" t="s">
        <v>59</v>
      </c>
      <c r="F657" t="s">
        <v>60</v>
      </c>
      <c r="G657" t="s">
        <v>1675</v>
      </c>
      <c r="H657" t="s">
        <v>1676</v>
      </c>
      <c r="I657" t="s">
        <v>1577</v>
      </c>
      <c r="J657" t="s">
        <v>72</v>
      </c>
      <c r="K657" t="s">
        <v>73</v>
      </c>
      <c r="L657" t="s">
        <v>74</v>
      </c>
      <c r="M657">
        <v>0.17127400000000001</v>
      </c>
      <c r="N657" t="s">
        <v>153</v>
      </c>
      <c r="O657" t="s">
        <v>821</v>
      </c>
      <c r="P657" t="s">
        <v>60</v>
      </c>
      <c r="Q657" t="s">
        <v>68</v>
      </c>
      <c r="R657" t="s">
        <v>1677</v>
      </c>
      <c r="S657" t="s">
        <v>69</v>
      </c>
    </row>
    <row r="658" spans="1:19" x14ac:dyDescent="0.35">
      <c r="A658" t="s">
        <v>1679</v>
      </c>
      <c r="B658" t="s">
        <v>1573</v>
      </c>
      <c r="C658" t="s">
        <v>1680</v>
      </c>
      <c r="D658" t="s">
        <v>59</v>
      </c>
      <c r="E658" t="s">
        <v>59</v>
      </c>
      <c r="F658" t="s">
        <v>60</v>
      </c>
      <c r="G658" t="s">
        <v>1675</v>
      </c>
      <c r="H658" t="s">
        <v>1676</v>
      </c>
      <c r="I658" t="s">
        <v>1577</v>
      </c>
      <c r="J658" t="s">
        <v>77</v>
      </c>
      <c r="K658" t="s">
        <v>78</v>
      </c>
      <c r="L658" t="s">
        <v>74</v>
      </c>
      <c r="M658">
        <v>0.17135900000000001</v>
      </c>
      <c r="N658" t="s">
        <v>153</v>
      </c>
      <c r="O658" t="s">
        <v>821</v>
      </c>
      <c r="P658" t="s">
        <v>60</v>
      </c>
      <c r="Q658" t="s">
        <v>68</v>
      </c>
      <c r="R658" t="s">
        <v>1679</v>
      </c>
      <c r="S658" t="s">
        <v>69</v>
      </c>
    </row>
    <row r="659" spans="1:19" x14ac:dyDescent="0.35">
      <c r="A659" t="s">
        <v>1681</v>
      </c>
      <c r="B659" t="s">
        <v>1573</v>
      </c>
      <c r="C659" t="s">
        <v>1682</v>
      </c>
      <c r="D659" t="s">
        <v>59</v>
      </c>
      <c r="E659" t="s">
        <v>59</v>
      </c>
      <c r="F659" t="s">
        <v>60</v>
      </c>
      <c r="G659" t="s">
        <v>1675</v>
      </c>
      <c r="H659" t="s">
        <v>1676</v>
      </c>
      <c r="I659" t="s">
        <v>1577</v>
      </c>
      <c r="J659" t="s">
        <v>81</v>
      </c>
      <c r="K659" t="s">
        <v>82</v>
      </c>
      <c r="L659" t="s">
        <v>83</v>
      </c>
      <c r="M659">
        <v>8.5000000000001741E-2</v>
      </c>
      <c r="N659" t="s">
        <v>153</v>
      </c>
      <c r="O659" t="s">
        <v>821</v>
      </c>
      <c r="P659" t="s">
        <v>60</v>
      </c>
      <c r="Q659" t="s">
        <v>68</v>
      </c>
      <c r="R659" t="s">
        <v>1681</v>
      </c>
      <c r="S659" t="s">
        <v>69</v>
      </c>
    </row>
    <row r="660" spans="1:19" x14ac:dyDescent="0.35">
      <c r="A660" t="s">
        <v>1683</v>
      </c>
      <c r="B660" t="s">
        <v>1573</v>
      </c>
      <c r="C660" t="s">
        <v>1684</v>
      </c>
      <c r="D660" t="s">
        <v>59</v>
      </c>
      <c r="E660" t="s">
        <v>59</v>
      </c>
      <c r="F660" t="s">
        <v>60</v>
      </c>
      <c r="G660" t="s">
        <v>1685</v>
      </c>
      <c r="H660" t="s">
        <v>1686</v>
      </c>
      <c r="I660" t="s">
        <v>1577</v>
      </c>
      <c r="J660" t="s">
        <v>64</v>
      </c>
      <c r="K660" t="s">
        <v>64</v>
      </c>
      <c r="L660" t="s">
        <v>65</v>
      </c>
      <c r="M660">
        <v>5.2</v>
      </c>
      <c r="N660" t="s">
        <v>66</v>
      </c>
      <c r="O660" t="s">
        <v>821</v>
      </c>
      <c r="P660" t="s">
        <v>60</v>
      </c>
      <c r="Q660" t="s">
        <v>68</v>
      </c>
      <c r="R660" t="s">
        <v>1683</v>
      </c>
      <c r="S660" t="s">
        <v>69</v>
      </c>
    </row>
    <row r="661" spans="1:19" x14ac:dyDescent="0.35">
      <c r="A661" t="s">
        <v>1687</v>
      </c>
      <c r="B661" t="s">
        <v>1573</v>
      </c>
      <c r="C661" t="s">
        <v>1688</v>
      </c>
      <c r="D661" t="s">
        <v>59</v>
      </c>
      <c r="E661" t="s">
        <v>59</v>
      </c>
      <c r="F661" t="s">
        <v>60</v>
      </c>
      <c r="G661" t="s">
        <v>1685</v>
      </c>
      <c r="H661" t="s">
        <v>1686</v>
      </c>
      <c r="I661" t="s">
        <v>1577</v>
      </c>
      <c r="J661" t="s">
        <v>72</v>
      </c>
      <c r="K661" t="s">
        <v>73</v>
      </c>
      <c r="L661" t="s">
        <v>74</v>
      </c>
      <c r="M661">
        <v>0.17103599999999999</v>
      </c>
      <c r="N661" t="s">
        <v>66</v>
      </c>
      <c r="O661" t="s">
        <v>821</v>
      </c>
      <c r="P661" t="s">
        <v>60</v>
      </c>
      <c r="Q661" t="s">
        <v>68</v>
      </c>
      <c r="R661" t="s">
        <v>1687</v>
      </c>
      <c r="S661" t="s">
        <v>69</v>
      </c>
    </row>
    <row r="662" spans="1:19" x14ac:dyDescent="0.35">
      <c r="A662" t="s">
        <v>1689</v>
      </c>
      <c r="B662" t="s">
        <v>1573</v>
      </c>
      <c r="C662" t="s">
        <v>1690</v>
      </c>
      <c r="D662" t="s">
        <v>59</v>
      </c>
      <c r="E662" t="s">
        <v>59</v>
      </c>
      <c r="F662" t="s">
        <v>60</v>
      </c>
      <c r="G662" t="s">
        <v>1685</v>
      </c>
      <c r="H662" t="s">
        <v>1686</v>
      </c>
      <c r="I662" t="s">
        <v>1577</v>
      </c>
      <c r="J662" t="s">
        <v>77</v>
      </c>
      <c r="K662" t="s">
        <v>78</v>
      </c>
      <c r="L662" t="s">
        <v>74</v>
      </c>
      <c r="M662">
        <v>0.171322</v>
      </c>
      <c r="N662" t="s">
        <v>66</v>
      </c>
      <c r="O662" t="s">
        <v>821</v>
      </c>
      <c r="P662" t="s">
        <v>60</v>
      </c>
      <c r="Q662" t="s">
        <v>68</v>
      </c>
      <c r="R662" t="s">
        <v>1689</v>
      </c>
      <c r="S662" t="s">
        <v>69</v>
      </c>
    </row>
    <row r="663" spans="1:19" x14ac:dyDescent="0.35">
      <c r="A663" t="s">
        <v>1691</v>
      </c>
      <c r="B663" t="s">
        <v>1573</v>
      </c>
      <c r="C663" t="s">
        <v>1692</v>
      </c>
      <c r="D663" t="s">
        <v>59</v>
      </c>
      <c r="E663" t="s">
        <v>59</v>
      </c>
      <c r="F663" t="s">
        <v>60</v>
      </c>
      <c r="G663" t="s">
        <v>1685</v>
      </c>
      <c r="H663" t="s">
        <v>1686</v>
      </c>
      <c r="I663" t="s">
        <v>1577</v>
      </c>
      <c r="J663" t="s">
        <v>81</v>
      </c>
      <c r="K663" t="s">
        <v>82</v>
      </c>
      <c r="L663" t="s">
        <v>83</v>
      </c>
      <c r="M663">
        <v>0.28600000000000847</v>
      </c>
      <c r="N663" t="s">
        <v>66</v>
      </c>
      <c r="O663" t="s">
        <v>821</v>
      </c>
      <c r="P663" t="s">
        <v>60</v>
      </c>
      <c r="Q663" t="s">
        <v>68</v>
      </c>
      <c r="R663" t="s">
        <v>1691</v>
      </c>
      <c r="S663" t="s">
        <v>69</v>
      </c>
    </row>
    <row r="664" spans="1:19" x14ac:dyDescent="0.35">
      <c r="A664" t="s">
        <v>1693</v>
      </c>
      <c r="B664" t="s">
        <v>1573</v>
      </c>
      <c r="C664" t="s">
        <v>1694</v>
      </c>
      <c r="D664" t="s">
        <v>59</v>
      </c>
      <c r="E664" t="s">
        <v>59</v>
      </c>
      <c r="F664" t="s">
        <v>60</v>
      </c>
      <c r="G664" t="s">
        <v>1695</v>
      </c>
      <c r="H664" t="s">
        <v>1696</v>
      </c>
      <c r="I664" t="s">
        <v>1577</v>
      </c>
      <c r="J664" t="s">
        <v>64</v>
      </c>
      <c r="K664" t="s">
        <v>64</v>
      </c>
      <c r="L664" t="s">
        <v>65</v>
      </c>
      <c r="M664">
        <v>5.3</v>
      </c>
      <c r="N664" t="s">
        <v>66</v>
      </c>
      <c r="O664" t="s">
        <v>821</v>
      </c>
      <c r="P664" t="s">
        <v>60</v>
      </c>
      <c r="Q664" t="s">
        <v>68</v>
      </c>
      <c r="R664" t="s">
        <v>1693</v>
      </c>
      <c r="S664" t="s">
        <v>69</v>
      </c>
    </row>
    <row r="665" spans="1:19" x14ac:dyDescent="0.35">
      <c r="A665" t="s">
        <v>1697</v>
      </c>
      <c r="B665" t="s">
        <v>1573</v>
      </c>
      <c r="C665" t="s">
        <v>1698</v>
      </c>
      <c r="D665" t="s">
        <v>59</v>
      </c>
      <c r="E665" t="s">
        <v>59</v>
      </c>
      <c r="F665" t="s">
        <v>60</v>
      </c>
      <c r="G665" t="s">
        <v>1695</v>
      </c>
      <c r="H665" t="s">
        <v>1696</v>
      </c>
      <c r="I665" t="s">
        <v>1577</v>
      </c>
      <c r="J665" t="s">
        <v>72</v>
      </c>
      <c r="K665" t="s">
        <v>73</v>
      </c>
      <c r="L665" t="s">
        <v>74</v>
      </c>
      <c r="M665">
        <v>0.169182</v>
      </c>
      <c r="N665" t="s">
        <v>66</v>
      </c>
      <c r="O665" t="s">
        <v>821</v>
      </c>
      <c r="P665" t="s">
        <v>60</v>
      </c>
      <c r="Q665" t="s">
        <v>68</v>
      </c>
      <c r="R665" t="s">
        <v>1697</v>
      </c>
      <c r="S665" t="s">
        <v>69</v>
      </c>
    </row>
    <row r="666" spans="1:19" x14ac:dyDescent="0.35">
      <c r="A666" t="s">
        <v>1699</v>
      </c>
      <c r="B666" t="s">
        <v>1573</v>
      </c>
      <c r="C666" t="s">
        <v>1700</v>
      </c>
      <c r="D666" t="s">
        <v>59</v>
      </c>
      <c r="E666" t="s">
        <v>59</v>
      </c>
      <c r="F666" t="s">
        <v>60</v>
      </c>
      <c r="G666" t="s">
        <v>1695</v>
      </c>
      <c r="H666" t="s">
        <v>1696</v>
      </c>
      <c r="I666" t="s">
        <v>1577</v>
      </c>
      <c r="J666" t="s">
        <v>77</v>
      </c>
      <c r="K666" t="s">
        <v>78</v>
      </c>
      <c r="L666" t="s">
        <v>74</v>
      </c>
      <c r="M666">
        <v>0.16947300000000001</v>
      </c>
      <c r="N666" t="s">
        <v>66</v>
      </c>
      <c r="O666" t="s">
        <v>821</v>
      </c>
      <c r="P666" t="s">
        <v>60</v>
      </c>
      <c r="Q666" t="s">
        <v>68</v>
      </c>
      <c r="R666" t="s">
        <v>1699</v>
      </c>
      <c r="S666" t="s">
        <v>69</v>
      </c>
    </row>
    <row r="667" spans="1:19" x14ac:dyDescent="0.35">
      <c r="A667" t="s">
        <v>1701</v>
      </c>
      <c r="B667" t="s">
        <v>1573</v>
      </c>
      <c r="C667" t="s">
        <v>1702</v>
      </c>
      <c r="D667" t="s">
        <v>59</v>
      </c>
      <c r="E667" t="s">
        <v>59</v>
      </c>
      <c r="F667" t="s">
        <v>60</v>
      </c>
      <c r="G667" t="s">
        <v>1695</v>
      </c>
      <c r="H667" t="s">
        <v>1696</v>
      </c>
      <c r="I667" t="s">
        <v>1577</v>
      </c>
      <c r="J667" t="s">
        <v>81</v>
      </c>
      <c r="K667" t="s">
        <v>82</v>
      </c>
      <c r="L667" t="s">
        <v>83</v>
      </c>
      <c r="M667">
        <v>0.29100000000001347</v>
      </c>
      <c r="N667" t="s">
        <v>66</v>
      </c>
      <c r="O667" t="s">
        <v>821</v>
      </c>
      <c r="P667" t="s">
        <v>60</v>
      </c>
      <c r="Q667" t="s">
        <v>68</v>
      </c>
      <c r="R667" t="s">
        <v>1701</v>
      </c>
      <c r="S667" t="s">
        <v>69</v>
      </c>
    </row>
    <row r="668" spans="1:19" x14ac:dyDescent="0.35">
      <c r="A668" t="s">
        <v>1703</v>
      </c>
      <c r="B668" t="s">
        <v>1573</v>
      </c>
      <c r="C668" t="s">
        <v>1704</v>
      </c>
      <c r="D668" t="s">
        <v>59</v>
      </c>
      <c r="E668" t="s">
        <v>59</v>
      </c>
      <c r="F668" t="s">
        <v>60</v>
      </c>
      <c r="G668" t="s">
        <v>1705</v>
      </c>
      <c r="H668" t="s">
        <v>1706</v>
      </c>
      <c r="I668" t="s">
        <v>1577</v>
      </c>
      <c r="J668" t="s">
        <v>64</v>
      </c>
      <c r="K668" t="s">
        <v>64</v>
      </c>
      <c r="L668" t="s">
        <v>65</v>
      </c>
      <c r="M668">
        <v>3</v>
      </c>
      <c r="N668" t="s">
        <v>153</v>
      </c>
      <c r="O668" t="s">
        <v>821</v>
      </c>
      <c r="P668" t="s">
        <v>60</v>
      </c>
      <c r="Q668" t="s">
        <v>68</v>
      </c>
      <c r="R668" t="s">
        <v>1703</v>
      </c>
      <c r="S668" t="s">
        <v>69</v>
      </c>
    </row>
    <row r="669" spans="1:19" x14ac:dyDescent="0.35">
      <c r="A669" t="s">
        <v>1707</v>
      </c>
      <c r="B669" t="s">
        <v>1573</v>
      </c>
      <c r="C669" t="s">
        <v>1708</v>
      </c>
      <c r="D669" t="s">
        <v>59</v>
      </c>
      <c r="E669" t="s">
        <v>59</v>
      </c>
      <c r="F669" t="s">
        <v>60</v>
      </c>
      <c r="G669" t="s">
        <v>1705</v>
      </c>
      <c r="H669" t="s">
        <v>1706</v>
      </c>
      <c r="I669" t="s">
        <v>1577</v>
      </c>
      <c r="J669" t="s">
        <v>72</v>
      </c>
      <c r="K669" t="s">
        <v>73</v>
      </c>
      <c r="L669" t="s">
        <v>74</v>
      </c>
      <c r="M669">
        <v>0.16342599999999999</v>
      </c>
      <c r="N669" t="s">
        <v>153</v>
      </c>
      <c r="O669" t="s">
        <v>821</v>
      </c>
      <c r="P669" t="s">
        <v>60</v>
      </c>
      <c r="Q669" t="s">
        <v>68</v>
      </c>
      <c r="R669" t="s">
        <v>1707</v>
      </c>
      <c r="S669" t="s">
        <v>69</v>
      </c>
    </row>
    <row r="670" spans="1:19" x14ac:dyDescent="0.35">
      <c r="A670" t="s">
        <v>1709</v>
      </c>
      <c r="B670" t="s">
        <v>1573</v>
      </c>
      <c r="C670" t="s">
        <v>1710</v>
      </c>
      <c r="D670" t="s">
        <v>59</v>
      </c>
      <c r="E670" t="s">
        <v>59</v>
      </c>
      <c r="F670" t="s">
        <v>60</v>
      </c>
      <c r="G670" t="s">
        <v>1705</v>
      </c>
      <c r="H670" t="s">
        <v>1706</v>
      </c>
      <c r="I670" t="s">
        <v>1577</v>
      </c>
      <c r="J670" t="s">
        <v>77</v>
      </c>
      <c r="K670" t="s">
        <v>78</v>
      </c>
      <c r="L670" t="s">
        <v>74</v>
      </c>
      <c r="M670">
        <v>0.16356000000000001</v>
      </c>
      <c r="N670" t="s">
        <v>153</v>
      </c>
      <c r="O670" t="s">
        <v>821</v>
      </c>
      <c r="P670" t="s">
        <v>60</v>
      </c>
      <c r="Q670" t="s">
        <v>68</v>
      </c>
      <c r="R670" t="s">
        <v>1709</v>
      </c>
      <c r="S670" t="s">
        <v>69</v>
      </c>
    </row>
    <row r="671" spans="1:19" x14ac:dyDescent="0.35">
      <c r="A671" t="s">
        <v>1711</v>
      </c>
      <c r="B671" t="s">
        <v>1573</v>
      </c>
      <c r="C671" t="s">
        <v>1712</v>
      </c>
      <c r="D671" t="s">
        <v>59</v>
      </c>
      <c r="E671" t="s">
        <v>59</v>
      </c>
      <c r="F671" t="s">
        <v>60</v>
      </c>
      <c r="G671" t="s">
        <v>1705</v>
      </c>
      <c r="H671" t="s">
        <v>1706</v>
      </c>
      <c r="I671" t="s">
        <v>1577</v>
      </c>
      <c r="J671" t="s">
        <v>81</v>
      </c>
      <c r="K671" t="s">
        <v>82</v>
      </c>
      <c r="L671" t="s">
        <v>83</v>
      </c>
      <c r="M671">
        <v>0.13400000000002299</v>
      </c>
      <c r="N671" t="s">
        <v>153</v>
      </c>
      <c r="O671" t="s">
        <v>821</v>
      </c>
      <c r="P671" t="s">
        <v>60</v>
      </c>
      <c r="Q671" t="s">
        <v>68</v>
      </c>
      <c r="R671" t="s">
        <v>1711</v>
      </c>
      <c r="S671" t="s">
        <v>69</v>
      </c>
    </row>
    <row r="672" spans="1:19" x14ac:dyDescent="0.35">
      <c r="A672" t="s">
        <v>1713</v>
      </c>
      <c r="B672" t="s">
        <v>1573</v>
      </c>
      <c r="C672" t="s">
        <v>1714</v>
      </c>
      <c r="D672" t="s">
        <v>59</v>
      </c>
      <c r="E672" t="s">
        <v>59</v>
      </c>
      <c r="F672" t="s">
        <v>60</v>
      </c>
      <c r="G672" t="s">
        <v>1715</v>
      </c>
      <c r="H672" t="s">
        <v>1716</v>
      </c>
      <c r="I672" t="s">
        <v>1577</v>
      </c>
      <c r="J672" t="s">
        <v>64</v>
      </c>
      <c r="K672" t="s">
        <v>64</v>
      </c>
      <c r="L672" t="s">
        <v>65</v>
      </c>
      <c r="M672">
        <v>5.7</v>
      </c>
      <c r="N672" t="s">
        <v>66</v>
      </c>
      <c r="O672" t="s">
        <v>821</v>
      </c>
      <c r="P672" t="s">
        <v>60</v>
      </c>
      <c r="Q672" t="s">
        <v>68</v>
      </c>
      <c r="R672" t="s">
        <v>1713</v>
      </c>
      <c r="S672" t="s">
        <v>69</v>
      </c>
    </row>
    <row r="673" spans="1:19" x14ac:dyDescent="0.35">
      <c r="A673" t="s">
        <v>1717</v>
      </c>
      <c r="B673" t="s">
        <v>1573</v>
      </c>
      <c r="C673" t="s">
        <v>1718</v>
      </c>
      <c r="D673" t="s">
        <v>59</v>
      </c>
      <c r="E673" t="s">
        <v>59</v>
      </c>
      <c r="F673" t="s">
        <v>60</v>
      </c>
      <c r="G673" t="s">
        <v>1715</v>
      </c>
      <c r="H673" t="s">
        <v>1716</v>
      </c>
      <c r="I673" t="s">
        <v>1577</v>
      </c>
      <c r="J673" t="s">
        <v>72</v>
      </c>
      <c r="K673" t="s">
        <v>73</v>
      </c>
      <c r="L673" t="s">
        <v>74</v>
      </c>
      <c r="M673">
        <v>0.164829</v>
      </c>
      <c r="N673" t="s">
        <v>66</v>
      </c>
      <c r="O673" t="s">
        <v>821</v>
      </c>
      <c r="P673" t="s">
        <v>60</v>
      </c>
      <c r="Q673" t="s">
        <v>68</v>
      </c>
      <c r="R673" t="s">
        <v>1717</v>
      </c>
      <c r="S673" t="s">
        <v>69</v>
      </c>
    </row>
    <row r="674" spans="1:19" x14ac:dyDescent="0.35">
      <c r="A674" t="s">
        <v>1719</v>
      </c>
      <c r="B674" t="s">
        <v>1573</v>
      </c>
      <c r="C674" t="s">
        <v>1720</v>
      </c>
      <c r="D674" t="s">
        <v>59</v>
      </c>
      <c r="E674" t="s">
        <v>59</v>
      </c>
      <c r="F674" t="s">
        <v>60</v>
      </c>
      <c r="G674" t="s">
        <v>1715</v>
      </c>
      <c r="H674" t="s">
        <v>1716</v>
      </c>
      <c r="I674" t="s">
        <v>1577</v>
      </c>
      <c r="J674" t="s">
        <v>77</v>
      </c>
      <c r="K674" t="s">
        <v>78</v>
      </c>
      <c r="L674" t="s">
        <v>74</v>
      </c>
      <c r="M674">
        <v>0.16514499999999999</v>
      </c>
      <c r="N674" t="s">
        <v>66</v>
      </c>
      <c r="O674" t="s">
        <v>821</v>
      </c>
      <c r="P674" t="s">
        <v>60</v>
      </c>
      <c r="Q674" t="s">
        <v>68</v>
      </c>
      <c r="R674" t="s">
        <v>1719</v>
      </c>
      <c r="S674" t="s">
        <v>69</v>
      </c>
    </row>
    <row r="675" spans="1:19" x14ac:dyDescent="0.35">
      <c r="A675" t="s">
        <v>1721</v>
      </c>
      <c r="B675" t="s">
        <v>1573</v>
      </c>
      <c r="C675" t="s">
        <v>1722</v>
      </c>
      <c r="D675" t="s">
        <v>59</v>
      </c>
      <c r="E675" t="s">
        <v>59</v>
      </c>
      <c r="F675" t="s">
        <v>60</v>
      </c>
      <c r="G675" t="s">
        <v>1715</v>
      </c>
      <c r="H675" t="s">
        <v>1716</v>
      </c>
      <c r="I675" t="s">
        <v>1577</v>
      </c>
      <c r="J675" t="s">
        <v>81</v>
      </c>
      <c r="K675" t="s">
        <v>82</v>
      </c>
      <c r="L675" t="s">
        <v>83</v>
      </c>
      <c r="M675">
        <v>0.31599999999998296</v>
      </c>
      <c r="N675" t="s">
        <v>66</v>
      </c>
      <c r="O675" t="s">
        <v>821</v>
      </c>
      <c r="P675" t="s">
        <v>60</v>
      </c>
      <c r="Q675" t="s">
        <v>68</v>
      </c>
      <c r="R675" t="s">
        <v>1721</v>
      </c>
      <c r="S675" t="s">
        <v>69</v>
      </c>
    </row>
    <row r="676" spans="1:19" x14ac:dyDescent="0.35">
      <c r="A676" t="s">
        <v>1723</v>
      </c>
      <c r="B676" t="s">
        <v>1573</v>
      </c>
      <c r="C676" t="s">
        <v>1724</v>
      </c>
      <c r="D676" t="s">
        <v>59</v>
      </c>
      <c r="E676" t="s">
        <v>59</v>
      </c>
      <c r="F676" t="s">
        <v>60</v>
      </c>
      <c r="G676" t="s">
        <v>1725</v>
      </c>
      <c r="H676" t="s">
        <v>1645</v>
      </c>
      <c r="I676" t="s">
        <v>1577</v>
      </c>
      <c r="J676" t="s">
        <v>64</v>
      </c>
      <c r="K676" t="s">
        <v>64</v>
      </c>
      <c r="L676" t="s">
        <v>65</v>
      </c>
      <c r="M676">
        <v>6.8</v>
      </c>
      <c r="N676" t="s">
        <v>66</v>
      </c>
      <c r="O676" t="s">
        <v>821</v>
      </c>
      <c r="P676" t="s">
        <v>60</v>
      </c>
      <c r="Q676" t="s">
        <v>68</v>
      </c>
      <c r="R676" t="s">
        <v>1723</v>
      </c>
      <c r="S676" t="s">
        <v>69</v>
      </c>
    </row>
    <row r="677" spans="1:19" x14ac:dyDescent="0.35">
      <c r="A677" t="s">
        <v>1726</v>
      </c>
      <c r="B677" t="s">
        <v>1573</v>
      </c>
      <c r="C677" t="s">
        <v>1727</v>
      </c>
      <c r="D677" t="s">
        <v>59</v>
      </c>
      <c r="E677" t="s">
        <v>59</v>
      </c>
      <c r="F677" t="s">
        <v>60</v>
      </c>
      <c r="G677" t="s">
        <v>1725</v>
      </c>
      <c r="H677" t="s">
        <v>1645</v>
      </c>
      <c r="I677" t="s">
        <v>1577</v>
      </c>
      <c r="J677" t="s">
        <v>72</v>
      </c>
      <c r="K677" t="s">
        <v>73</v>
      </c>
      <c r="L677" t="s">
        <v>74</v>
      </c>
      <c r="M677">
        <v>0.171291</v>
      </c>
      <c r="N677" t="s">
        <v>66</v>
      </c>
      <c r="O677" t="s">
        <v>821</v>
      </c>
      <c r="P677" t="s">
        <v>60</v>
      </c>
      <c r="Q677" t="s">
        <v>68</v>
      </c>
      <c r="R677" t="s">
        <v>1726</v>
      </c>
      <c r="S677" t="s">
        <v>69</v>
      </c>
    </row>
    <row r="678" spans="1:19" x14ac:dyDescent="0.35">
      <c r="A678" t="s">
        <v>1728</v>
      </c>
      <c r="B678" t="s">
        <v>1573</v>
      </c>
      <c r="C678" t="s">
        <v>1729</v>
      </c>
      <c r="D678" t="s">
        <v>59</v>
      </c>
      <c r="E678" t="s">
        <v>59</v>
      </c>
      <c r="F678" t="s">
        <v>60</v>
      </c>
      <c r="G678" t="s">
        <v>1725</v>
      </c>
      <c r="H678" t="s">
        <v>1645</v>
      </c>
      <c r="I678" t="s">
        <v>1577</v>
      </c>
      <c r="J678" t="s">
        <v>77</v>
      </c>
      <c r="K678" t="s">
        <v>78</v>
      </c>
      <c r="L678" t="s">
        <v>74</v>
      </c>
      <c r="M678">
        <v>0.17166600000000001</v>
      </c>
      <c r="N678" t="s">
        <v>66</v>
      </c>
      <c r="O678" t="s">
        <v>821</v>
      </c>
      <c r="P678" t="s">
        <v>60</v>
      </c>
      <c r="Q678" t="s">
        <v>68</v>
      </c>
      <c r="R678" t="s">
        <v>1728</v>
      </c>
      <c r="S678" t="s">
        <v>69</v>
      </c>
    </row>
    <row r="679" spans="1:19" x14ac:dyDescent="0.35">
      <c r="A679" t="s">
        <v>1730</v>
      </c>
      <c r="B679" t="s">
        <v>1573</v>
      </c>
      <c r="C679" t="s">
        <v>1731</v>
      </c>
      <c r="D679" t="s">
        <v>59</v>
      </c>
      <c r="E679" t="s">
        <v>59</v>
      </c>
      <c r="F679" t="s">
        <v>60</v>
      </c>
      <c r="G679" t="s">
        <v>1725</v>
      </c>
      <c r="H679" t="s">
        <v>1645</v>
      </c>
      <c r="I679" t="s">
        <v>1577</v>
      </c>
      <c r="J679" t="s">
        <v>81</v>
      </c>
      <c r="K679" t="s">
        <v>82</v>
      </c>
      <c r="L679" t="s">
        <v>83</v>
      </c>
      <c r="M679">
        <v>0.37500000000001421</v>
      </c>
      <c r="N679" t="s">
        <v>66</v>
      </c>
      <c r="O679" t="s">
        <v>821</v>
      </c>
      <c r="P679" t="s">
        <v>60</v>
      </c>
      <c r="Q679" t="s">
        <v>68</v>
      </c>
      <c r="R679" t="s">
        <v>1730</v>
      </c>
      <c r="S679" t="s">
        <v>69</v>
      </c>
    </row>
    <row r="680" spans="1:19" x14ac:dyDescent="0.35">
      <c r="A680" t="s">
        <v>1732</v>
      </c>
      <c r="B680" t="s">
        <v>1733</v>
      </c>
      <c r="C680" t="s">
        <v>1734</v>
      </c>
      <c r="D680" t="s">
        <v>59</v>
      </c>
      <c r="E680" t="s">
        <v>59</v>
      </c>
      <c r="F680" t="s">
        <v>60</v>
      </c>
      <c r="G680" t="s">
        <v>1735</v>
      </c>
      <c r="H680" t="s">
        <v>1736</v>
      </c>
      <c r="I680" t="s">
        <v>1737</v>
      </c>
      <c r="J680" t="s">
        <v>96</v>
      </c>
      <c r="K680" t="s">
        <v>97</v>
      </c>
      <c r="L680" t="s">
        <v>65</v>
      </c>
      <c r="M680">
        <v>2.89</v>
      </c>
      <c r="N680" t="s">
        <v>66</v>
      </c>
      <c r="O680" t="s">
        <v>1738</v>
      </c>
      <c r="P680" t="s">
        <v>60</v>
      </c>
      <c r="Q680" t="s">
        <v>68</v>
      </c>
      <c r="R680" t="s">
        <v>1732</v>
      </c>
      <c r="S680" t="s">
        <v>69</v>
      </c>
    </row>
    <row r="681" spans="1:19" x14ac:dyDescent="0.35">
      <c r="A681" t="s">
        <v>1739</v>
      </c>
      <c r="B681" t="s">
        <v>1733</v>
      </c>
      <c r="C681" t="s">
        <v>1740</v>
      </c>
      <c r="D681" t="s">
        <v>59</v>
      </c>
      <c r="E681" t="s">
        <v>59</v>
      </c>
      <c r="F681" t="s">
        <v>60</v>
      </c>
      <c r="G681" t="s">
        <v>1735</v>
      </c>
      <c r="H681" t="s">
        <v>1736</v>
      </c>
      <c r="I681" t="s">
        <v>1737</v>
      </c>
      <c r="J681" t="s">
        <v>90</v>
      </c>
      <c r="K681" t="s">
        <v>91</v>
      </c>
      <c r="L681" t="s">
        <v>65</v>
      </c>
      <c r="M681">
        <v>2.81</v>
      </c>
      <c r="N681" t="s">
        <v>66</v>
      </c>
      <c r="O681" t="s">
        <v>1738</v>
      </c>
      <c r="P681" t="s">
        <v>60</v>
      </c>
      <c r="Q681" t="s">
        <v>68</v>
      </c>
      <c r="R681" t="s">
        <v>1739</v>
      </c>
      <c r="S681" t="s">
        <v>69</v>
      </c>
    </row>
    <row r="682" spans="1:19" x14ac:dyDescent="0.35">
      <c r="A682" t="s">
        <v>1741</v>
      </c>
      <c r="B682" t="s">
        <v>1733</v>
      </c>
      <c r="C682" t="s">
        <v>1742</v>
      </c>
      <c r="D682" t="s">
        <v>59</v>
      </c>
      <c r="E682" t="s">
        <v>59</v>
      </c>
      <c r="F682" t="s">
        <v>60</v>
      </c>
      <c r="G682" t="s">
        <v>1735</v>
      </c>
      <c r="H682" t="s">
        <v>1736</v>
      </c>
      <c r="I682" t="s">
        <v>1737</v>
      </c>
      <c r="J682" t="s">
        <v>100</v>
      </c>
      <c r="K682" t="s">
        <v>101</v>
      </c>
      <c r="L682" t="s">
        <v>65</v>
      </c>
      <c r="M682">
        <v>1.25</v>
      </c>
      <c r="N682" t="s">
        <v>66</v>
      </c>
      <c r="O682" t="s">
        <v>1738</v>
      </c>
      <c r="P682" t="s">
        <v>60</v>
      </c>
      <c r="Q682" t="s">
        <v>68</v>
      </c>
      <c r="R682" t="s">
        <v>1741</v>
      </c>
      <c r="S682" t="s">
        <v>69</v>
      </c>
    </row>
    <row r="683" spans="1:19" x14ac:dyDescent="0.35">
      <c r="A683" t="s">
        <v>1743</v>
      </c>
      <c r="B683" t="s">
        <v>1733</v>
      </c>
      <c r="C683" t="s">
        <v>1744</v>
      </c>
      <c r="D683" t="s">
        <v>59</v>
      </c>
      <c r="E683" t="s">
        <v>59</v>
      </c>
      <c r="F683" t="s">
        <v>60</v>
      </c>
      <c r="G683" t="s">
        <v>1735</v>
      </c>
      <c r="H683" t="s">
        <v>1736</v>
      </c>
      <c r="I683" t="s">
        <v>1737</v>
      </c>
      <c r="J683" t="s">
        <v>104</v>
      </c>
      <c r="K683" t="s">
        <v>105</v>
      </c>
      <c r="L683" t="s">
        <v>65</v>
      </c>
      <c r="M683">
        <v>1.18</v>
      </c>
      <c r="N683" t="s">
        <v>66</v>
      </c>
      <c r="O683" t="s">
        <v>1738</v>
      </c>
      <c r="P683" t="s">
        <v>60</v>
      </c>
      <c r="Q683" t="s">
        <v>68</v>
      </c>
      <c r="R683" t="s">
        <v>1743</v>
      </c>
      <c r="S683" t="s">
        <v>69</v>
      </c>
    </row>
    <row r="684" spans="1:19" x14ac:dyDescent="0.35">
      <c r="A684" t="s">
        <v>1745</v>
      </c>
      <c r="B684" t="s">
        <v>1733</v>
      </c>
      <c r="C684" t="s">
        <v>1746</v>
      </c>
      <c r="D684" t="s">
        <v>59</v>
      </c>
      <c r="E684" t="s">
        <v>59</v>
      </c>
      <c r="F684" t="s">
        <v>60</v>
      </c>
      <c r="G684" t="s">
        <v>1735</v>
      </c>
      <c r="H684" t="s">
        <v>1736</v>
      </c>
      <c r="I684" t="s">
        <v>1737</v>
      </c>
      <c r="J684" t="s">
        <v>108</v>
      </c>
      <c r="K684" t="s">
        <v>109</v>
      </c>
      <c r="L684" t="s">
        <v>65</v>
      </c>
      <c r="M684">
        <v>0.06</v>
      </c>
      <c r="N684" t="s">
        <v>66</v>
      </c>
      <c r="O684" t="s">
        <v>1738</v>
      </c>
      <c r="P684" t="s">
        <v>60</v>
      </c>
      <c r="Q684" t="s">
        <v>68</v>
      </c>
      <c r="R684" t="s">
        <v>1745</v>
      </c>
      <c r="S684" t="s">
        <v>69</v>
      </c>
    </row>
    <row r="685" spans="1:19" x14ac:dyDescent="0.35">
      <c r="A685" t="s">
        <v>1747</v>
      </c>
      <c r="B685" t="s">
        <v>1733</v>
      </c>
      <c r="C685" t="s">
        <v>1748</v>
      </c>
      <c r="D685" t="s">
        <v>59</v>
      </c>
      <c r="E685" t="s">
        <v>59</v>
      </c>
      <c r="F685" t="s">
        <v>60</v>
      </c>
      <c r="G685" t="s">
        <v>1735</v>
      </c>
      <c r="H685" t="s">
        <v>1736</v>
      </c>
      <c r="I685" t="s">
        <v>1737</v>
      </c>
      <c r="J685" t="s">
        <v>112</v>
      </c>
      <c r="K685" t="s">
        <v>113</v>
      </c>
      <c r="L685" t="s">
        <v>65</v>
      </c>
      <c r="M685">
        <v>0.72</v>
      </c>
      <c r="N685" t="s">
        <v>66</v>
      </c>
      <c r="O685" t="s">
        <v>1738</v>
      </c>
      <c r="P685" t="s">
        <v>60</v>
      </c>
      <c r="Q685" t="s">
        <v>68</v>
      </c>
      <c r="R685" t="s">
        <v>1747</v>
      </c>
      <c r="S685" t="s">
        <v>69</v>
      </c>
    </row>
    <row r="686" spans="1:19" x14ac:dyDescent="0.35">
      <c r="A686" t="s">
        <v>1749</v>
      </c>
      <c r="B686" t="s">
        <v>1733</v>
      </c>
      <c r="C686" t="s">
        <v>1750</v>
      </c>
      <c r="D686" t="s">
        <v>59</v>
      </c>
      <c r="E686" t="s">
        <v>59</v>
      </c>
      <c r="F686" t="s">
        <v>60</v>
      </c>
      <c r="G686" t="s">
        <v>1735</v>
      </c>
      <c r="H686" t="s">
        <v>1736</v>
      </c>
      <c r="I686" t="s">
        <v>1737</v>
      </c>
      <c r="J686" t="s">
        <v>116</v>
      </c>
      <c r="K686" t="s">
        <v>117</v>
      </c>
      <c r="L686" t="s">
        <v>65</v>
      </c>
      <c r="M686">
        <v>0.12</v>
      </c>
      <c r="N686" t="s">
        <v>66</v>
      </c>
      <c r="O686" t="s">
        <v>1738</v>
      </c>
      <c r="P686" t="s">
        <v>60</v>
      </c>
      <c r="Q686" t="s">
        <v>68</v>
      </c>
      <c r="R686" t="s">
        <v>1749</v>
      </c>
      <c r="S686" t="s">
        <v>69</v>
      </c>
    </row>
    <row r="687" spans="1:19" x14ac:dyDescent="0.35">
      <c r="A687" t="s">
        <v>1751</v>
      </c>
      <c r="B687" t="s">
        <v>1733</v>
      </c>
      <c r="C687" t="s">
        <v>1752</v>
      </c>
      <c r="D687" t="s">
        <v>59</v>
      </c>
      <c r="E687" t="s">
        <v>59</v>
      </c>
      <c r="F687" t="s">
        <v>60</v>
      </c>
      <c r="G687" t="s">
        <v>1735</v>
      </c>
      <c r="H687" t="s">
        <v>1736</v>
      </c>
      <c r="I687" t="s">
        <v>1737</v>
      </c>
      <c r="J687" t="s">
        <v>120</v>
      </c>
      <c r="K687" t="s">
        <v>121</v>
      </c>
      <c r="L687" t="s">
        <v>65</v>
      </c>
      <c r="M687">
        <v>0.06</v>
      </c>
      <c r="N687" t="s">
        <v>66</v>
      </c>
      <c r="O687" t="s">
        <v>1738</v>
      </c>
      <c r="P687" t="s">
        <v>60</v>
      </c>
      <c r="Q687" t="s">
        <v>68</v>
      </c>
      <c r="R687" t="s">
        <v>1751</v>
      </c>
      <c r="S687" t="s">
        <v>69</v>
      </c>
    </row>
    <row r="688" spans="1:19" x14ac:dyDescent="0.35">
      <c r="A688" t="s">
        <v>1753</v>
      </c>
      <c r="B688" t="s">
        <v>1733</v>
      </c>
      <c r="C688" t="s">
        <v>1754</v>
      </c>
      <c r="D688" t="s">
        <v>59</v>
      </c>
      <c r="E688" t="s">
        <v>59</v>
      </c>
      <c r="F688" t="s">
        <v>60</v>
      </c>
      <c r="G688" t="s">
        <v>1735</v>
      </c>
      <c r="H688" t="s">
        <v>1736</v>
      </c>
      <c r="I688" t="s">
        <v>1737</v>
      </c>
      <c r="J688" t="s">
        <v>124</v>
      </c>
      <c r="K688" t="s">
        <v>125</v>
      </c>
      <c r="L688" t="s">
        <v>65</v>
      </c>
      <c r="M688">
        <v>0.11</v>
      </c>
      <c r="N688" t="s">
        <v>66</v>
      </c>
      <c r="O688" t="s">
        <v>1738</v>
      </c>
      <c r="P688" t="s">
        <v>60</v>
      </c>
      <c r="Q688" t="s">
        <v>68</v>
      </c>
      <c r="R688" t="s">
        <v>1753</v>
      </c>
      <c r="S688" t="s">
        <v>69</v>
      </c>
    </row>
    <row r="689" spans="1:19" x14ac:dyDescent="0.35">
      <c r="A689" t="s">
        <v>1755</v>
      </c>
      <c r="B689" t="s">
        <v>1733</v>
      </c>
      <c r="C689" t="s">
        <v>1756</v>
      </c>
      <c r="D689" t="s">
        <v>59</v>
      </c>
      <c r="E689" t="s">
        <v>59</v>
      </c>
      <c r="F689" t="s">
        <v>60</v>
      </c>
      <c r="G689" t="s">
        <v>1735</v>
      </c>
      <c r="H689" t="s">
        <v>1736</v>
      </c>
      <c r="I689" t="s">
        <v>1737</v>
      </c>
      <c r="J689" t="s">
        <v>128</v>
      </c>
      <c r="K689" t="s">
        <v>129</v>
      </c>
      <c r="L689" t="s">
        <v>65</v>
      </c>
      <c r="M689">
        <v>0.02</v>
      </c>
      <c r="N689" t="s">
        <v>66</v>
      </c>
      <c r="O689" t="s">
        <v>1738</v>
      </c>
      <c r="P689" t="s">
        <v>60</v>
      </c>
      <c r="Q689" t="s">
        <v>68</v>
      </c>
      <c r="R689" t="s">
        <v>1755</v>
      </c>
      <c r="S689" t="s">
        <v>69</v>
      </c>
    </row>
    <row r="690" spans="1:19" x14ac:dyDescent="0.35">
      <c r="A690" t="s">
        <v>1757</v>
      </c>
      <c r="B690" t="s">
        <v>1573</v>
      </c>
      <c r="C690" t="s">
        <v>1758</v>
      </c>
      <c r="D690" t="s">
        <v>59</v>
      </c>
      <c r="E690" t="s">
        <v>59</v>
      </c>
      <c r="F690" t="s">
        <v>60</v>
      </c>
      <c r="G690" t="s">
        <v>1735</v>
      </c>
      <c r="H690" t="s">
        <v>1586</v>
      </c>
      <c r="I690" t="s">
        <v>1577</v>
      </c>
      <c r="J690" t="s">
        <v>64</v>
      </c>
      <c r="K690" t="s">
        <v>64</v>
      </c>
      <c r="L690" t="s">
        <v>65</v>
      </c>
      <c r="M690">
        <v>6.3</v>
      </c>
      <c r="N690" t="s">
        <v>66</v>
      </c>
      <c r="O690" t="s">
        <v>821</v>
      </c>
      <c r="P690" t="s">
        <v>60</v>
      </c>
      <c r="Q690" t="s">
        <v>68</v>
      </c>
      <c r="R690" t="s">
        <v>1757</v>
      </c>
      <c r="S690" t="s">
        <v>69</v>
      </c>
    </row>
    <row r="691" spans="1:19" x14ac:dyDescent="0.35">
      <c r="A691" t="s">
        <v>1759</v>
      </c>
      <c r="B691" t="s">
        <v>1573</v>
      </c>
      <c r="C691" t="s">
        <v>1760</v>
      </c>
      <c r="D691" t="s">
        <v>59</v>
      </c>
      <c r="E691" t="s">
        <v>59</v>
      </c>
      <c r="F691" t="s">
        <v>60</v>
      </c>
      <c r="G691" t="s">
        <v>1735</v>
      </c>
      <c r="H691" t="s">
        <v>1586</v>
      </c>
      <c r="I691" t="s">
        <v>1577</v>
      </c>
      <c r="J691" t="s">
        <v>72</v>
      </c>
      <c r="K691" t="s">
        <v>73</v>
      </c>
      <c r="L691" t="s">
        <v>74</v>
      </c>
      <c r="M691">
        <v>0.16583600000000001</v>
      </c>
      <c r="N691" t="s">
        <v>66</v>
      </c>
      <c r="O691" t="s">
        <v>821</v>
      </c>
      <c r="P691" t="s">
        <v>60</v>
      </c>
      <c r="Q691" t="s">
        <v>68</v>
      </c>
      <c r="R691" t="s">
        <v>1759</v>
      </c>
      <c r="S691" t="s">
        <v>69</v>
      </c>
    </row>
    <row r="692" spans="1:19" x14ac:dyDescent="0.35">
      <c r="A692" t="s">
        <v>1761</v>
      </c>
      <c r="B692" t="s">
        <v>1573</v>
      </c>
      <c r="C692" t="s">
        <v>1762</v>
      </c>
      <c r="D692" t="s">
        <v>59</v>
      </c>
      <c r="E692" t="s">
        <v>59</v>
      </c>
      <c r="F692" t="s">
        <v>60</v>
      </c>
      <c r="G692" t="s">
        <v>1735</v>
      </c>
      <c r="H692" t="s">
        <v>1586</v>
      </c>
      <c r="I692" t="s">
        <v>1577</v>
      </c>
      <c r="J692" t="s">
        <v>77</v>
      </c>
      <c r="K692" t="s">
        <v>78</v>
      </c>
      <c r="L692" t="s">
        <v>74</v>
      </c>
      <c r="M692">
        <v>0.166185</v>
      </c>
      <c r="N692" t="s">
        <v>66</v>
      </c>
      <c r="O692" t="s">
        <v>821</v>
      </c>
      <c r="P692" t="s">
        <v>60</v>
      </c>
      <c r="Q692" t="s">
        <v>68</v>
      </c>
      <c r="R692" t="s">
        <v>1761</v>
      </c>
      <c r="S692" t="s">
        <v>69</v>
      </c>
    </row>
    <row r="693" spans="1:19" x14ac:dyDescent="0.35">
      <c r="A693" t="s">
        <v>1763</v>
      </c>
      <c r="B693" t="s">
        <v>1573</v>
      </c>
      <c r="C693" t="s">
        <v>1764</v>
      </c>
      <c r="D693" t="s">
        <v>59</v>
      </c>
      <c r="E693" t="s">
        <v>59</v>
      </c>
      <c r="F693" t="s">
        <v>60</v>
      </c>
      <c r="G693" t="s">
        <v>1735</v>
      </c>
      <c r="H693" t="s">
        <v>1586</v>
      </c>
      <c r="I693" t="s">
        <v>1577</v>
      </c>
      <c r="J693" t="s">
        <v>81</v>
      </c>
      <c r="K693" t="s">
        <v>82</v>
      </c>
      <c r="L693" t="s">
        <v>83</v>
      </c>
      <c r="M693">
        <v>0.34899999999998821</v>
      </c>
      <c r="N693" t="s">
        <v>66</v>
      </c>
      <c r="O693" t="s">
        <v>821</v>
      </c>
      <c r="P693" t="s">
        <v>60</v>
      </c>
      <c r="Q693" t="s">
        <v>68</v>
      </c>
      <c r="R693" t="s">
        <v>1763</v>
      </c>
      <c r="S693" t="s">
        <v>69</v>
      </c>
    </row>
    <row r="694" spans="1:19" x14ac:dyDescent="0.35">
      <c r="A694" t="s">
        <v>1765</v>
      </c>
      <c r="B694" t="s">
        <v>1766</v>
      </c>
      <c r="C694" t="s">
        <v>1767</v>
      </c>
      <c r="D694" t="s">
        <v>59</v>
      </c>
      <c r="E694" t="s">
        <v>59</v>
      </c>
      <c r="F694" t="s">
        <v>60</v>
      </c>
      <c r="G694" t="s">
        <v>1768</v>
      </c>
      <c r="H694" t="s">
        <v>1769</v>
      </c>
      <c r="I694" t="s">
        <v>1770</v>
      </c>
      <c r="J694" t="s">
        <v>64</v>
      </c>
      <c r="K694" t="s">
        <v>64</v>
      </c>
      <c r="L694" t="s">
        <v>65</v>
      </c>
      <c r="M694">
        <v>7.7</v>
      </c>
      <c r="N694" t="s">
        <v>66</v>
      </c>
      <c r="O694" t="s">
        <v>883</v>
      </c>
      <c r="P694" t="s">
        <v>60</v>
      </c>
      <c r="Q694" t="s">
        <v>68</v>
      </c>
      <c r="R694" t="s">
        <v>1765</v>
      </c>
      <c r="S694" t="s">
        <v>69</v>
      </c>
    </row>
    <row r="695" spans="1:19" x14ac:dyDescent="0.35">
      <c r="A695" t="s">
        <v>1771</v>
      </c>
      <c r="B695" t="s">
        <v>1766</v>
      </c>
      <c r="C695" t="s">
        <v>1772</v>
      </c>
      <c r="D695" t="s">
        <v>59</v>
      </c>
      <c r="E695" t="s">
        <v>59</v>
      </c>
      <c r="F695" t="s">
        <v>60</v>
      </c>
      <c r="G695" t="s">
        <v>1768</v>
      </c>
      <c r="H695" t="s">
        <v>1769</v>
      </c>
      <c r="I695" t="s">
        <v>1770</v>
      </c>
      <c r="J695" t="s">
        <v>72</v>
      </c>
      <c r="K695" t="s">
        <v>73</v>
      </c>
      <c r="L695" t="s">
        <v>74</v>
      </c>
      <c r="M695">
        <v>0.165852</v>
      </c>
      <c r="N695" t="s">
        <v>66</v>
      </c>
      <c r="O695" t="s">
        <v>883</v>
      </c>
      <c r="P695" t="s">
        <v>60</v>
      </c>
      <c r="Q695" t="s">
        <v>68</v>
      </c>
      <c r="R695" t="s">
        <v>1771</v>
      </c>
      <c r="S695" t="s">
        <v>69</v>
      </c>
    </row>
    <row r="696" spans="1:19" x14ac:dyDescent="0.35">
      <c r="A696" t="s">
        <v>1773</v>
      </c>
      <c r="B696" t="s">
        <v>1766</v>
      </c>
      <c r="C696" t="s">
        <v>1774</v>
      </c>
      <c r="D696" t="s">
        <v>59</v>
      </c>
      <c r="E696" t="s">
        <v>59</v>
      </c>
      <c r="F696" t="s">
        <v>60</v>
      </c>
      <c r="G696" t="s">
        <v>1768</v>
      </c>
      <c r="H696" t="s">
        <v>1769</v>
      </c>
      <c r="I696" t="s">
        <v>1770</v>
      </c>
      <c r="J696" t="s">
        <v>77</v>
      </c>
      <c r="K696" t="s">
        <v>78</v>
      </c>
      <c r="L696" t="s">
        <v>74</v>
      </c>
      <c r="M696">
        <v>0.16627700000000001</v>
      </c>
      <c r="N696" t="s">
        <v>66</v>
      </c>
      <c r="O696" t="s">
        <v>883</v>
      </c>
      <c r="P696" t="s">
        <v>60</v>
      </c>
      <c r="Q696" t="s">
        <v>68</v>
      </c>
      <c r="R696" t="s">
        <v>1773</v>
      </c>
      <c r="S696" t="s">
        <v>69</v>
      </c>
    </row>
    <row r="697" spans="1:19" x14ac:dyDescent="0.35">
      <c r="A697" t="s">
        <v>1775</v>
      </c>
      <c r="B697" t="s">
        <v>1766</v>
      </c>
      <c r="C697" t="s">
        <v>1776</v>
      </c>
      <c r="D697" t="s">
        <v>59</v>
      </c>
      <c r="E697" t="s">
        <v>59</v>
      </c>
      <c r="F697" t="s">
        <v>60</v>
      </c>
      <c r="G697" t="s">
        <v>1768</v>
      </c>
      <c r="H697" t="s">
        <v>1769</v>
      </c>
      <c r="I697" t="s">
        <v>1770</v>
      </c>
      <c r="J697" t="s">
        <v>81</v>
      </c>
      <c r="K697" t="s">
        <v>82</v>
      </c>
      <c r="L697" t="s">
        <v>83</v>
      </c>
      <c r="M697">
        <v>0.4250000000000087</v>
      </c>
      <c r="N697" t="s">
        <v>66</v>
      </c>
      <c r="O697" t="s">
        <v>883</v>
      </c>
      <c r="P697" t="s">
        <v>60</v>
      </c>
      <c r="Q697" t="s">
        <v>68</v>
      </c>
      <c r="R697" t="s">
        <v>1775</v>
      </c>
      <c r="S697" t="s">
        <v>69</v>
      </c>
    </row>
    <row r="698" spans="1:19" x14ac:dyDescent="0.35">
      <c r="A698" t="s">
        <v>1777</v>
      </c>
      <c r="B698" t="s">
        <v>1766</v>
      </c>
      <c r="C698" t="s">
        <v>1778</v>
      </c>
      <c r="D698" t="s">
        <v>59</v>
      </c>
      <c r="E698" t="s">
        <v>59</v>
      </c>
      <c r="F698" t="s">
        <v>60</v>
      </c>
      <c r="G698" t="s">
        <v>1768</v>
      </c>
      <c r="H698" t="s">
        <v>1779</v>
      </c>
      <c r="I698" t="s">
        <v>1770</v>
      </c>
      <c r="J698" t="s">
        <v>820</v>
      </c>
      <c r="K698" t="s">
        <v>820</v>
      </c>
      <c r="L698" t="s">
        <v>65</v>
      </c>
      <c r="M698">
        <v>3</v>
      </c>
      <c r="N698" t="s">
        <v>153</v>
      </c>
      <c r="O698" t="s">
        <v>883</v>
      </c>
      <c r="P698" t="s">
        <v>60</v>
      </c>
      <c r="Q698" t="s">
        <v>68</v>
      </c>
      <c r="R698" t="s">
        <v>1777</v>
      </c>
      <c r="S698" t="s">
        <v>69</v>
      </c>
    </row>
    <row r="699" spans="1:19" x14ac:dyDescent="0.35">
      <c r="A699" t="s">
        <v>1780</v>
      </c>
      <c r="B699" t="s">
        <v>1766</v>
      </c>
      <c r="C699" t="s">
        <v>1781</v>
      </c>
      <c r="D699" t="s">
        <v>59</v>
      </c>
      <c r="E699" t="s">
        <v>59</v>
      </c>
      <c r="F699" t="s">
        <v>60</v>
      </c>
      <c r="G699" t="s">
        <v>1768</v>
      </c>
      <c r="H699" t="s">
        <v>1779</v>
      </c>
      <c r="I699" t="s">
        <v>1770</v>
      </c>
      <c r="J699" t="s">
        <v>72</v>
      </c>
      <c r="K699" t="s">
        <v>247</v>
      </c>
      <c r="L699" t="s">
        <v>74</v>
      </c>
      <c r="M699">
        <v>0.167681</v>
      </c>
      <c r="N699" t="s">
        <v>153</v>
      </c>
      <c r="O699" t="s">
        <v>883</v>
      </c>
      <c r="P699" t="s">
        <v>60</v>
      </c>
      <c r="Q699" t="s">
        <v>68</v>
      </c>
      <c r="R699" t="s">
        <v>1780</v>
      </c>
      <c r="S699" t="s">
        <v>69</v>
      </c>
    </row>
    <row r="700" spans="1:19" x14ac:dyDescent="0.35">
      <c r="A700" t="s">
        <v>1782</v>
      </c>
      <c r="B700" t="s">
        <v>1766</v>
      </c>
      <c r="C700" t="s">
        <v>1783</v>
      </c>
      <c r="D700" t="s">
        <v>59</v>
      </c>
      <c r="E700" t="s">
        <v>59</v>
      </c>
      <c r="F700" t="s">
        <v>60</v>
      </c>
      <c r="G700" t="s">
        <v>1768</v>
      </c>
      <c r="H700" t="s">
        <v>1779</v>
      </c>
      <c r="I700" t="s">
        <v>1770</v>
      </c>
      <c r="J700" t="s">
        <v>77</v>
      </c>
      <c r="K700" t="s">
        <v>250</v>
      </c>
      <c r="L700" t="s">
        <v>74</v>
      </c>
      <c r="M700">
        <v>0.16767000000000001</v>
      </c>
      <c r="N700" t="s">
        <v>153</v>
      </c>
      <c r="O700" t="s">
        <v>883</v>
      </c>
      <c r="P700" t="s">
        <v>60</v>
      </c>
      <c r="Q700" t="s">
        <v>68</v>
      </c>
      <c r="R700" t="s">
        <v>1782</v>
      </c>
      <c r="S700" t="s">
        <v>69</v>
      </c>
    </row>
    <row r="701" spans="1:19" x14ac:dyDescent="0.35">
      <c r="A701" t="s">
        <v>1784</v>
      </c>
      <c r="B701" t="s">
        <v>1766</v>
      </c>
      <c r="C701" t="s">
        <v>1785</v>
      </c>
      <c r="D701" t="s">
        <v>59</v>
      </c>
      <c r="E701" t="s">
        <v>59</v>
      </c>
      <c r="F701" t="s">
        <v>60</v>
      </c>
      <c r="G701" t="s">
        <v>1768</v>
      </c>
      <c r="H701" t="s">
        <v>1779</v>
      </c>
      <c r="I701" t="s">
        <v>1770</v>
      </c>
      <c r="J701" t="s">
        <v>81</v>
      </c>
      <c r="K701" t="s">
        <v>253</v>
      </c>
      <c r="L701" t="s">
        <v>83</v>
      </c>
      <c r="M701">
        <v>-1.0999999999983245E-2</v>
      </c>
      <c r="N701" t="s">
        <v>153</v>
      </c>
      <c r="O701" t="s">
        <v>883</v>
      </c>
      <c r="P701" t="s">
        <v>60</v>
      </c>
      <c r="Q701" t="s">
        <v>68</v>
      </c>
      <c r="R701" t="s">
        <v>1784</v>
      </c>
      <c r="S701" t="s">
        <v>69</v>
      </c>
    </row>
    <row r="702" spans="1:19" x14ac:dyDescent="0.35">
      <c r="A702" t="s">
        <v>1786</v>
      </c>
      <c r="B702" t="s">
        <v>1766</v>
      </c>
      <c r="C702" t="s">
        <v>1787</v>
      </c>
      <c r="D702" t="s">
        <v>59</v>
      </c>
      <c r="E702" t="s">
        <v>59</v>
      </c>
      <c r="F702" t="s">
        <v>60</v>
      </c>
      <c r="G702" t="s">
        <v>1788</v>
      </c>
      <c r="H702" t="s">
        <v>1789</v>
      </c>
      <c r="I702" t="s">
        <v>1770</v>
      </c>
      <c r="J702" t="s">
        <v>64</v>
      </c>
      <c r="K702" t="s">
        <v>64</v>
      </c>
      <c r="L702" t="s">
        <v>65</v>
      </c>
      <c r="M702">
        <v>7.2</v>
      </c>
      <c r="N702" t="s">
        <v>66</v>
      </c>
      <c r="O702" t="s">
        <v>883</v>
      </c>
      <c r="P702" t="s">
        <v>60</v>
      </c>
      <c r="Q702" t="s">
        <v>68</v>
      </c>
      <c r="R702" t="s">
        <v>1786</v>
      </c>
      <c r="S702" t="s">
        <v>69</v>
      </c>
    </row>
    <row r="703" spans="1:19" x14ac:dyDescent="0.35">
      <c r="A703" t="s">
        <v>1790</v>
      </c>
      <c r="B703" t="s">
        <v>1766</v>
      </c>
      <c r="C703" t="s">
        <v>1791</v>
      </c>
      <c r="D703" t="s">
        <v>59</v>
      </c>
      <c r="E703" t="s">
        <v>59</v>
      </c>
      <c r="F703" t="s">
        <v>60</v>
      </c>
      <c r="G703" t="s">
        <v>1788</v>
      </c>
      <c r="H703" t="s">
        <v>1789</v>
      </c>
      <c r="I703" t="s">
        <v>1770</v>
      </c>
      <c r="J703" t="s">
        <v>72</v>
      </c>
      <c r="K703" t="s">
        <v>73</v>
      </c>
      <c r="L703" t="s">
        <v>74</v>
      </c>
      <c r="M703">
        <v>0.166878</v>
      </c>
      <c r="N703" t="s">
        <v>66</v>
      </c>
      <c r="O703" t="s">
        <v>883</v>
      </c>
      <c r="P703" t="s">
        <v>60</v>
      </c>
      <c r="Q703" t="s">
        <v>68</v>
      </c>
      <c r="R703" t="s">
        <v>1790</v>
      </c>
      <c r="S703" t="s">
        <v>69</v>
      </c>
    </row>
    <row r="704" spans="1:19" x14ac:dyDescent="0.35">
      <c r="A704" t="s">
        <v>1792</v>
      </c>
      <c r="B704" t="s">
        <v>1766</v>
      </c>
      <c r="C704" t="s">
        <v>1793</v>
      </c>
      <c r="D704" t="s">
        <v>59</v>
      </c>
      <c r="E704" t="s">
        <v>59</v>
      </c>
      <c r="F704" t="s">
        <v>60</v>
      </c>
      <c r="G704" t="s">
        <v>1788</v>
      </c>
      <c r="H704" t="s">
        <v>1789</v>
      </c>
      <c r="I704" t="s">
        <v>1770</v>
      </c>
      <c r="J704" t="s">
        <v>77</v>
      </c>
      <c r="K704" t="s">
        <v>78</v>
      </c>
      <c r="L704" t="s">
        <v>74</v>
      </c>
      <c r="M704">
        <v>0.16727600000000001</v>
      </c>
      <c r="N704" t="s">
        <v>66</v>
      </c>
      <c r="O704" t="s">
        <v>883</v>
      </c>
      <c r="P704" t="s">
        <v>60</v>
      </c>
      <c r="Q704" t="s">
        <v>68</v>
      </c>
      <c r="R704" t="s">
        <v>1792</v>
      </c>
      <c r="S704" t="s">
        <v>69</v>
      </c>
    </row>
    <row r="705" spans="1:19" x14ac:dyDescent="0.35">
      <c r="A705" t="s">
        <v>1794</v>
      </c>
      <c r="B705" t="s">
        <v>1766</v>
      </c>
      <c r="C705" t="s">
        <v>1795</v>
      </c>
      <c r="D705" t="s">
        <v>59</v>
      </c>
      <c r="E705" t="s">
        <v>59</v>
      </c>
      <c r="F705" t="s">
        <v>60</v>
      </c>
      <c r="G705" t="s">
        <v>1788</v>
      </c>
      <c r="H705" t="s">
        <v>1789</v>
      </c>
      <c r="I705" t="s">
        <v>1770</v>
      </c>
      <c r="J705" t="s">
        <v>81</v>
      </c>
      <c r="K705" t="s">
        <v>82</v>
      </c>
      <c r="L705" t="s">
        <v>83</v>
      </c>
      <c r="M705">
        <v>0.39800000000000946</v>
      </c>
      <c r="N705" t="s">
        <v>66</v>
      </c>
      <c r="O705" t="s">
        <v>883</v>
      </c>
      <c r="P705" t="s">
        <v>60</v>
      </c>
      <c r="Q705" t="s">
        <v>68</v>
      </c>
      <c r="R705" t="s">
        <v>1794</v>
      </c>
      <c r="S705" t="s">
        <v>69</v>
      </c>
    </row>
    <row r="706" spans="1:19" x14ac:dyDescent="0.35">
      <c r="A706" t="s">
        <v>1796</v>
      </c>
      <c r="B706" t="s">
        <v>1766</v>
      </c>
      <c r="C706" t="s">
        <v>1797</v>
      </c>
      <c r="D706" t="s">
        <v>59</v>
      </c>
      <c r="E706" t="s">
        <v>59</v>
      </c>
      <c r="F706" t="s">
        <v>60</v>
      </c>
      <c r="G706" t="s">
        <v>1798</v>
      </c>
      <c r="H706" t="s">
        <v>1799</v>
      </c>
      <c r="I706" t="s">
        <v>1770</v>
      </c>
      <c r="J706" t="s">
        <v>64</v>
      </c>
      <c r="K706" t="s">
        <v>64</v>
      </c>
      <c r="L706" t="s">
        <v>65</v>
      </c>
      <c r="M706">
        <v>5.6</v>
      </c>
      <c r="N706" t="s">
        <v>66</v>
      </c>
      <c r="O706" t="s">
        <v>883</v>
      </c>
      <c r="P706" t="s">
        <v>60</v>
      </c>
      <c r="Q706" t="s">
        <v>68</v>
      </c>
      <c r="R706" t="s">
        <v>1796</v>
      </c>
      <c r="S706" t="s">
        <v>69</v>
      </c>
    </row>
    <row r="707" spans="1:19" x14ac:dyDescent="0.35">
      <c r="A707" t="s">
        <v>1800</v>
      </c>
      <c r="B707" t="s">
        <v>1766</v>
      </c>
      <c r="C707" t="s">
        <v>1801</v>
      </c>
      <c r="D707" t="s">
        <v>59</v>
      </c>
      <c r="E707" t="s">
        <v>59</v>
      </c>
      <c r="F707" t="s">
        <v>60</v>
      </c>
      <c r="G707" t="s">
        <v>1798</v>
      </c>
      <c r="H707" t="s">
        <v>1799</v>
      </c>
      <c r="I707" t="s">
        <v>1770</v>
      </c>
      <c r="J707" t="s">
        <v>72</v>
      </c>
      <c r="K707" t="s">
        <v>73</v>
      </c>
      <c r="L707" t="s">
        <v>74</v>
      </c>
      <c r="M707">
        <v>0.17117299999999999</v>
      </c>
      <c r="N707" t="s">
        <v>66</v>
      </c>
      <c r="O707" t="s">
        <v>883</v>
      </c>
      <c r="P707" t="s">
        <v>60</v>
      </c>
      <c r="Q707" t="s">
        <v>68</v>
      </c>
      <c r="R707" t="s">
        <v>1800</v>
      </c>
      <c r="S707" t="s">
        <v>69</v>
      </c>
    </row>
    <row r="708" spans="1:19" x14ac:dyDescent="0.35">
      <c r="A708" t="s">
        <v>1802</v>
      </c>
      <c r="B708" t="s">
        <v>1766</v>
      </c>
      <c r="C708" t="s">
        <v>1803</v>
      </c>
      <c r="D708" t="s">
        <v>59</v>
      </c>
      <c r="E708" t="s">
        <v>59</v>
      </c>
      <c r="F708" t="s">
        <v>60</v>
      </c>
      <c r="G708" t="s">
        <v>1798</v>
      </c>
      <c r="H708" t="s">
        <v>1799</v>
      </c>
      <c r="I708" t="s">
        <v>1770</v>
      </c>
      <c r="J708" t="s">
        <v>77</v>
      </c>
      <c r="K708" t="s">
        <v>78</v>
      </c>
      <c r="L708" t="s">
        <v>74</v>
      </c>
      <c r="M708">
        <v>0.171484</v>
      </c>
      <c r="N708" t="s">
        <v>66</v>
      </c>
      <c r="O708" t="s">
        <v>883</v>
      </c>
      <c r="P708" t="s">
        <v>60</v>
      </c>
      <c r="Q708" t="s">
        <v>68</v>
      </c>
      <c r="R708" t="s">
        <v>1802</v>
      </c>
      <c r="S708" t="s">
        <v>69</v>
      </c>
    </row>
    <row r="709" spans="1:19" x14ac:dyDescent="0.35">
      <c r="A709" t="s">
        <v>1804</v>
      </c>
      <c r="B709" t="s">
        <v>1766</v>
      </c>
      <c r="C709" t="s">
        <v>1805</v>
      </c>
      <c r="D709" t="s">
        <v>59</v>
      </c>
      <c r="E709" t="s">
        <v>59</v>
      </c>
      <c r="F709" t="s">
        <v>60</v>
      </c>
      <c r="G709" t="s">
        <v>1798</v>
      </c>
      <c r="H709" t="s">
        <v>1799</v>
      </c>
      <c r="I709" t="s">
        <v>1770</v>
      </c>
      <c r="J709" t="s">
        <v>81</v>
      </c>
      <c r="K709" t="s">
        <v>82</v>
      </c>
      <c r="L709" t="s">
        <v>83</v>
      </c>
      <c r="M709">
        <v>0.31100000000000572</v>
      </c>
      <c r="N709" t="s">
        <v>66</v>
      </c>
      <c r="O709" t="s">
        <v>883</v>
      </c>
      <c r="P709" t="s">
        <v>60</v>
      </c>
      <c r="Q709" t="s">
        <v>68</v>
      </c>
      <c r="R709" t="s">
        <v>1804</v>
      </c>
      <c r="S709" t="s">
        <v>69</v>
      </c>
    </row>
    <row r="710" spans="1:19" x14ac:dyDescent="0.35">
      <c r="A710" t="s">
        <v>1806</v>
      </c>
      <c r="B710" t="s">
        <v>1766</v>
      </c>
      <c r="C710" t="s">
        <v>1807</v>
      </c>
      <c r="D710" t="s">
        <v>59</v>
      </c>
      <c r="E710" t="s">
        <v>59</v>
      </c>
      <c r="F710" t="s">
        <v>60</v>
      </c>
      <c r="G710" t="s">
        <v>1808</v>
      </c>
      <c r="H710" t="s">
        <v>1809</v>
      </c>
      <c r="I710" t="s">
        <v>1770</v>
      </c>
      <c r="J710" t="s">
        <v>64</v>
      </c>
      <c r="K710" t="s">
        <v>64</v>
      </c>
      <c r="L710" t="s">
        <v>65</v>
      </c>
      <c r="M710">
        <v>3</v>
      </c>
      <c r="N710" t="s">
        <v>153</v>
      </c>
      <c r="O710" t="s">
        <v>883</v>
      </c>
      <c r="P710" t="s">
        <v>60</v>
      </c>
      <c r="Q710" t="s">
        <v>68</v>
      </c>
      <c r="R710" t="s">
        <v>1806</v>
      </c>
      <c r="S710" t="s">
        <v>69</v>
      </c>
    </row>
    <row r="711" spans="1:19" x14ac:dyDescent="0.35">
      <c r="A711" t="s">
        <v>1810</v>
      </c>
      <c r="B711" t="s">
        <v>1766</v>
      </c>
      <c r="C711" t="s">
        <v>1811</v>
      </c>
      <c r="D711" t="s">
        <v>59</v>
      </c>
      <c r="E711" t="s">
        <v>59</v>
      </c>
      <c r="F711" t="s">
        <v>60</v>
      </c>
      <c r="G711" t="s">
        <v>1808</v>
      </c>
      <c r="H711" t="s">
        <v>1809</v>
      </c>
      <c r="I711" t="s">
        <v>1770</v>
      </c>
      <c r="J711" t="s">
        <v>72</v>
      </c>
      <c r="K711" t="s">
        <v>73</v>
      </c>
      <c r="L711" t="s">
        <v>74</v>
      </c>
      <c r="M711">
        <v>0.144456</v>
      </c>
      <c r="N711" t="s">
        <v>153</v>
      </c>
      <c r="O711" t="s">
        <v>883</v>
      </c>
      <c r="P711" t="s">
        <v>60</v>
      </c>
      <c r="Q711" t="s">
        <v>68</v>
      </c>
      <c r="R711" t="s">
        <v>1810</v>
      </c>
      <c r="S711" t="s">
        <v>69</v>
      </c>
    </row>
    <row r="712" spans="1:19" x14ac:dyDescent="0.35">
      <c r="A712" t="s">
        <v>1812</v>
      </c>
      <c r="B712" t="s">
        <v>1766</v>
      </c>
      <c r="C712" t="s">
        <v>1813</v>
      </c>
      <c r="D712" t="s">
        <v>59</v>
      </c>
      <c r="E712" t="s">
        <v>59</v>
      </c>
      <c r="F712" t="s">
        <v>60</v>
      </c>
      <c r="G712" t="s">
        <v>1808</v>
      </c>
      <c r="H712" t="s">
        <v>1809</v>
      </c>
      <c r="I712" t="s">
        <v>1770</v>
      </c>
      <c r="J712" t="s">
        <v>77</v>
      </c>
      <c r="K712" t="s">
        <v>78</v>
      </c>
      <c r="L712" t="s">
        <v>74</v>
      </c>
      <c r="M712">
        <v>0.14444000000000001</v>
      </c>
      <c r="N712" t="s">
        <v>153</v>
      </c>
      <c r="O712" t="s">
        <v>883</v>
      </c>
      <c r="P712" t="s">
        <v>60</v>
      </c>
      <c r="Q712" t="s">
        <v>68</v>
      </c>
      <c r="R712" t="s">
        <v>1812</v>
      </c>
      <c r="S712" t="s">
        <v>69</v>
      </c>
    </row>
    <row r="713" spans="1:19" x14ac:dyDescent="0.35">
      <c r="A713" t="s">
        <v>1814</v>
      </c>
      <c r="B713" t="s">
        <v>1766</v>
      </c>
      <c r="C713" t="s">
        <v>1815</v>
      </c>
      <c r="D713" t="s">
        <v>59</v>
      </c>
      <c r="E713" t="s">
        <v>59</v>
      </c>
      <c r="F713" t="s">
        <v>60</v>
      </c>
      <c r="G713" t="s">
        <v>1808</v>
      </c>
      <c r="H713" t="s">
        <v>1809</v>
      </c>
      <c r="I713" t="s">
        <v>1770</v>
      </c>
      <c r="J713" t="s">
        <v>81</v>
      </c>
      <c r="K713" t="s">
        <v>82</v>
      </c>
      <c r="L713" t="s">
        <v>83</v>
      </c>
      <c r="M713">
        <v>-1.5999999999988246E-2</v>
      </c>
      <c r="N713" t="s">
        <v>153</v>
      </c>
      <c r="O713" t="s">
        <v>883</v>
      </c>
      <c r="P713" t="s">
        <v>60</v>
      </c>
      <c r="Q713" t="s">
        <v>68</v>
      </c>
      <c r="R713" t="s">
        <v>1814</v>
      </c>
      <c r="S713" t="s">
        <v>69</v>
      </c>
    </row>
    <row r="714" spans="1:19" x14ac:dyDescent="0.35">
      <c r="A714" t="s">
        <v>1816</v>
      </c>
      <c r="B714" t="s">
        <v>1766</v>
      </c>
      <c r="C714" t="s">
        <v>1817</v>
      </c>
      <c r="D714" t="s">
        <v>59</v>
      </c>
      <c r="E714" t="s">
        <v>59</v>
      </c>
      <c r="F714" t="s">
        <v>60</v>
      </c>
      <c r="G714" t="s">
        <v>1818</v>
      </c>
      <c r="H714" t="s">
        <v>1819</v>
      </c>
      <c r="I714" t="s">
        <v>1770</v>
      </c>
      <c r="J714" t="s">
        <v>64</v>
      </c>
      <c r="K714" t="s">
        <v>64</v>
      </c>
      <c r="L714" t="s">
        <v>65</v>
      </c>
      <c r="M714">
        <v>3</v>
      </c>
      <c r="N714" t="s">
        <v>153</v>
      </c>
      <c r="O714" t="s">
        <v>883</v>
      </c>
      <c r="P714" t="s">
        <v>60</v>
      </c>
      <c r="Q714" t="s">
        <v>68</v>
      </c>
      <c r="R714" t="s">
        <v>1816</v>
      </c>
      <c r="S714" t="s">
        <v>69</v>
      </c>
    </row>
    <row r="715" spans="1:19" x14ac:dyDescent="0.35">
      <c r="A715" t="s">
        <v>1820</v>
      </c>
      <c r="B715" t="s">
        <v>1766</v>
      </c>
      <c r="C715" t="s">
        <v>1821</v>
      </c>
      <c r="D715" t="s">
        <v>59</v>
      </c>
      <c r="E715" t="s">
        <v>59</v>
      </c>
      <c r="F715" t="s">
        <v>60</v>
      </c>
      <c r="G715" t="s">
        <v>1818</v>
      </c>
      <c r="H715" t="s">
        <v>1819</v>
      </c>
      <c r="I715" t="s">
        <v>1770</v>
      </c>
      <c r="J715" t="s">
        <v>72</v>
      </c>
      <c r="K715" t="s">
        <v>73</v>
      </c>
      <c r="L715" t="s">
        <v>74</v>
      </c>
      <c r="M715">
        <v>0.17014799999999999</v>
      </c>
      <c r="N715" t="s">
        <v>153</v>
      </c>
      <c r="O715" t="s">
        <v>883</v>
      </c>
      <c r="P715" t="s">
        <v>60</v>
      </c>
      <c r="Q715" t="s">
        <v>68</v>
      </c>
      <c r="R715" t="s">
        <v>1820</v>
      </c>
      <c r="S715" t="s">
        <v>69</v>
      </c>
    </row>
    <row r="716" spans="1:19" x14ac:dyDescent="0.35">
      <c r="A716" t="s">
        <v>1822</v>
      </c>
      <c r="B716" t="s">
        <v>1766</v>
      </c>
      <c r="C716" t="s">
        <v>1823</v>
      </c>
      <c r="D716" t="s">
        <v>59</v>
      </c>
      <c r="E716" t="s">
        <v>59</v>
      </c>
      <c r="F716" t="s">
        <v>60</v>
      </c>
      <c r="G716" t="s">
        <v>1818</v>
      </c>
      <c r="H716" t="s">
        <v>1819</v>
      </c>
      <c r="I716" t="s">
        <v>1770</v>
      </c>
      <c r="J716" t="s">
        <v>77</v>
      </c>
      <c r="K716" t="s">
        <v>78</v>
      </c>
      <c r="L716" t="s">
        <v>74</v>
      </c>
      <c r="M716">
        <v>0.170234</v>
      </c>
      <c r="N716" t="s">
        <v>153</v>
      </c>
      <c r="O716" t="s">
        <v>883</v>
      </c>
      <c r="P716" t="s">
        <v>60</v>
      </c>
      <c r="Q716" t="s">
        <v>68</v>
      </c>
      <c r="R716" t="s">
        <v>1822</v>
      </c>
      <c r="S716" t="s">
        <v>69</v>
      </c>
    </row>
    <row r="717" spans="1:19" x14ac:dyDescent="0.35">
      <c r="A717" t="s">
        <v>1824</v>
      </c>
      <c r="B717" t="s">
        <v>1766</v>
      </c>
      <c r="C717" t="s">
        <v>1825</v>
      </c>
      <c r="D717" t="s">
        <v>59</v>
      </c>
      <c r="E717" t="s">
        <v>59</v>
      </c>
      <c r="F717" t="s">
        <v>60</v>
      </c>
      <c r="G717" t="s">
        <v>1818</v>
      </c>
      <c r="H717" t="s">
        <v>1819</v>
      </c>
      <c r="I717" t="s">
        <v>1770</v>
      </c>
      <c r="J717" t="s">
        <v>81</v>
      </c>
      <c r="K717" t="s">
        <v>82</v>
      </c>
      <c r="L717" t="s">
        <v>83</v>
      </c>
      <c r="M717">
        <v>8.6000000000002741E-2</v>
      </c>
      <c r="N717" t="s">
        <v>153</v>
      </c>
      <c r="O717" t="s">
        <v>883</v>
      </c>
      <c r="P717" t="s">
        <v>60</v>
      </c>
      <c r="Q717" t="s">
        <v>68</v>
      </c>
      <c r="R717" t="s">
        <v>1824</v>
      </c>
      <c r="S717" t="s">
        <v>69</v>
      </c>
    </row>
    <row r="718" spans="1:19" x14ac:dyDescent="0.35">
      <c r="A718" t="s">
        <v>1826</v>
      </c>
      <c r="B718" t="s">
        <v>1766</v>
      </c>
      <c r="C718" t="s">
        <v>1827</v>
      </c>
      <c r="D718" t="s">
        <v>59</v>
      </c>
      <c r="E718" t="s">
        <v>59</v>
      </c>
      <c r="F718" t="s">
        <v>60</v>
      </c>
      <c r="G718" t="s">
        <v>1828</v>
      </c>
      <c r="H718" t="s">
        <v>1736</v>
      </c>
      <c r="I718" t="s">
        <v>1770</v>
      </c>
      <c r="J718" t="s">
        <v>64</v>
      </c>
      <c r="K718" t="s">
        <v>64</v>
      </c>
      <c r="L718" t="s">
        <v>65</v>
      </c>
      <c r="M718">
        <v>3</v>
      </c>
      <c r="N718" t="s">
        <v>153</v>
      </c>
      <c r="O718" t="s">
        <v>883</v>
      </c>
      <c r="P718" t="s">
        <v>60</v>
      </c>
      <c r="Q718" t="s">
        <v>68</v>
      </c>
      <c r="R718" t="s">
        <v>1826</v>
      </c>
      <c r="S718" t="s">
        <v>69</v>
      </c>
    </row>
    <row r="719" spans="1:19" x14ac:dyDescent="0.35">
      <c r="A719" t="s">
        <v>1829</v>
      </c>
      <c r="B719" t="s">
        <v>1766</v>
      </c>
      <c r="C719" t="s">
        <v>1830</v>
      </c>
      <c r="D719" t="s">
        <v>59</v>
      </c>
      <c r="E719" t="s">
        <v>59</v>
      </c>
      <c r="F719" t="s">
        <v>60</v>
      </c>
      <c r="G719" t="s">
        <v>1828</v>
      </c>
      <c r="H719" t="s">
        <v>1736</v>
      </c>
      <c r="I719" t="s">
        <v>1770</v>
      </c>
      <c r="J719" t="s">
        <v>72</v>
      </c>
      <c r="K719" t="s">
        <v>73</v>
      </c>
      <c r="L719" t="s">
        <v>74</v>
      </c>
      <c r="M719">
        <v>0.16758799999999999</v>
      </c>
      <c r="N719" t="s">
        <v>153</v>
      </c>
      <c r="O719" t="s">
        <v>883</v>
      </c>
      <c r="P719" t="s">
        <v>60</v>
      </c>
      <c r="Q719" t="s">
        <v>68</v>
      </c>
      <c r="R719" t="s">
        <v>1829</v>
      </c>
      <c r="S719" t="s">
        <v>69</v>
      </c>
    </row>
    <row r="720" spans="1:19" x14ac:dyDescent="0.35">
      <c r="A720" t="s">
        <v>1831</v>
      </c>
      <c r="B720" t="s">
        <v>1766</v>
      </c>
      <c r="C720" t="s">
        <v>1832</v>
      </c>
      <c r="D720" t="s">
        <v>59</v>
      </c>
      <c r="E720" t="s">
        <v>59</v>
      </c>
      <c r="F720" t="s">
        <v>60</v>
      </c>
      <c r="G720" t="s">
        <v>1828</v>
      </c>
      <c r="H720" t="s">
        <v>1736</v>
      </c>
      <c r="I720" t="s">
        <v>1770</v>
      </c>
      <c r="J720" t="s">
        <v>77</v>
      </c>
      <c r="K720" t="s">
        <v>78</v>
      </c>
      <c r="L720" t="s">
        <v>74</v>
      </c>
      <c r="M720">
        <v>0.16770299999999999</v>
      </c>
      <c r="N720" t="s">
        <v>153</v>
      </c>
      <c r="O720" t="s">
        <v>883</v>
      </c>
      <c r="P720" t="s">
        <v>60</v>
      </c>
      <c r="Q720" t="s">
        <v>68</v>
      </c>
      <c r="R720" t="s">
        <v>1831</v>
      </c>
      <c r="S720" t="s">
        <v>69</v>
      </c>
    </row>
    <row r="721" spans="1:19" x14ac:dyDescent="0.35">
      <c r="A721" t="s">
        <v>1833</v>
      </c>
      <c r="B721" t="s">
        <v>1766</v>
      </c>
      <c r="C721" t="s">
        <v>1834</v>
      </c>
      <c r="D721" t="s">
        <v>59</v>
      </c>
      <c r="E721" t="s">
        <v>59</v>
      </c>
      <c r="F721" t="s">
        <v>60</v>
      </c>
      <c r="G721" t="s">
        <v>1828</v>
      </c>
      <c r="H721" t="s">
        <v>1736</v>
      </c>
      <c r="I721" t="s">
        <v>1770</v>
      </c>
      <c r="J721" t="s">
        <v>81</v>
      </c>
      <c r="K721" t="s">
        <v>82</v>
      </c>
      <c r="L721" t="s">
        <v>83</v>
      </c>
      <c r="M721">
        <v>0.11500000000000399</v>
      </c>
      <c r="N721" t="s">
        <v>153</v>
      </c>
      <c r="O721" t="s">
        <v>883</v>
      </c>
      <c r="P721" t="s">
        <v>60</v>
      </c>
      <c r="Q721" t="s">
        <v>68</v>
      </c>
      <c r="R721" t="s">
        <v>1833</v>
      </c>
      <c r="S721" t="s">
        <v>69</v>
      </c>
    </row>
    <row r="722" spans="1:19" x14ac:dyDescent="0.35">
      <c r="A722" t="s">
        <v>1835</v>
      </c>
      <c r="B722" t="s">
        <v>1733</v>
      </c>
      <c r="C722" t="s">
        <v>1836</v>
      </c>
      <c r="D722" t="s">
        <v>59</v>
      </c>
      <c r="E722" t="s">
        <v>59</v>
      </c>
      <c r="F722" t="s">
        <v>60</v>
      </c>
      <c r="G722" t="s">
        <v>1837</v>
      </c>
      <c r="H722" t="s">
        <v>1838</v>
      </c>
      <c r="I722" t="s">
        <v>1737</v>
      </c>
      <c r="J722" t="s">
        <v>96</v>
      </c>
      <c r="K722" t="s">
        <v>97</v>
      </c>
      <c r="L722" t="s">
        <v>65</v>
      </c>
      <c r="M722">
        <v>3.32</v>
      </c>
      <c r="N722" t="s">
        <v>66</v>
      </c>
      <c r="O722" t="s">
        <v>1738</v>
      </c>
      <c r="P722" t="s">
        <v>60</v>
      </c>
      <c r="Q722" t="s">
        <v>68</v>
      </c>
      <c r="R722" t="s">
        <v>1835</v>
      </c>
      <c r="S722" t="s">
        <v>69</v>
      </c>
    </row>
    <row r="723" spans="1:19" x14ac:dyDescent="0.35">
      <c r="A723" t="s">
        <v>1839</v>
      </c>
      <c r="B723" t="s">
        <v>1733</v>
      </c>
      <c r="C723" t="s">
        <v>1840</v>
      </c>
      <c r="D723" t="s">
        <v>59</v>
      </c>
      <c r="E723" t="s">
        <v>59</v>
      </c>
      <c r="F723" t="s">
        <v>60</v>
      </c>
      <c r="G723" t="s">
        <v>1837</v>
      </c>
      <c r="H723" t="s">
        <v>1838</v>
      </c>
      <c r="I723" t="s">
        <v>1737</v>
      </c>
      <c r="J723" t="s">
        <v>90</v>
      </c>
      <c r="K723" t="s">
        <v>91</v>
      </c>
      <c r="L723" t="s">
        <v>65</v>
      </c>
      <c r="M723">
        <v>3</v>
      </c>
      <c r="N723" t="s">
        <v>66</v>
      </c>
      <c r="O723" t="s">
        <v>1738</v>
      </c>
      <c r="P723" t="s">
        <v>60</v>
      </c>
      <c r="Q723" t="s">
        <v>68</v>
      </c>
      <c r="R723" t="s">
        <v>1839</v>
      </c>
      <c r="S723" t="s">
        <v>69</v>
      </c>
    </row>
    <row r="724" spans="1:19" x14ac:dyDescent="0.35">
      <c r="A724" t="s">
        <v>1841</v>
      </c>
      <c r="B724" t="s">
        <v>1733</v>
      </c>
      <c r="C724" t="s">
        <v>1842</v>
      </c>
      <c r="D724" t="s">
        <v>59</v>
      </c>
      <c r="E724" t="s">
        <v>59</v>
      </c>
      <c r="F724" t="s">
        <v>60</v>
      </c>
      <c r="G724" t="s">
        <v>1837</v>
      </c>
      <c r="H724" t="s">
        <v>1838</v>
      </c>
      <c r="I724" t="s">
        <v>1737</v>
      </c>
      <c r="J724" t="s">
        <v>100</v>
      </c>
      <c r="K724" t="s">
        <v>101</v>
      </c>
      <c r="L724" t="s">
        <v>65</v>
      </c>
      <c r="M724">
        <v>1.18</v>
      </c>
      <c r="N724" t="s">
        <v>66</v>
      </c>
      <c r="O724" t="s">
        <v>1738</v>
      </c>
      <c r="P724" t="s">
        <v>60</v>
      </c>
      <c r="Q724" t="s">
        <v>68</v>
      </c>
      <c r="R724" t="s">
        <v>1841</v>
      </c>
      <c r="S724" t="s">
        <v>69</v>
      </c>
    </row>
    <row r="725" spans="1:19" x14ac:dyDescent="0.35">
      <c r="A725" t="s">
        <v>1843</v>
      </c>
      <c r="B725" t="s">
        <v>1733</v>
      </c>
      <c r="C725" t="s">
        <v>1844</v>
      </c>
      <c r="D725" t="s">
        <v>59</v>
      </c>
      <c r="E725" t="s">
        <v>59</v>
      </c>
      <c r="F725" t="s">
        <v>60</v>
      </c>
      <c r="G725" t="s">
        <v>1837</v>
      </c>
      <c r="H725" t="s">
        <v>1838</v>
      </c>
      <c r="I725" t="s">
        <v>1737</v>
      </c>
      <c r="J725" t="s">
        <v>104</v>
      </c>
      <c r="K725" t="s">
        <v>105</v>
      </c>
      <c r="L725" t="s">
        <v>65</v>
      </c>
      <c r="M725">
        <v>0.66</v>
      </c>
      <c r="N725" t="s">
        <v>66</v>
      </c>
      <c r="O725" t="s">
        <v>1738</v>
      </c>
      <c r="P725" t="s">
        <v>60</v>
      </c>
      <c r="Q725" t="s">
        <v>68</v>
      </c>
      <c r="R725" t="s">
        <v>1843</v>
      </c>
      <c r="S725" t="s">
        <v>69</v>
      </c>
    </row>
    <row r="726" spans="1:19" x14ac:dyDescent="0.35">
      <c r="A726" t="s">
        <v>1845</v>
      </c>
      <c r="B726" t="s">
        <v>1733</v>
      </c>
      <c r="C726" t="s">
        <v>1846</v>
      </c>
      <c r="D726" t="s">
        <v>59</v>
      </c>
      <c r="E726" t="s">
        <v>59</v>
      </c>
      <c r="F726" t="s">
        <v>60</v>
      </c>
      <c r="G726" t="s">
        <v>1837</v>
      </c>
      <c r="H726" t="s">
        <v>1838</v>
      </c>
      <c r="I726" t="s">
        <v>1737</v>
      </c>
      <c r="J726" t="s">
        <v>108</v>
      </c>
      <c r="K726" t="s">
        <v>109</v>
      </c>
      <c r="L726" t="s">
        <v>65</v>
      </c>
      <c r="M726">
        <v>0.04</v>
      </c>
      <c r="N726" t="s">
        <v>66</v>
      </c>
      <c r="O726" t="s">
        <v>1738</v>
      </c>
      <c r="P726" t="s">
        <v>60</v>
      </c>
      <c r="Q726" t="s">
        <v>68</v>
      </c>
      <c r="R726" t="s">
        <v>1845</v>
      </c>
      <c r="S726" t="s">
        <v>69</v>
      </c>
    </row>
    <row r="727" spans="1:19" x14ac:dyDescent="0.35">
      <c r="A727" t="s">
        <v>1847</v>
      </c>
      <c r="B727" t="s">
        <v>1733</v>
      </c>
      <c r="C727" t="s">
        <v>1848</v>
      </c>
      <c r="D727" t="s">
        <v>59</v>
      </c>
      <c r="E727" t="s">
        <v>59</v>
      </c>
      <c r="F727" t="s">
        <v>60</v>
      </c>
      <c r="G727" t="s">
        <v>1837</v>
      </c>
      <c r="H727" t="s">
        <v>1838</v>
      </c>
      <c r="I727" t="s">
        <v>1737</v>
      </c>
      <c r="J727" t="s">
        <v>112</v>
      </c>
      <c r="K727" t="s">
        <v>113</v>
      </c>
      <c r="L727" t="s">
        <v>65</v>
      </c>
      <c r="M727">
        <v>0.59</v>
      </c>
      <c r="N727" t="s">
        <v>66</v>
      </c>
      <c r="O727" t="s">
        <v>1738</v>
      </c>
      <c r="P727" t="s">
        <v>60</v>
      </c>
      <c r="Q727" t="s">
        <v>68</v>
      </c>
      <c r="R727" t="s">
        <v>1847</v>
      </c>
      <c r="S727" t="s">
        <v>69</v>
      </c>
    </row>
    <row r="728" spans="1:19" x14ac:dyDescent="0.35">
      <c r="A728" t="s">
        <v>1849</v>
      </c>
      <c r="B728" t="s">
        <v>1733</v>
      </c>
      <c r="C728" t="s">
        <v>1850</v>
      </c>
      <c r="D728" t="s">
        <v>59</v>
      </c>
      <c r="E728" t="s">
        <v>59</v>
      </c>
      <c r="F728" t="s">
        <v>60</v>
      </c>
      <c r="G728" t="s">
        <v>1837</v>
      </c>
      <c r="H728" t="s">
        <v>1838</v>
      </c>
      <c r="I728" t="s">
        <v>1737</v>
      </c>
      <c r="J728" t="s">
        <v>116</v>
      </c>
      <c r="K728" t="s">
        <v>117</v>
      </c>
      <c r="L728" t="s">
        <v>65</v>
      </c>
      <c r="M728">
        <v>7.0000000000000007E-2</v>
      </c>
      <c r="N728" t="s">
        <v>66</v>
      </c>
      <c r="O728" t="s">
        <v>1738</v>
      </c>
      <c r="P728" t="s">
        <v>60</v>
      </c>
      <c r="Q728" t="s">
        <v>68</v>
      </c>
      <c r="R728" t="s">
        <v>1849</v>
      </c>
      <c r="S728" t="s">
        <v>69</v>
      </c>
    </row>
    <row r="729" spans="1:19" x14ac:dyDescent="0.35">
      <c r="A729" t="s">
        <v>1851</v>
      </c>
      <c r="B729" t="s">
        <v>1733</v>
      </c>
      <c r="C729" t="s">
        <v>1852</v>
      </c>
      <c r="D729" t="s">
        <v>59</v>
      </c>
      <c r="E729" t="s">
        <v>59</v>
      </c>
      <c r="F729" t="s">
        <v>60</v>
      </c>
      <c r="G729" t="s">
        <v>1837</v>
      </c>
      <c r="H729" t="s">
        <v>1838</v>
      </c>
      <c r="I729" t="s">
        <v>1737</v>
      </c>
      <c r="J729" t="s">
        <v>120</v>
      </c>
      <c r="K729" t="s">
        <v>121</v>
      </c>
      <c r="L729" t="s">
        <v>65</v>
      </c>
      <c r="M729">
        <v>0.05</v>
      </c>
      <c r="N729" t="s">
        <v>66</v>
      </c>
      <c r="O729" t="s">
        <v>1738</v>
      </c>
      <c r="P729" t="s">
        <v>60</v>
      </c>
      <c r="Q729" t="s">
        <v>68</v>
      </c>
      <c r="R729" t="s">
        <v>1851</v>
      </c>
      <c r="S729" t="s">
        <v>69</v>
      </c>
    </row>
    <row r="730" spans="1:19" x14ac:dyDescent="0.35">
      <c r="A730" t="s">
        <v>1853</v>
      </c>
      <c r="B730" t="s">
        <v>1733</v>
      </c>
      <c r="C730" t="s">
        <v>1854</v>
      </c>
      <c r="D730" t="s">
        <v>59</v>
      </c>
      <c r="E730" t="s">
        <v>59</v>
      </c>
      <c r="F730" t="s">
        <v>60</v>
      </c>
      <c r="G730" t="s">
        <v>1837</v>
      </c>
      <c r="H730" t="s">
        <v>1838</v>
      </c>
      <c r="I730" t="s">
        <v>1737</v>
      </c>
      <c r="J730" t="s">
        <v>124</v>
      </c>
      <c r="K730" t="s">
        <v>125</v>
      </c>
      <c r="L730" t="s">
        <v>65</v>
      </c>
      <c r="M730">
        <v>0.09</v>
      </c>
      <c r="N730" t="s">
        <v>66</v>
      </c>
      <c r="O730" t="s">
        <v>1738</v>
      </c>
      <c r="P730" t="s">
        <v>60</v>
      </c>
      <c r="Q730" t="s">
        <v>68</v>
      </c>
      <c r="R730" t="s">
        <v>1853</v>
      </c>
      <c r="S730" t="s">
        <v>69</v>
      </c>
    </row>
    <row r="731" spans="1:19" x14ac:dyDescent="0.35">
      <c r="A731" t="s">
        <v>1855</v>
      </c>
      <c r="B731" t="s">
        <v>1733</v>
      </c>
      <c r="C731" t="s">
        <v>1856</v>
      </c>
      <c r="D731" t="s">
        <v>59</v>
      </c>
      <c r="E731" t="s">
        <v>59</v>
      </c>
      <c r="F731" t="s">
        <v>60</v>
      </c>
      <c r="G731" t="s">
        <v>1837</v>
      </c>
      <c r="H731" t="s">
        <v>1838</v>
      </c>
      <c r="I731" t="s">
        <v>1737</v>
      </c>
      <c r="J731" t="s">
        <v>128</v>
      </c>
      <c r="K731" t="s">
        <v>129</v>
      </c>
      <c r="L731" t="s">
        <v>65</v>
      </c>
      <c r="M731">
        <v>0.01</v>
      </c>
      <c r="N731" t="s">
        <v>66</v>
      </c>
      <c r="O731" t="s">
        <v>1738</v>
      </c>
      <c r="P731" t="s">
        <v>60</v>
      </c>
      <c r="Q731" t="s">
        <v>68</v>
      </c>
      <c r="R731" t="s">
        <v>1855</v>
      </c>
      <c r="S731" t="s">
        <v>69</v>
      </c>
    </row>
    <row r="732" spans="1:19" x14ac:dyDescent="0.35">
      <c r="A732" t="s">
        <v>1857</v>
      </c>
      <c r="B732" t="s">
        <v>1766</v>
      </c>
      <c r="C732" t="s">
        <v>1858</v>
      </c>
      <c r="D732" t="s">
        <v>59</v>
      </c>
      <c r="E732" t="s">
        <v>59</v>
      </c>
      <c r="F732" t="s">
        <v>60</v>
      </c>
      <c r="G732" t="s">
        <v>1837</v>
      </c>
      <c r="H732" t="s">
        <v>1859</v>
      </c>
      <c r="I732" t="s">
        <v>1770</v>
      </c>
      <c r="J732" t="s">
        <v>64</v>
      </c>
      <c r="K732" t="s">
        <v>64</v>
      </c>
      <c r="L732" t="s">
        <v>65</v>
      </c>
      <c r="M732">
        <v>3</v>
      </c>
      <c r="N732" t="s">
        <v>153</v>
      </c>
      <c r="O732" t="s">
        <v>883</v>
      </c>
      <c r="P732" t="s">
        <v>60</v>
      </c>
      <c r="Q732" t="s">
        <v>68</v>
      </c>
      <c r="R732" t="s">
        <v>1857</v>
      </c>
      <c r="S732" t="s">
        <v>69</v>
      </c>
    </row>
    <row r="733" spans="1:19" x14ac:dyDescent="0.35">
      <c r="A733" t="s">
        <v>1860</v>
      </c>
      <c r="B733" t="s">
        <v>1766</v>
      </c>
      <c r="C733" t="s">
        <v>1861</v>
      </c>
      <c r="D733" t="s">
        <v>59</v>
      </c>
      <c r="E733" t="s">
        <v>59</v>
      </c>
      <c r="F733" t="s">
        <v>60</v>
      </c>
      <c r="G733" t="s">
        <v>1837</v>
      </c>
      <c r="H733" t="s">
        <v>1859</v>
      </c>
      <c r="I733" t="s">
        <v>1770</v>
      </c>
      <c r="J733" t="s">
        <v>72</v>
      </c>
      <c r="K733" t="s">
        <v>73</v>
      </c>
      <c r="L733" t="s">
        <v>74</v>
      </c>
      <c r="M733">
        <v>0.16913800000000001</v>
      </c>
      <c r="N733" t="s">
        <v>153</v>
      </c>
      <c r="O733" t="s">
        <v>883</v>
      </c>
      <c r="P733" t="s">
        <v>60</v>
      </c>
      <c r="Q733" t="s">
        <v>68</v>
      </c>
      <c r="R733" t="s">
        <v>1860</v>
      </c>
      <c r="S733" t="s">
        <v>69</v>
      </c>
    </row>
    <row r="734" spans="1:19" x14ac:dyDescent="0.35">
      <c r="A734" t="s">
        <v>1862</v>
      </c>
      <c r="B734" t="s">
        <v>1766</v>
      </c>
      <c r="C734" t="s">
        <v>1863</v>
      </c>
      <c r="D734" t="s">
        <v>59</v>
      </c>
      <c r="E734" t="s">
        <v>59</v>
      </c>
      <c r="F734" t="s">
        <v>60</v>
      </c>
      <c r="G734" t="s">
        <v>1837</v>
      </c>
      <c r="H734" t="s">
        <v>1859</v>
      </c>
      <c r="I734" t="s">
        <v>1770</v>
      </c>
      <c r="J734" t="s">
        <v>77</v>
      </c>
      <c r="K734" t="s">
        <v>78</v>
      </c>
      <c r="L734" t="s">
        <v>74</v>
      </c>
      <c r="M734">
        <v>0.169262</v>
      </c>
      <c r="N734" t="s">
        <v>153</v>
      </c>
      <c r="O734" t="s">
        <v>883</v>
      </c>
      <c r="P734" t="s">
        <v>60</v>
      </c>
      <c r="Q734" t="s">
        <v>68</v>
      </c>
      <c r="R734" t="s">
        <v>1862</v>
      </c>
      <c r="S734" t="s">
        <v>69</v>
      </c>
    </row>
    <row r="735" spans="1:19" x14ac:dyDescent="0.35">
      <c r="A735" t="s">
        <v>1864</v>
      </c>
      <c r="B735" t="s">
        <v>1766</v>
      </c>
      <c r="C735" t="s">
        <v>1865</v>
      </c>
      <c r="D735" t="s">
        <v>59</v>
      </c>
      <c r="E735" t="s">
        <v>59</v>
      </c>
      <c r="F735" t="s">
        <v>60</v>
      </c>
      <c r="G735" t="s">
        <v>1837</v>
      </c>
      <c r="H735" t="s">
        <v>1859</v>
      </c>
      <c r="I735" t="s">
        <v>1770</v>
      </c>
      <c r="J735" t="s">
        <v>81</v>
      </c>
      <c r="K735" t="s">
        <v>82</v>
      </c>
      <c r="L735" t="s">
        <v>83</v>
      </c>
      <c r="M735">
        <v>0.12399999999998523</v>
      </c>
      <c r="N735" t="s">
        <v>153</v>
      </c>
      <c r="O735" t="s">
        <v>883</v>
      </c>
      <c r="P735" t="s">
        <v>60</v>
      </c>
      <c r="Q735" t="s">
        <v>68</v>
      </c>
      <c r="R735" t="s">
        <v>1864</v>
      </c>
      <c r="S735" t="s">
        <v>69</v>
      </c>
    </row>
    <row r="736" spans="1:19" x14ac:dyDescent="0.35">
      <c r="A736" t="s">
        <v>1866</v>
      </c>
      <c r="B736" t="s">
        <v>1766</v>
      </c>
      <c r="C736" t="s">
        <v>1867</v>
      </c>
      <c r="D736" t="s">
        <v>59</v>
      </c>
      <c r="E736" t="s">
        <v>59</v>
      </c>
      <c r="F736" t="s">
        <v>60</v>
      </c>
      <c r="G736" t="s">
        <v>1868</v>
      </c>
      <c r="H736" t="s">
        <v>1869</v>
      </c>
      <c r="I736" t="s">
        <v>1770</v>
      </c>
      <c r="J736" t="s">
        <v>64</v>
      </c>
      <c r="K736" t="s">
        <v>64</v>
      </c>
      <c r="L736" t="s">
        <v>65</v>
      </c>
      <c r="M736">
        <v>3</v>
      </c>
      <c r="N736" t="s">
        <v>153</v>
      </c>
      <c r="O736" t="s">
        <v>883</v>
      </c>
      <c r="P736" t="s">
        <v>60</v>
      </c>
      <c r="Q736" t="s">
        <v>68</v>
      </c>
      <c r="R736" t="s">
        <v>1866</v>
      </c>
      <c r="S736" t="s">
        <v>69</v>
      </c>
    </row>
    <row r="737" spans="1:19" x14ac:dyDescent="0.35">
      <c r="A737" t="s">
        <v>1870</v>
      </c>
      <c r="B737" t="s">
        <v>1766</v>
      </c>
      <c r="C737" t="s">
        <v>1871</v>
      </c>
      <c r="D737" t="s">
        <v>59</v>
      </c>
      <c r="E737" t="s">
        <v>59</v>
      </c>
      <c r="F737" t="s">
        <v>60</v>
      </c>
      <c r="G737" t="s">
        <v>1868</v>
      </c>
      <c r="H737" t="s">
        <v>1869</v>
      </c>
      <c r="I737" t="s">
        <v>1770</v>
      </c>
      <c r="J737" t="s">
        <v>72</v>
      </c>
      <c r="K737" t="s">
        <v>73</v>
      </c>
      <c r="L737" t="s">
        <v>74</v>
      </c>
      <c r="M737">
        <v>0.168734</v>
      </c>
      <c r="N737" t="s">
        <v>153</v>
      </c>
      <c r="O737" t="s">
        <v>883</v>
      </c>
      <c r="P737" t="s">
        <v>60</v>
      </c>
      <c r="Q737" t="s">
        <v>68</v>
      </c>
      <c r="R737" t="s">
        <v>1870</v>
      </c>
      <c r="S737" t="s">
        <v>69</v>
      </c>
    </row>
    <row r="738" spans="1:19" x14ac:dyDescent="0.35">
      <c r="A738" t="s">
        <v>1872</v>
      </c>
      <c r="B738" t="s">
        <v>1766</v>
      </c>
      <c r="C738" t="s">
        <v>1873</v>
      </c>
      <c r="D738" t="s">
        <v>59</v>
      </c>
      <c r="E738" t="s">
        <v>59</v>
      </c>
      <c r="F738" t="s">
        <v>60</v>
      </c>
      <c r="G738" t="s">
        <v>1868</v>
      </c>
      <c r="H738" t="s">
        <v>1869</v>
      </c>
      <c r="I738" t="s">
        <v>1770</v>
      </c>
      <c r="J738" t="s">
        <v>77</v>
      </c>
      <c r="K738" t="s">
        <v>78</v>
      </c>
      <c r="L738" t="s">
        <v>74</v>
      </c>
      <c r="M738">
        <v>0.16878299999999999</v>
      </c>
      <c r="N738" t="s">
        <v>153</v>
      </c>
      <c r="O738" t="s">
        <v>883</v>
      </c>
      <c r="P738" t="s">
        <v>60</v>
      </c>
      <c r="Q738" t="s">
        <v>68</v>
      </c>
      <c r="R738" t="s">
        <v>1872</v>
      </c>
      <c r="S738" t="s">
        <v>69</v>
      </c>
    </row>
    <row r="739" spans="1:19" x14ac:dyDescent="0.35">
      <c r="A739" t="s">
        <v>1874</v>
      </c>
      <c r="B739" t="s">
        <v>1766</v>
      </c>
      <c r="C739" t="s">
        <v>1875</v>
      </c>
      <c r="D739" t="s">
        <v>59</v>
      </c>
      <c r="E739" t="s">
        <v>59</v>
      </c>
      <c r="F739" t="s">
        <v>60</v>
      </c>
      <c r="G739" t="s">
        <v>1868</v>
      </c>
      <c r="H739" t="s">
        <v>1869</v>
      </c>
      <c r="I739" t="s">
        <v>1770</v>
      </c>
      <c r="J739" t="s">
        <v>81</v>
      </c>
      <c r="K739" t="s">
        <v>82</v>
      </c>
      <c r="L739" t="s">
        <v>83</v>
      </c>
      <c r="M739">
        <v>4.8999999999993493E-2</v>
      </c>
      <c r="N739" t="s">
        <v>153</v>
      </c>
      <c r="O739" t="s">
        <v>883</v>
      </c>
      <c r="P739" t="s">
        <v>60</v>
      </c>
      <c r="Q739" t="s">
        <v>68</v>
      </c>
      <c r="R739" t="s">
        <v>1874</v>
      </c>
      <c r="S739" t="s">
        <v>69</v>
      </c>
    </row>
    <row r="740" spans="1:19" x14ac:dyDescent="0.35">
      <c r="A740" t="s">
        <v>1876</v>
      </c>
      <c r="B740" t="s">
        <v>1766</v>
      </c>
      <c r="C740" t="s">
        <v>1877</v>
      </c>
      <c r="D740" t="s">
        <v>59</v>
      </c>
      <c r="E740" t="s">
        <v>59</v>
      </c>
      <c r="F740" t="s">
        <v>60</v>
      </c>
      <c r="G740" t="s">
        <v>1878</v>
      </c>
      <c r="H740" t="s">
        <v>1879</v>
      </c>
      <c r="I740" t="s">
        <v>1770</v>
      </c>
      <c r="J740" t="s">
        <v>64</v>
      </c>
      <c r="K740" t="s">
        <v>64</v>
      </c>
      <c r="L740" t="s">
        <v>65</v>
      </c>
      <c r="M740">
        <v>3</v>
      </c>
      <c r="N740" t="s">
        <v>153</v>
      </c>
      <c r="O740" t="s">
        <v>883</v>
      </c>
      <c r="P740" t="s">
        <v>60</v>
      </c>
      <c r="Q740" t="s">
        <v>68</v>
      </c>
      <c r="R740" t="s">
        <v>1876</v>
      </c>
      <c r="S740" t="s">
        <v>69</v>
      </c>
    </row>
    <row r="741" spans="1:19" x14ac:dyDescent="0.35">
      <c r="A741" t="s">
        <v>1880</v>
      </c>
      <c r="B741" t="s">
        <v>1766</v>
      </c>
      <c r="C741" t="s">
        <v>1881</v>
      </c>
      <c r="D741" t="s">
        <v>59</v>
      </c>
      <c r="E741" t="s">
        <v>59</v>
      </c>
      <c r="F741" t="s">
        <v>60</v>
      </c>
      <c r="G741" t="s">
        <v>1878</v>
      </c>
      <c r="H741" t="s">
        <v>1879</v>
      </c>
      <c r="I741" t="s">
        <v>1770</v>
      </c>
      <c r="J741" t="s">
        <v>72</v>
      </c>
      <c r="K741" t="s">
        <v>73</v>
      </c>
      <c r="L741" t="s">
        <v>74</v>
      </c>
      <c r="M741">
        <v>0.14507700000000001</v>
      </c>
      <c r="N741" t="s">
        <v>153</v>
      </c>
      <c r="O741" t="s">
        <v>883</v>
      </c>
      <c r="P741" t="s">
        <v>60</v>
      </c>
      <c r="Q741" t="s">
        <v>68</v>
      </c>
      <c r="R741" t="s">
        <v>1880</v>
      </c>
      <c r="S741" t="s">
        <v>69</v>
      </c>
    </row>
    <row r="742" spans="1:19" x14ac:dyDescent="0.35">
      <c r="A742" t="s">
        <v>1882</v>
      </c>
      <c r="B742" t="s">
        <v>1766</v>
      </c>
      <c r="C742" t="s">
        <v>1883</v>
      </c>
      <c r="D742" t="s">
        <v>59</v>
      </c>
      <c r="E742" t="s">
        <v>59</v>
      </c>
      <c r="F742" t="s">
        <v>60</v>
      </c>
      <c r="G742" t="s">
        <v>1878</v>
      </c>
      <c r="H742" t="s">
        <v>1879</v>
      </c>
      <c r="I742" t="s">
        <v>1770</v>
      </c>
      <c r="J742" t="s">
        <v>77</v>
      </c>
      <c r="K742" t="s">
        <v>78</v>
      </c>
      <c r="L742" t="s">
        <v>74</v>
      </c>
      <c r="M742">
        <v>0.145068</v>
      </c>
      <c r="N742" t="s">
        <v>153</v>
      </c>
      <c r="O742" t="s">
        <v>883</v>
      </c>
      <c r="P742" t="s">
        <v>60</v>
      </c>
      <c r="Q742" t="s">
        <v>68</v>
      </c>
      <c r="R742" t="s">
        <v>1882</v>
      </c>
      <c r="S742" t="s">
        <v>69</v>
      </c>
    </row>
    <row r="743" spans="1:19" x14ac:dyDescent="0.35">
      <c r="A743" t="s">
        <v>1884</v>
      </c>
      <c r="B743" t="s">
        <v>1766</v>
      </c>
      <c r="C743" t="s">
        <v>1885</v>
      </c>
      <c r="D743" t="s">
        <v>59</v>
      </c>
      <c r="E743" t="s">
        <v>59</v>
      </c>
      <c r="F743" t="s">
        <v>60</v>
      </c>
      <c r="G743" t="s">
        <v>1878</v>
      </c>
      <c r="H743" t="s">
        <v>1879</v>
      </c>
      <c r="I743" t="s">
        <v>1770</v>
      </c>
      <c r="J743" t="s">
        <v>81</v>
      </c>
      <c r="K743" t="s">
        <v>82</v>
      </c>
      <c r="L743" t="s">
        <v>83</v>
      </c>
      <c r="M743">
        <v>-9.0000000000090008E-3</v>
      </c>
      <c r="N743" t="s">
        <v>153</v>
      </c>
      <c r="O743" t="s">
        <v>883</v>
      </c>
      <c r="P743" t="s">
        <v>60</v>
      </c>
      <c r="Q743" t="s">
        <v>68</v>
      </c>
      <c r="R743" t="s">
        <v>1884</v>
      </c>
      <c r="S743" t="s">
        <v>69</v>
      </c>
    </row>
    <row r="744" spans="1:19" x14ac:dyDescent="0.35">
      <c r="A744" t="s">
        <v>1886</v>
      </c>
      <c r="B744" t="s">
        <v>1766</v>
      </c>
      <c r="C744" t="s">
        <v>1887</v>
      </c>
      <c r="D744" t="s">
        <v>59</v>
      </c>
      <c r="E744" t="s">
        <v>59</v>
      </c>
      <c r="F744" t="s">
        <v>60</v>
      </c>
      <c r="G744" t="s">
        <v>1888</v>
      </c>
      <c r="H744" t="s">
        <v>1889</v>
      </c>
      <c r="I744" t="s">
        <v>1770</v>
      </c>
      <c r="J744" t="s">
        <v>64</v>
      </c>
      <c r="K744" t="s">
        <v>64</v>
      </c>
      <c r="L744" t="s">
        <v>65</v>
      </c>
      <c r="M744">
        <v>3</v>
      </c>
      <c r="N744" t="s">
        <v>153</v>
      </c>
      <c r="O744" t="s">
        <v>883</v>
      </c>
      <c r="P744" t="s">
        <v>60</v>
      </c>
      <c r="Q744" t="s">
        <v>68</v>
      </c>
      <c r="R744" t="s">
        <v>1886</v>
      </c>
      <c r="S744" t="s">
        <v>69</v>
      </c>
    </row>
    <row r="745" spans="1:19" x14ac:dyDescent="0.35">
      <c r="A745" t="s">
        <v>1890</v>
      </c>
      <c r="B745" t="s">
        <v>1766</v>
      </c>
      <c r="C745" t="s">
        <v>1891</v>
      </c>
      <c r="D745" t="s">
        <v>59</v>
      </c>
      <c r="E745" t="s">
        <v>59</v>
      </c>
      <c r="F745" t="s">
        <v>60</v>
      </c>
      <c r="G745" t="s">
        <v>1888</v>
      </c>
      <c r="H745" t="s">
        <v>1889</v>
      </c>
      <c r="I745" t="s">
        <v>1770</v>
      </c>
      <c r="J745" t="s">
        <v>72</v>
      </c>
      <c r="K745" t="s">
        <v>73</v>
      </c>
      <c r="L745" t="s">
        <v>74</v>
      </c>
      <c r="M745">
        <v>0.16844300000000001</v>
      </c>
      <c r="N745" t="s">
        <v>153</v>
      </c>
      <c r="O745" t="s">
        <v>883</v>
      </c>
      <c r="P745" t="s">
        <v>60</v>
      </c>
      <c r="Q745" t="s">
        <v>68</v>
      </c>
      <c r="R745" t="s">
        <v>1890</v>
      </c>
      <c r="S745" t="s">
        <v>69</v>
      </c>
    </row>
    <row r="746" spans="1:19" x14ac:dyDescent="0.35">
      <c r="A746" t="s">
        <v>1892</v>
      </c>
      <c r="B746" t="s">
        <v>1766</v>
      </c>
      <c r="C746" t="s">
        <v>1893</v>
      </c>
      <c r="D746" t="s">
        <v>59</v>
      </c>
      <c r="E746" t="s">
        <v>59</v>
      </c>
      <c r="F746" t="s">
        <v>60</v>
      </c>
      <c r="G746" t="s">
        <v>1888</v>
      </c>
      <c r="H746" t="s">
        <v>1889</v>
      </c>
      <c r="I746" t="s">
        <v>1770</v>
      </c>
      <c r="J746" t="s">
        <v>77</v>
      </c>
      <c r="K746" t="s">
        <v>78</v>
      </c>
      <c r="L746" t="s">
        <v>74</v>
      </c>
      <c r="M746">
        <v>0.16853399999999999</v>
      </c>
      <c r="N746" t="s">
        <v>153</v>
      </c>
      <c r="O746" t="s">
        <v>883</v>
      </c>
      <c r="P746" t="s">
        <v>60</v>
      </c>
      <c r="Q746" t="s">
        <v>68</v>
      </c>
      <c r="R746" t="s">
        <v>1892</v>
      </c>
      <c r="S746" t="s">
        <v>69</v>
      </c>
    </row>
    <row r="747" spans="1:19" x14ac:dyDescent="0.35">
      <c r="A747" t="s">
        <v>1894</v>
      </c>
      <c r="B747" t="s">
        <v>1766</v>
      </c>
      <c r="C747" t="s">
        <v>1895</v>
      </c>
      <c r="D747" t="s">
        <v>59</v>
      </c>
      <c r="E747" t="s">
        <v>59</v>
      </c>
      <c r="F747" t="s">
        <v>60</v>
      </c>
      <c r="G747" t="s">
        <v>1888</v>
      </c>
      <c r="H747" t="s">
        <v>1889</v>
      </c>
      <c r="I747" t="s">
        <v>1770</v>
      </c>
      <c r="J747" t="s">
        <v>81</v>
      </c>
      <c r="K747" t="s">
        <v>82</v>
      </c>
      <c r="L747" t="s">
        <v>83</v>
      </c>
      <c r="M747">
        <v>9.0999999999979986E-2</v>
      </c>
      <c r="N747" t="s">
        <v>153</v>
      </c>
      <c r="O747" t="s">
        <v>883</v>
      </c>
      <c r="P747" t="s">
        <v>60</v>
      </c>
      <c r="Q747" t="s">
        <v>68</v>
      </c>
      <c r="R747" t="s">
        <v>1894</v>
      </c>
      <c r="S747" t="s">
        <v>69</v>
      </c>
    </row>
    <row r="748" spans="1:19" x14ac:dyDescent="0.35">
      <c r="A748" t="s">
        <v>1896</v>
      </c>
      <c r="B748" t="s">
        <v>1766</v>
      </c>
      <c r="C748" t="s">
        <v>1897</v>
      </c>
      <c r="D748" t="s">
        <v>59</v>
      </c>
      <c r="E748" t="s">
        <v>59</v>
      </c>
      <c r="F748" t="s">
        <v>60</v>
      </c>
      <c r="G748" t="s">
        <v>1898</v>
      </c>
      <c r="H748" t="s">
        <v>1899</v>
      </c>
      <c r="I748" t="s">
        <v>1770</v>
      </c>
      <c r="J748" t="s">
        <v>64</v>
      </c>
      <c r="K748" t="s">
        <v>64</v>
      </c>
      <c r="L748" t="s">
        <v>65</v>
      </c>
      <c r="M748">
        <v>3</v>
      </c>
      <c r="N748" t="s">
        <v>153</v>
      </c>
      <c r="O748" t="s">
        <v>883</v>
      </c>
      <c r="P748" t="s">
        <v>60</v>
      </c>
      <c r="Q748" t="s">
        <v>68</v>
      </c>
      <c r="R748" t="s">
        <v>1896</v>
      </c>
      <c r="S748" t="s">
        <v>69</v>
      </c>
    </row>
    <row r="749" spans="1:19" x14ac:dyDescent="0.35">
      <c r="A749" t="s">
        <v>1900</v>
      </c>
      <c r="B749" t="s">
        <v>1766</v>
      </c>
      <c r="C749" t="s">
        <v>1901</v>
      </c>
      <c r="D749" t="s">
        <v>59</v>
      </c>
      <c r="E749" t="s">
        <v>59</v>
      </c>
      <c r="F749" t="s">
        <v>60</v>
      </c>
      <c r="G749" t="s">
        <v>1898</v>
      </c>
      <c r="H749" t="s">
        <v>1899</v>
      </c>
      <c r="I749" t="s">
        <v>1770</v>
      </c>
      <c r="J749" t="s">
        <v>72</v>
      </c>
      <c r="K749" t="s">
        <v>73</v>
      </c>
      <c r="L749" t="s">
        <v>74</v>
      </c>
      <c r="M749">
        <v>0.168186</v>
      </c>
      <c r="N749" t="s">
        <v>153</v>
      </c>
      <c r="O749" t="s">
        <v>883</v>
      </c>
      <c r="P749" t="s">
        <v>60</v>
      </c>
      <c r="Q749" t="s">
        <v>68</v>
      </c>
      <c r="R749" t="s">
        <v>1900</v>
      </c>
      <c r="S749" t="s">
        <v>69</v>
      </c>
    </row>
    <row r="750" spans="1:19" x14ac:dyDescent="0.35">
      <c r="A750" t="s">
        <v>1902</v>
      </c>
      <c r="B750" t="s">
        <v>1766</v>
      </c>
      <c r="C750" t="s">
        <v>1903</v>
      </c>
      <c r="D750" t="s">
        <v>59</v>
      </c>
      <c r="E750" t="s">
        <v>59</v>
      </c>
      <c r="F750" t="s">
        <v>60</v>
      </c>
      <c r="G750" t="s">
        <v>1898</v>
      </c>
      <c r="H750" t="s">
        <v>1899</v>
      </c>
      <c r="I750" t="s">
        <v>1770</v>
      </c>
      <c r="J750" t="s">
        <v>77</v>
      </c>
      <c r="K750" t="s">
        <v>78</v>
      </c>
      <c r="L750" t="s">
        <v>74</v>
      </c>
      <c r="M750">
        <v>0.168296</v>
      </c>
      <c r="N750" t="s">
        <v>153</v>
      </c>
      <c r="O750" t="s">
        <v>883</v>
      </c>
      <c r="P750" t="s">
        <v>60</v>
      </c>
      <c r="Q750" t="s">
        <v>68</v>
      </c>
      <c r="R750" t="s">
        <v>1902</v>
      </c>
      <c r="S750" t="s">
        <v>69</v>
      </c>
    </row>
    <row r="751" spans="1:19" x14ac:dyDescent="0.35">
      <c r="A751" t="s">
        <v>1904</v>
      </c>
      <c r="B751" t="s">
        <v>1766</v>
      </c>
      <c r="C751" t="s">
        <v>1905</v>
      </c>
      <c r="D751" t="s">
        <v>59</v>
      </c>
      <c r="E751" t="s">
        <v>59</v>
      </c>
      <c r="F751" t="s">
        <v>60</v>
      </c>
      <c r="G751" t="s">
        <v>1898</v>
      </c>
      <c r="H751" t="s">
        <v>1899</v>
      </c>
      <c r="I751" t="s">
        <v>1770</v>
      </c>
      <c r="J751" t="s">
        <v>81</v>
      </c>
      <c r="K751" t="s">
        <v>82</v>
      </c>
      <c r="L751" t="s">
        <v>83</v>
      </c>
      <c r="M751">
        <v>0.10999999999999899</v>
      </c>
      <c r="N751" t="s">
        <v>153</v>
      </c>
      <c r="O751" t="s">
        <v>883</v>
      </c>
      <c r="P751" t="s">
        <v>60</v>
      </c>
      <c r="Q751" t="s">
        <v>68</v>
      </c>
      <c r="R751" t="s">
        <v>1904</v>
      </c>
      <c r="S751" t="s">
        <v>69</v>
      </c>
    </row>
    <row r="752" spans="1:19" x14ac:dyDescent="0.35">
      <c r="A752" t="s">
        <v>1906</v>
      </c>
      <c r="B752" t="s">
        <v>1766</v>
      </c>
      <c r="C752" t="s">
        <v>1907</v>
      </c>
      <c r="D752" t="s">
        <v>59</v>
      </c>
      <c r="E752" t="s">
        <v>59</v>
      </c>
      <c r="F752" t="s">
        <v>60</v>
      </c>
      <c r="G752" t="s">
        <v>1908</v>
      </c>
      <c r="H752" t="s">
        <v>1909</v>
      </c>
      <c r="I752" t="s">
        <v>1770</v>
      </c>
      <c r="J752" t="s">
        <v>64</v>
      </c>
      <c r="K752" t="s">
        <v>64</v>
      </c>
      <c r="L752" t="s">
        <v>65</v>
      </c>
      <c r="M752">
        <v>5.0999999999999996</v>
      </c>
      <c r="N752" t="s">
        <v>66</v>
      </c>
      <c r="O752" t="s">
        <v>883</v>
      </c>
      <c r="P752" t="s">
        <v>60</v>
      </c>
      <c r="Q752" t="s">
        <v>68</v>
      </c>
      <c r="R752" t="s">
        <v>1906</v>
      </c>
      <c r="S752" t="s">
        <v>69</v>
      </c>
    </row>
    <row r="753" spans="1:19" x14ac:dyDescent="0.35">
      <c r="A753" t="s">
        <v>1910</v>
      </c>
      <c r="B753" t="s">
        <v>1766</v>
      </c>
      <c r="C753" t="s">
        <v>1911</v>
      </c>
      <c r="D753" t="s">
        <v>59</v>
      </c>
      <c r="E753" t="s">
        <v>59</v>
      </c>
      <c r="F753" t="s">
        <v>60</v>
      </c>
      <c r="G753" t="s">
        <v>1908</v>
      </c>
      <c r="H753" t="s">
        <v>1909</v>
      </c>
      <c r="I753" t="s">
        <v>1770</v>
      </c>
      <c r="J753" t="s">
        <v>72</v>
      </c>
      <c r="K753" t="s">
        <v>73</v>
      </c>
      <c r="L753" t="s">
        <v>74</v>
      </c>
      <c r="M753">
        <v>0.17197899999999999</v>
      </c>
      <c r="N753" t="s">
        <v>66</v>
      </c>
      <c r="O753" t="s">
        <v>883</v>
      </c>
      <c r="P753" t="s">
        <v>60</v>
      </c>
      <c r="Q753" t="s">
        <v>68</v>
      </c>
      <c r="R753" t="s">
        <v>1910</v>
      </c>
      <c r="S753" t="s">
        <v>69</v>
      </c>
    </row>
    <row r="754" spans="1:19" x14ac:dyDescent="0.35">
      <c r="A754" t="s">
        <v>1912</v>
      </c>
      <c r="B754" t="s">
        <v>1766</v>
      </c>
      <c r="C754" t="s">
        <v>1913</v>
      </c>
      <c r="D754" t="s">
        <v>59</v>
      </c>
      <c r="E754" t="s">
        <v>59</v>
      </c>
      <c r="F754" t="s">
        <v>60</v>
      </c>
      <c r="G754" t="s">
        <v>1908</v>
      </c>
      <c r="H754" t="s">
        <v>1909</v>
      </c>
      <c r="I754" t="s">
        <v>1770</v>
      </c>
      <c r="J754" t="s">
        <v>77</v>
      </c>
      <c r="K754" t="s">
        <v>78</v>
      </c>
      <c r="L754" t="s">
        <v>74</v>
      </c>
      <c r="M754">
        <v>0.172259</v>
      </c>
      <c r="N754" t="s">
        <v>66</v>
      </c>
      <c r="O754" t="s">
        <v>883</v>
      </c>
      <c r="P754" t="s">
        <v>60</v>
      </c>
      <c r="Q754" t="s">
        <v>68</v>
      </c>
      <c r="R754" t="s">
        <v>1912</v>
      </c>
      <c r="S754" t="s">
        <v>69</v>
      </c>
    </row>
    <row r="755" spans="1:19" x14ac:dyDescent="0.35">
      <c r="A755" t="s">
        <v>1914</v>
      </c>
      <c r="B755" t="s">
        <v>1766</v>
      </c>
      <c r="C755" t="s">
        <v>1915</v>
      </c>
      <c r="D755" t="s">
        <v>59</v>
      </c>
      <c r="E755" t="s">
        <v>59</v>
      </c>
      <c r="F755" t="s">
        <v>60</v>
      </c>
      <c r="G755" t="s">
        <v>1908</v>
      </c>
      <c r="H755" t="s">
        <v>1909</v>
      </c>
      <c r="I755" t="s">
        <v>1770</v>
      </c>
      <c r="J755" t="s">
        <v>81</v>
      </c>
      <c r="K755" t="s">
        <v>82</v>
      </c>
      <c r="L755" t="s">
        <v>83</v>
      </c>
      <c r="M755">
        <v>0.28000000000000247</v>
      </c>
      <c r="N755" t="s">
        <v>66</v>
      </c>
      <c r="O755" t="s">
        <v>883</v>
      </c>
      <c r="P755" t="s">
        <v>60</v>
      </c>
      <c r="Q755" t="s">
        <v>68</v>
      </c>
      <c r="R755" t="s">
        <v>1914</v>
      </c>
      <c r="S755" t="s">
        <v>69</v>
      </c>
    </row>
    <row r="756" spans="1:19" x14ac:dyDescent="0.35">
      <c r="A756" t="s">
        <v>1916</v>
      </c>
      <c r="B756" t="s">
        <v>1766</v>
      </c>
      <c r="C756" t="s">
        <v>1917</v>
      </c>
      <c r="D756" t="s">
        <v>59</v>
      </c>
      <c r="E756" t="s">
        <v>59</v>
      </c>
      <c r="F756" t="s">
        <v>60</v>
      </c>
      <c r="G756" t="s">
        <v>1918</v>
      </c>
      <c r="H756" t="s">
        <v>1838</v>
      </c>
      <c r="I756" t="s">
        <v>1770</v>
      </c>
      <c r="J756" t="s">
        <v>64</v>
      </c>
      <c r="K756" t="s">
        <v>64</v>
      </c>
      <c r="L756" t="s">
        <v>65</v>
      </c>
      <c r="M756">
        <v>7.7</v>
      </c>
      <c r="N756" t="s">
        <v>66</v>
      </c>
      <c r="O756" t="s">
        <v>883</v>
      </c>
      <c r="P756" t="s">
        <v>60</v>
      </c>
      <c r="Q756" t="s">
        <v>68</v>
      </c>
      <c r="R756" t="s">
        <v>1916</v>
      </c>
      <c r="S756" t="s">
        <v>69</v>
      </c>
    </row>
    <row r="757" spans="1:19" x14ac:dyDescent="0.35">
      <c r="A757" t="s">
        <v>1919</v>
      </c>
      <c r="B757" t="s">
        <v>1766</v>
      </c>
      <c r="C757" t="s">
        <v>1920</v>
      </c>
      <c r="D757" t="s">
        <v>59</v>
      </c>
      <c r="E757" t="s">
        <v>59</v>
      </c>
      <c r="F757" t="s">
        <v>60</v>
      </c>
      <c r="G757" t="s">
        <v>1918</v>
      </c>
      <c r="H757" t="s">
        <v>1838</v>
      </c>
      <c r="I757" t="s">
        <v>1770</v>
      </c>
      <c r="J757" t="s">
        <v>72</v>
      </c>
      <c r="K757" t="s">
        <v>73</v>
      </c>
      <c r="L757" t="s">
        <v>74</v>
      </c>
      <c r="M757">
        <v>0.16825300000000001</v>
      </c>
      <c r="N757" t="s">
        <v>66</v>
      </c>
      <c r="O757" t="s">
        <v>883</v>
      </c>
      <c r="P757" t="s">
        <v>60</v>
      </c>
      <c r="Q757" t="s">
        <v>68</v>
      </c>
      <c r="R757" t="s">
        <v>1919</v>
      </c>
      <c r="S757" t="s">
        <v>69</v>
      </c>
    </row>
    <row r="758" spans="1:19" x14ac:dyDescent="0.35">
      <c r="A758" t="s">
        <v>1921</v>
      </c>
      <c r="B758" t="s">
        <v>1766</v>
      </c>
      <c r="C758" t="s">
        <v>1922</v>
      </c>
      <c r="D758" t="s">
        <v>59</v>
      </c>
      <c r="E758" t="s">
        <v>59</v>
      </c>
      <c r="F758" t="s">
        <v>60</v>
      </c>
      <c r="G758" t="s">
        <v>1918</v>
      </c>
      <c r="H758" t="s">
        <v>1838</v>
      </c>
      <c r="I758" t="s">
        <v>1770</v>
      </c>
      <c r="J758" t="s">
        <v>77</v>
      </c>
      <c r="K758" t="s">
        <v>78</v>
      </c>
      <c r="L758" t="s">
        <v>74</v>
      </c>
      <c r="M758">
        <v>0.168679</v>
      </c>
      <c r="N758" t="s">
        <v>66</v>
      </c>
      <c r="O758" t="s">
        <v>883</v>
      </c>
      <c r="P758" t="s">
        <v>60</v>
      </c>
      <c r="Q758" t="s">
        <v>68</v>
      </c>
      <c r="R758" t="s">
        <v>1921</v>
      </c>
      <c r="S758" t="s">
        <v>69</v>
      </c>
    </row>
    <row r="759" spans="1:19" x14ac:dyDescent="0.35">
      <c r="A759" t="s">
        <v>1923</v>
      </c>
      <c r="B759" t="s">
        <v>1766</v>
      </c>
      <c r="C759" t="s">
        <v>1924</v>
      </c>
      <c r="D759" t="s">
        <v>59</v>
      </c>
      <c r="E759" t="s">
        <v>59</v>
      </c>
      <c r="F759" t="s">
        <v>60</v>
      </c>
      <c r="G759" t="s">
        <v>1918</v>
      </c>
      <c r="H759" t="s">
        <v>1838</v>
      </c>
      <c r="I759" t="s">
        <v>1770</v>
      </c>
      <c r="J759" t="s">
        <v>81</v>
      </c>
      <c r="K759" t="s">
        <v>82</v>
      </c>
      <c r="L759" t="s">
        <v>83</v>
      </c>
      <c r="M759">
        <v>0.42599999999998195</v>
      </c>
      <c r="N759" t="s">
        <v>66</v>
      </c>
      <c r="O759" t="s">
        <v>883</v>
      </c>
      <c r="P759" t="s">
        <v>60</v>
      </c>
      <c r="Q759" t="s">
        <v>68</v>
      </c>
      <c r="R759" t="s">
        <v>1923</v>
      </c>
      <c r="S759" t="s">
        <v>69</v>
      </c>
    </row>
    <row r="760" spans="1:19" x14ac:dyDescent="0.35">
      <c r="A760" t="s">
        <v>1925</v>
      </c>
      <c r="B760" t="s">
        <v>1733</v>
      </c>
      <c r="C760" t="s">
        <v>1926</v>
      </c>
      <c r="D760" t="s">
        <v>59</v>
      </c>
      <c r="E760" t="s">
        <v>59</v>
      </c>
      <c r="F760" t="s">
        <v>60</v>
      </c>
      <c r="G760" t="s">
        <v>1927</v>
      </c>
      <c r="H760" t="s">
        <v>1928</v>
      </c>
      <c r="I760" t="s">
        <v>1737</v>
      </c>
      <c r="J760" t="s">
        <v>96</v>
      </c>
      <c r="K760" t="s">
        <v>97</v>
      </c>
      <c r="L760" t="s">
        <v>65</v>
      </c>
      <c r="M760">
        <v>2.33</v>
      </c>
      <c r="N760" t="s">
        <v>66</v>
      </c>
      <c r="O760" t="s">
        <v>1738</v>
      </c>
      <c r="P760" t="s">
        <v>60</v>
      </c>
      <c r="Q760" t="s">
        <v>68</v>
      </c>
      <c r="R760" t="s">
        <v>1925</v>
      </c>
      <c r="S760" t="s">
        <v>69</v>
      </c>
    </row>
    <row r="761" spans="1:19" x14ac:dyDescent="0.35">
      <c r="A761" t="s">
        <v>1929</v>
      </c>
      <c r="B761" t="s">
        <v>1733</v>
      </c>
      <c r="C761" t="s">
        <v>1930</v>
      </c>
      <c r="D761" t="s">
        <v>59</v>
      </c>
      <c r="E761" t="s">
        <v>59</v>
      </c>
      <c r="F761" t="s">
        <v>60</v>
      </c>
      <c r="G761" t="s">
        <v>1927</v>
      </c>
      <c r="H761" t="s">
        <v>1928</v>
      </c>
      <c r="I761" t="s">
        <v>1737</v>
      </c>
      <c r="J761" t="s">
        <v>90</v>
      </c>
      <c r="K761" t="s">
        <v>91</v>
      </c>
      <c r="L761" t="s">
        <v>65</v>
      </c>
      <c r="M761">
        <v>2.25</v>
      </c>
      <c r="N761" t="s">
        <v>66</v>
      </c>
      <c r="O761" t="s">
        <v>1738</v>
      </c>
      <c r="P761" t="s">
        <v>60</v>
      </c>
      <c r="Q761" t="s">
        <v>68</v>
      </c>
      <c r="R761" t="s">
        <v>1929</v>
      </c>
      <c r="S761" t="s">
        <v>69</v>
      </c>
    </row>
    <row r="762" spans="1:19" x14ac:dyDescent="0.35">
      <c r="A762" t="s">
        <v>1931</v>
      </c>
      <c r="B762" t="s">
        <v>1733</v>
      </c>
      <c r="C762" t="s">
        <v>1932</v>
      </c>
      <c r="D762" t="s">
        <v>59</v>
      </c>
      <c r="E762" t="s">
        <v>59</v>
      </c>
      <c r="F762" t="s">
        <v>60</v>
      </c>
      <c r="G762" t="s">
        <v>1927</v>
      </c>
      <c r="H762" t="s">
        <v>1928</v>
      </c>
      <c r="I762" t="s">
        <v>1737</v>
      </c>
      <c r="J762" t="s">
        <v>100</v>
      </c>
      <c r="K762" t="s">
        <v>101</v>
      </c>
      <c r="L762" t="s">
        <v>65</v>
      </c>
      <c r="M762">
        <v>1.94</v>
      </c>
      <c r="N762" t="s">
        <v>66</v>
      </c>
      <c r="O762" t="s">
        <v>1738</v>
      </c>
      <c r="P762" t="s">
        <v>60</v>
      </c>
      <c r="Q762" t="s">
        <v>68</v>
      </c>
      <c r="R762" t="s">
        <v>1931</v>
      </c>
      <c r="S762" t="s">
        <v>69</v>
      </c>
    </row>
    <row r="763" spans="1:19" x14ac:dyDescent="0.35">
      <c r="A763" t="s">
        <v>1933</v>
      </c>
      <c r="B763" t="s">
        <v>1733</v>
      </c>
      <c r="C763" t="s">
        <v>1934</v>
      </c>
      <c r="D763" t="s">
        <v>59</v>
      </c>
      <c r="E763" t="s">
        <v>59</v>
      </c>
      <c r="F763" t="s">
        <v>60</v>
      </c>
      <c r="G763" t="s">
        <v>1927</v>
      </c>
      <c r="H763" t="s">
        <v>1928</v>
      </c>
      <c r="I763" t="s">
        <v>1737</v>
      </c>
      <c r="J763" t="s">
        <v>104</v>
      </c>
      <c r="K763" t="s">
        <v>105</v>
      </c>
      <c r="L763" t="s">
        <v>65</v>
      </c>
      <c r="M763">
        <v>0.9</v>
      </c>
      <c r="N763" t="s">
        <v>66</v>
      </c>
      <c r="O763" t="s">
        <v>1738</v>
      </c>
      <c r="P763" t="s">
        <v>60</v>
      </c>
      <c r="Q763" t="s">
        <v>68</v>
      </c>
      <c r="R763" t="s">
        <v>1933</v>
      </c>
      <c r="S763" t="s">
        <v>69</v>
      </c>
    </row>
    <row r="764" spans="1:19" x14ac:dyDescent="0.35">
      <c r="A764" t="s">
        <v>1935</v>
      </c>
      <c r="B764" t="s">
        <v>1733</v>
      </c>
      <c r="C764" t="s">
        <v>1936</v>
      </c>
      <c r="D764" t="s">
        <v>59</v>
      </c>
      <c r="E764" t="s">
        <v>59</v>
      </c>
      <c r="F764" t="s">
        <v>60</v>
      </c>
      <c r="G764" t="s">
        <v>1927</v>
      </c>
      <c r="H764" t="s">
        <v>1928</v>
      </c>
      <c r="I764" t="s">
        <v>1737</v>
      </c>
      <c r="J764" t="s">
        <v>108</v>
      </c>
      <c r="K764" t="s">
        <v>109</v>
      </c>
      <c r="L764" t="s">
        <v>65</v>
      </c>
      <c r="M764">
        <v>0.04</v>
      </c>
      <c r="N764" t="s">
        <v>66</v>
      </c>
      <c r="O764" t="s">
        <v>1738</v>
      </c>
      <c r="P764" t="s">
        <v>60</v>
      </c>
      <c r="Q764" t="s">
        <v>68</v>
      </c>
      <c r="R764" t="s">
        <v>1935</v>
      </c>
      <c r="S764" t="s">
        <v>69</v>
      </c>
    </row>
    <row r="765" spans="1:19" x14ac:dyDescent="0.35">
      <c r="A765" t="s">
        <v>1937</v>
      </c>
      <c r="B765" t="s">
        <v>1733</v>
      </c>
      <c r="C765" t="s">
        <v>1938</v>
      </c>
      <c r="D765" t="s">
        <v>59</v>
      </c>
      <c r="E765" t="s">
        <v>59</v>
      </c>
      <c r="F765" t="s">
        <v>60</v>
      </c>
      <c r="G765" t="s">
        <v>1927</v>
      </c>
      <c r="H765" t="s">
        <v>1928</v>
      </c>
      <c r="I765" t="s">
        <v>1737</v>
      </c>
      <c r="J765" t="s">
        <v>112</v>
      </c>
      <c r="K765" t="s">
        <v>113</v>
      </c>
      <c r="L765" t="s">
        <v>65</v>
      </c>
      <c r="M765">
        <v>0.83</v>
      </c>
      <c r="N765" t="s">
        <v>66</v>
      </c>
      <c r="O765" t="s">
        <v>1738</v>
      </c>
      <c r="P765" t="s">
        <v>60</v>
      </c>
      <c r="Q765" t="s">
        <v>68</v>
      </c>
      <c r="R765" t="s">
        <v>1937</v>
      </c>
      <c r="S765" t="s">
        <v>69</v>
      </c>
    </row>
    <row r="766" spans="1:19" x14ac:dyDescent="0.35">
      <c r="A766" t="s">
        <v>1939</v>
      </c>
      <c r="B766" t="s">
        <v>1733</v>
      </c>
      <c r="C766" t="s">
        <v>1940</v>
      </c>
      <c r="D766" t="s">
        <v>59</v>
      </c>
      <c r="E766" t="s">
        <v>59</v>
      </c>
      <c r="F766" t="s">
        <v>60</v>
      </c>
      <c r="G766" t="s">
        <v>1927</v>
      </c>
      <c r="H766" t="s">
        <v>1928</v>
      </c>
      <c r="I766" t="s">
        <v>1737</v>
      </c>
      <c r="J766" t="s">
        <v>116</v>
      </c>
      <c r="K766" t="s">
        <v>117</v>
      </c>
      <c r="L766" t="s">
        <v>65</v>
      </c>
      <c r="M766">
        <v>0.21</v>
      </c>
      <c r="N766" t="s">
        <v>66</v>
      </c>
      <c r="O766" t="s">
        <v>1738</v>
      </c>
      <c r="P766" t="s">
        <v>60</v>
      </c>
      <c r="Q766" t="s">
        <v>68</v>
      </c>
      <c r="R766" t="s">
        <v>1939</v>
      </c>
      <c r="S766" t="s">
        <v>69</v>
      </c>
    </row>
    <row r="767" spans="1:19" x14ac:dyDescent="0.35">
      <c r="A767" t="s">
        <v>1941</v>
      </c>
      <c r="B767" t="s">
        <v>1733</v>
      </c>
      <c r="C767" t="s">
        <v>1942</v>
      </c>
      <c r="D767" t="s">
        <v>59</v>
      </c>
      <c r="E767" t="s">
        <v>59</v>
      </c>
      <c r="F767" t="s">
        <v>60</v>
      </c>
      <c r="G767" t="s">
        <v>1927</v>
      </c>
      <c r="H767" t="s">
        <v>1928</v>
      </c>
      <c r="I767" t="s">
        <v>1737</v>
      </c>
      <c r="J767" t="s">
        <v>120</v>
      </c>
      <c r="K767" t="s">
        <v>121</v>
      </c>
      <c r="L767" t="s">
        <v>65</v>
      </c>
      <c r="M767">
        <v>7.0000000000000007E-2</v>
      </c>
      <c r="N767" t="s">
        <v>66</v>
      </c>
      <c r="O767" t="s">
        <v>1738</v>
      </c>
      <c r="P767" t="s">
        <v>60</v>
      </c>
      <c r="Q767" t="s">
        <v>68</v>
      </c>
      <c r="R767" t="s">
        <v>1941</v>
      </c>
      <c r="S767" t="s">
        <v>69</v>
      </c>
    </row>
    <row r="768" spans="1:19" x14ac:dyDescent="0.35">
      <c r="A768" t="s">
        <v>1943</v>
      </c>
      <c r="B768" t="s">
        <v>1733</v>
      </c>
      <c r="C768" t="s">
        <v>1944</v>
      </c>
      <c r="D768" t="s">
        <v>59</v>
      </c>
      <c r="E768" t="s">
        <v>59</v>
      </c>
      <c r="F768" t="s">
        <v>60</v>
      </c>
      <c r="G768" t="s">
        <v>1927</v>
      </c>
      <c r="H768" t="s">
        <v>1928</v>
      </c>
      <c r="I768" t="s">
        <v>1737</v>
      </c>
      <c r="J768" t="s">
        <v>124</v>
      </c>
      <c r="K768" t="s">
        <v>125</v>
      </c>
      <c r="L768" t="s">
        <v>65</v>
      </c>
      <c r="M768">
        <v>0.1</v>
      </c>
      <c r="N768" t="s">
        <v>66</v>
      </c>
      <c r="O768" t="s">
        <v>1738</v>
      </c>
      <c r="P768" t="s">
        <v>60</v>
      </c>
      <c r="Q768" t="s">
        <v>68</v>
      </c>
      <c r="R768" t="s">
        <v>1943</v>
      </c>
      <c r="S768" t="s">
        <v>69</v>
      </c>
    </row>
    <row r="769" spans="1:19" x14ac:dyDescent="0.35">
      <c r="A769" t="s">
        <v>1945</v>
      </c>
      <c r="B769" t="s">
        <v>1733</v>
      </c>
      <c r="C769" t="s">
        <v>1946</v>
      </c>
      <c r="D769" t="s">
        <v>59</v>
      </c>
      <c r="E769" t="s">
        <v>59</v>
      </c>
      <c r="F769" t="s">
        <v>60</v>
      </c>
      <c r="G769" t="s">
        <v>1927</v>
      </c>
      <c r="H769" t="s">
        <v>1928</v>
      </c>
      <c r="I769" t="s">
        <v>1737</v>
      </c>
      <c r="J769" t="s">
        <v>128</v>
      </c>
      <c r="K769" t="s">
        <v>129</v>
      </c>
      <c r="L769" t="s">
        <v>65</v>
      </c>
      <c r="M769">
        <v>0.03</v>
      </c>
      <c r="N769" t="s">
        <v>66</v>
      </c>
      <c r="O769" t="s">
        <v>1738</v>
      </c>
      <c r="P769" t="s">
        <v>60</v>
      </c>
      <c r="Q769" t="s">
        <v>68</v>
      </c>
      <c r="R769" t="s">
        <v>1945</v>
      </c>
      <c r="S769" t="s">
        <v>69</v>
      </c>
    </row>
    <row r="770" spans="1:19" x14ac:dyDescent="0.35">
      <c r="A770" t="s">
        <v>1947</v>
      </c>
      <c r="B770" t="s">
        <v>1766</v>
      </c>
      <c r="C770" t="s">
        <v>1948</v>
      </c>
      <c r="D770" t="s">
        <v>59</v>
      </c>
      <c r="E770" t="s">
        <v>59</v>
      </c>
      <c r="F770" t="s">
        <v>60</v>
      </c>
      <c r="G770" t="s">
        <v>1927</v>
      </c>
      <c r="H770" t="s">
        <v>1779</v>
      </c>
      <c r="I770" t="s">
        <v>1770</v>
      </c>
      <c r="J770" t="s">
        <v>64</v>
      </c>
      <c r="K770" t="s">
        <v>64</v>
      </c>
      <c r="L770" t="s">
        <v>65</v>
      </c>
      <c r="M770">
        <v>10.7</v>
      </c>
      <c r="N770" t="s">
        <v>66</v>
      </c>
      <c r="O770" t="s">
        <v>883</v>
      </c>
      <c r="P770" t="s">
        <v>60</v>
      </c>
      <c r="Q770" t="s">
        <v>68</v>
      </c>
      <c r="R770" t="s">
        <v>1947</v>
      </c>
      <c r="S770" t="s">
        <v>69</v>
      </c>
    </row>
    <row r="771" spans="1:19" x14ac:dyDescent="0.35">
      <c r="A771" t="s">
        <v>1949</v>
      </c>
      <c r="B771" t="s">
        <v>1766</v>
      </c>
      <c r="C771" t="s">
        <v>1950</v>
      </c>
      <c r="D771" t="s">
        <v>59</v>
      </c>
      <c r="E771" t="s">
        <v>59</v>
      </c>
      <c r="F771" t="s">
        <v>60</v>
      </c>
      <c r="G771" t="s">
        <v>1927</v>
      </c>
      <c r="H771" t="s">
        <v>1779</v>
      </c>
      <c r="I771" t="s">
        <v>1770</v>
      </c>
      <c r="J771" t="s">
        <v>72</v>
      </c>
      <c r="K771" t="s">
        <v>73</v>
      </c>
      <c r="L771" t="s">
        <v>74</v>
      </c>
      <c r="M771">
        <v>0.17046500000000001</v>
      </c>
      <c r="N771" t="s">
        <v>66</v>
      </c>
      <c r="O771" t="s">
        <v>883</v>
      </c>
      <c r="P771" t="s">
        <v>60</v>
      </c>
      <c r="Q771" t="s">
        <v>68</v>
      </c>
      <c r="R771" t="s">
        <v>1949</v>
      </c>
      <c r="S771" t="s">
        <v>69</v>
      </c>
    </row>
    <row r="772" spans="1:19" x14ac:dyDescent="0.35">
      <c r="A772" t="s">
        <v>1951</v>
      </c>
      <c r="B772" t="s">
        <v>1766</v>
      </c>
      <c r="C772" t="s">
        <v>1952</v>
      </c>
      <c r="D772" t="s">
        <v>59</v>
      </c>
      <c r="E772" t="s">
        <v>59</v>
      </c>
      <c r="F772" t="s">
        <v>60</v>
      </c>
      <c r="G772" t="s">
        <v>1927</v>
      </c>
      <c r="H772" t="s">
        <v>1779</v>
      </c>
      <c r="I772" t="s">
        <v>1770</v>
      </c>
      <c r="J772" t="s">
        <v>77</v>
      </c>
      <c r="K772" t="s">
        <v>78</v>
      </c>
      <c r="L772" t="s">
        <v>74</v>
      </c>
      <c r="M772">
        <v>0.17105400000000001</v>
      </c>
      <c r="N772" t="s">
        <v>66</v>
      </c>
      <c r="O772" t="s">
        <v>883</v>
      </c>
      <c r="P772" t="s">
        <v>60</v>
      </c>
      <c r="Q772" t="s">
        <v>68</v>
      </c>
      <c r="R772" t="s">
        <v>1951</v>
      </c>
      <c r="S772" t="s">
        <v>69</v>
      </c>
    </row>
    <row r="773" spans="1:19" x14ac:dyDescent="0.35">
      <c r="A773" t="s">
        <v>1953</v>
      </c>
      <c r="B773" t="s">
        <v>1766</v>
      </c>
      <c r="C773" t="s">
        <v>1954</v>
      </c>
      <c r="D773" t="s">
        <v>59</v>
      </c>
      <c r="E773" t="s">
        <v>59</v>
      </c>
      <c r="F773" t="s">
        <v>60</v>
      </c>
      <c r="G773" t="s">
        <v>1927</v>
      </c>
      <c r="H773" t="s">
        <v>1779</v>
      </c>
      <c r="I773" t="s">
        <v>1770</v>
      </c>
      <c r="J773" t="s">
        <v>81</v>
      </c>
      <c r="K773" t="s">
        <v>82</v>
      </c>
      <c r="L773" t="s">
        <v>83</v>
      </c>
      <c r="M773">
        <v>0.58900000000000619</v>
      </c>
      <c r="N773" t="s">
        <v>66</v>
      </c>
      <c r="O773" t="s">
        <v>883</v>
      </c>
      <c r="P773" t="s">
        <v>60</v>
      </c>
      <c r="Q773" t="s">
        <v>68</v>
      </c>
      <c r="R773" t="s">
        <v>1953</v>
      </c>
      <c r="S773" t="s">
        <v>69</v>
      </c>
    </row>
    <row r="774" spans="1:19" x14ac:dyDescent="0.35">
      <c r="A774" t="s">
        <v>1955</v>
      </c>
      <c r="B774" t="s">
        <v>1956</v>
      </c>
      <c r="C774" t="s">
        <v>1957</v>
      </c>
      <c r="D774" t="s">
        <v>59</v>
      </c>
      <c r="E774" t="s">
        <v>59</v>
      </c>
      <c r="F774" t="s">
        <v>60</v>
      </c>
      <c r="G774" t="s">
        <v>1958</v>
      </c>
      <c r="H774" t="s">
        <v>1959</v>
      </c>
      <c r="I774" t="s">
        <v>1960</v>
      </c>
      <c r="J774" t="s">
        <v>64</v>
      </c>
      <c r="K774" t="s">
        <v>64</v>
      </c>
      <c r="L774" t="s">
        <v>65</v>
      </c>
      <c r="M774">
        <v>3</v>
      </c>
      <c r="N774" t="s">
        <v>153</v>
      </c>
      <c r="O774" t="s">
        <v>1961</v>
      </c>
      <c r="P774" t="s">
        <v>60</v>
      </c>
      <c r="Q774" t="s">
        <v>68</v>
      </c>
      <c r="R774" t="s">
        <v>1955</v>
      </c>
      <c r="S774" t="s">
        <v>69</v>
      </c>
    </row>
    <row r="775" spans="1:19" x14ac:dyDescent="0.35">
      <c r="A775" t="s">
        <v>1962</v>
      </c>
      <c r="B775" t="s">
        <v>1956</v>
      </c>
      <c r="C775" t="s">
        <v>1963</v>
      </c>
      <c r="D775" t="s">
        <v>59</v>
      </c>
      <c r="E775" t="s">
        <v>59</v>
      </c>
      <c r="F775" t="s">
        <v>60</v>
      </c>
      <c r="G775" t="s">
        <v>1958</v>
      </c>
      <c r="H775" t="s">
        <v>1959</v>
      </c>
      <c r="I775" t="s">
        <v>1960</v>
      </c>
      <c r="J775" t="s">
        <v>72</v>
      </c>
      <c r="K775" t="s">
        <v>73</v>
      </c>
      <c r="L775" t="s">
        <v>74</v>
      </c>
      <c r="M775">
        <v>0.17019799999999999</v>
      </c>
      <c r="N775" t="s">
        <v>153</v>
      </c>
      <c r="O775" t="s">
        <v>1961</v>
      </c>
      <c r="P775" t="s">
        <v>60</v>
      </c>
      <c r="Q775" t="s">
        <v>68</v>
      </c>
      <c r="R775" t="s">
        <v>1962</v>
      </c>
      <c r="S775" t="s">
        <v>69</v>
      </c>
    </row>
    <row r="776" spans="1:19" x14ac:dyDescent="0.35">
      <c r="A776" t="s">
        <v>1964</v>
      </c>
      <c r="B776" t="s">
        <v>1956</v>
      </c>
      <c r="C776" t="s">
        <v>1965</v>
      </c>
      <c r="D776" t="s">
        <v>59</v>
      </c>
      <c r="E776" t="s">
        <v>59</v>
      </c>
      <c r="F776" t="s">
        <v>60</v>
      </c>
      <c r="G776" t="s">
        <v>1958</v>
      </c>
      <c r="H776" t="s">
        <v>1959</v>
      </c>
      <c r="I776" t="s">
        <v>1960</v>
      </c>
      <c r="J776" t="s">
        <v>77</v>
      </c>
      <c r="K776" t="s">
        <v>78</v>
      </c>
      <c r="L776" t="s">
        <v>74</v>
      </c>
      <c r="M776">
        <v>0.17031499999999999</v>
      </c>
      <c r="N776" t="s">
        <v>153</v>
      </c>
      <c r="O776" t="s">
        <v>1961</v>
      </c>
      <c r="P776" t="s">
        <v>60</v>
      </c>
      <c r="Q776" t="s">
        <v>68</v>
      </c>
      <c r="R776" t="s">
        <v>1964</v>
      </c>
      <c r="S776" t="s">
        <v>69</v>
      </c>
    </row>
    <row r="777" spans="1:19" x14ac:dyDescent="0.35">
      <c r="A777" t="s">
        <v>1966</v>
      </c>
      <c r="B777" t="s">
        <v>1956</v>
      </c>
      <c r="C777" t="s">
        <v>1967</v>
      </c>
      <c r="D777" t="s">
        <v>59</v>
      </c>
      <c r="E777" t="s">
        <v>59</v>
      </c>
      <c r="F777" t="s">
        <v>60</v>
      </c>
      <c r="G777" t="s">
        <v>1958</v>
      </c>
      <c r="H777" t="s">
        <v>1959</v>
      </c>
      <c r="I777" t="s">
        <v>1960</v>
      </c>
      <c r="J777" t="s">
        <v>81</v>
      </c>
      <c r="K777" t="s">
        <v>82</v>
      </c>
      <c r="L777" t="s">
        <v>83</v>
      </c>
      <c r="M777">
        <v>0.11700000000000599</v>
      </c>
      <c r="N777" t="s">
        <v>153</v>
      </c>
      <c r="O777" t="s">
        <v>1961</v>
      </c>
      <c r="P777" t="s">
        <v>60</v>
      </c>
      <c r="Q777" t="s">
        <v>68</v>
      </c>
      <c r="R777" t="s">
        <v>1966</v>
      </c>
      <c r="S777" t="s">
        <v>69</v>
      </c>
    </row>
    <row r="778" spans="1:19" x14ac:dyDescent="0.35">
      <c r="A778" t="s">
        <v>1968</v>
      </c>
      <c r="B778" t="s">
        <v>1956</v>
      </c>
      <c r="C778" t="s">
        <v>1969</v>
      </c>
      <c r="D778" t="s">
        <v>59</v>
      </c>
      <c r="E778" t="s">
        <v>59</v>
      </c>
      <c r="F778" t="s">
        <v>60</v>
      </c>
      <c r="G778" t="s">
        <v>1958</v>
      </c>
      <c r="H778" t="s">
        <v>1970</v>
      </c>
      <c r="I778" t="s">
        <v>1960</v>
      </c>
      <c r="J778" t="s">
        <v>820</v>
      </c>
      <c r="K778" t="s">
        <v>820</v>
      </c>
      <c r="L778" t="s">
        <v>65</v>
      </c>
      <c r="M778">
        <v>3</v>
      </c>
      <c r="N778" t="s">
        <v>153</v>
      </c>
      <c r="O778" t="s">
        <v>1961</v>
      </c>
      <c r="P778" t="s">
        <v>60</v>
      </c>
      <c r="Q778" t="s">
        <v>68</v>
      </c>
      <c r="R778" t="s">
        <v>1968</v>
      </c>
      <c r="S778" t="s">
        <v>69</v>
      </c>
    </row>
    <row r="779" spans="1:19" x14ac:dyDescent="0.35">
      <c r="A779" t="s">
        <v>1971</v>
      </c>
      <c r="B779" t="s">
        <v>1956</v>
      </c>
      <c r="C779" t="s">
        <v>1972</v>
      </c>
      <c r="D779" t="s">
        <v>59</v>
      </c>
      <c r="E779" t="s">
        <v>59</v>
      </c>
      <c r="F779" t="s">
        <v>60</v>
      </c>
      <c r="G779" t="s">
        <v>1958</v>
      </c>
      <c r="H779" t="s">
        <v>1970</v>
      </c>
      <c r="I779" t="s">
        <v>1960</v>
      </c>
      <c r="J779" t="s">
        <v>72</v>
      </c>
      <c r="K779" t="s">
        <v>247</v>
      </c>
      <c r="L779" t="s">
        <v>74</v>
      </c>
      <c r="M779">
        <v>0.16958100000000001</v>
      </c>
      <c r="N779" t="s">
        <v>153</v>
      </c>
      <c r="O779" t="s">
        <v>1961</v>
      </c>
      <c r="P779" t="s">
        <v>60</v>
      </c>
      <c r="Q779" t="s">
        <v>68</v>
      </c>
      <c r="R779" t="s">
        <v>1971</v>
      </c>
      <c r="S779" t="s">
        <v>69</v>
      </c>
    </row>
    <row r="780" spans="1:19" x14ac:dyDescent="0.35">
      <c r="A780" t="s">
        <v>1973</v>
      </c>
      <c r="B780" t="s">
        <v>1956</v>
      </c>
      <c r="C780" t="s">
        <v>1974</v>
      </c>
      <c r="D780" t="s">
        <v>59</v>
      </c>
      <c r="E780" t="s">
        <v>59</v>
      </c>
      <c r="F780" t="s">
        <v>60</v>
      </c>
      <c r="G780" t="s">
        <v>1958</v>
      </c>
      <c r="H780" t="s">
        <v>1970</v>
      </c>
      <c r="I780" t="s">
        <v>1960</v>
      </c>
      <c r="J780" t="s">
        <v>77</v>
      </c>
      <c r="K780" t="s">
        <v>250</v>
      </c>
      <c r="L780" t="s">
        <v>74</v>
      </c>
      <c r="M780">
        <v>0.169539</v>
      </c>
      <c r="N780" t="s">
        <v>153</v>
      </c>
      <c r="O780" t="s">
        <v>1961</v>
      </c>
      <c r="P780" t="s">
        <v>60</v>
      </c>
      <c r="Q780" t="s">
        <v>68</v>
      </c>
      <c r="R780" t="s">
        <v>1973</v>
      </c>
      <c r="S780" t="s">
        <v>69</v>
      </c>
    </row>
    <row r="781" spans="1:19" x14ac:dyDescent="0.35">
      <c r="A781" t="s">
        <v>1975</v>
      </c>
      <c r="B781" t="s">
        <v>1956</v>
      </c>
      <c r="C781" t="s">
        <v>1976</v>
      </c>
      <c r="D781" t="s">
        <v>59</v>
      </c>
      <c r="E781" t="s">
        <v>59</v>
      </c>
      <c r="F781" t="s">
        <v>60</v>
      </c>
      <c r="G781" t="s">
        <v>1958</v>
      </c>
      <c r="H781" t="s">
        <v>1970</v>
      </c>
      <c r="I781" t="s">
        <v>1960</v>
      </c>
      <c r="J781" t="s">
        <v>81</v>
      </c>
      <c r="K781" t="s">
        <v>253</v>
      </c>
      <c r="L781" t="s">
        <v>83</v>
      </c>
      <c r="M781">
        <v>-4.2000000000014248E-2</v>
      </c>
      <c r="N781" t="s">
        <v>153</v>
      </c>
      <c r="O781" t="s">
        <v>1961</v>
      </c>
      <c r="P781" t="s">
        <v>60</v>
      </c>
      <c r="Q781" t="s">
        <v>68</v>
      </c>
      <c r="R781" t="s">
        <v>1975</v>
      </c>
      <c r="S781" t="s">
        <v>69</v>
      </c>
    </row>
    <row r="782" spans="1:19" x14ac:dyDescent="0.35">
      <c r="A782" t="s">
        <v>1977</v>
      </c>
      <c r="B782" t="s">
        <v>1956</v>
      </c>
      <c r="C782" t="s">
        <v>1978</v>
      </c>
      <c r="D782" t="s">
        <v>59</v>
      </c>
      <c r="E782" t="s">
        <v>59</v>
      </c>
      <c r="F782" t="s">
        <v>60</v>
      </c>
      <c r="G782" t="s">
        <v>1979</v>
      </c>
      <c r="H782" t="s">
        <v>1980</v>
      </c>
      <c r="I782" t="s">
        <v>1960</v>
      </c>
      <c r="J782" t="s">
        <v>64</v>
      </c>
      <c r="K782" t="s">
        <v>64</v>
      </c>
      <c r="L782" t="s">
        <v>65</v>
      </c>
      <c r="M782">
        <v>4.2</v>
      </c>
      <c r="N782" t="s">
        <v>66</v>
      </c>
      <c r="O782" t="s">
        <v>1961</v>
      </c>
      <c r="P782" t="s">
        <v>60</v>
      </c>
      <c r="Q782" t="s">
        <v>68</v>
      </c>
      <c r="R782" t="s">
        <v>1977</v>
      </c>
      <c r="S782" t="s">
        <v>69</v>
      </c>
    </row>
    <row r="783" spans="1:19" x14ac:dyDescent="0.35">
      <c r="A783" t="s">
        <v>1981</v>
      </c>
      <c r="B783" t="s">
        <v>1956</v>
      </c>
      <c r="C783" t="s">
        <v>1982</v>
      </c>
      <c r="D783" t="s">
        <v>59</v>
      </c>
      <c r="E783" t="s">
        <v>59</v>
      </c>
      <c r="F783" t="s">
        <v>60</v>
      </c>
      <c r="G783" t="s">
        <v>1979</v>
      </c>
      <c r="H783" t="s">
        <v>1980</v>
      </c>
      <c r="I783" t="s">
        <v>1960</v>
      </c>
      <c r="J783" t="s">
        <v>72</v>
      </c>
      <c r="K783" t="s">
        <v>73</v>
      </c>
      <c r="L783" t="s">
        <v>74</v>
      </c>
      <c r="M783">
        <v>0.168629</v>
      </c>
      <c r="N783" t="s">
        <v>66</v>
      </c>
      <c r="O783" t="s">
        <v>1961</v>
      </c>
      <c r="P783" t="s">
        <v>60</v>
      </c>
      <c r="Q783" t="s">
        <v>68</v>
      </c>
      <c r="R783" t="s">
        <v>1981</v>
      </c>
      <c r="S783" t="s">
        <v>69</v>
      </c>
    </row>
    <row r="784" spans="1:19" x14ac:dyDescent="0.35">
      <c r="A784" t="s">
        <v>1983</v>
      </c>
      <c r="B784" t="s">
        <v>1956</v>
      </c>
      <c r="C784" t="s">
        <v>1984</v>
      </c>
      <c r="D784" t="s">
        <v>59</v>
      </c>
      <c r="E784" t="s">
        <v>59</v>
      </c>
      <c r="F784" t="s">
        <v>60</v>
      </c>
      <c r="G784" t="s">
        <v>1979</v>
      </c>
      <c r="H784" t="s">
        <v>1980</v>
      </c>
      <c r="I784" t="s">
        <v>1960</v>
      </c>
      <c r="J784" t="s">
        <v>77</v>
      </c>
      <c r="K784" t="s">
        <v>78</v>
      </c>
      <c r="L784" t="s">
        <v>74</v>
      </c>
      <c r="M784">
        <v>0.16886000000000001</v>
      </c>
      <c r="N784" t="s">
        <v>66</v>
      </c>
      <c r="O784" t="s">
        <v>1961</v>
      </c>
      <c r="P784" t="s">
        <v>60</v>
      </c>
      <c r="Q784" t="s">
        <v>68</v>
      </c>
      <c r="R784" t="s">
        <v>1983</v>
      </c>
      <c r="S784" t="s">
        <v>69</v>
      </c>
    </row>
    <row r="785" spans="1:19" x14ac:dyDescent="0.35">
      <c r="A785" t="s">
        <v>1985</v>
      </c>
      <c r="B785" t="s">
        <v>1956</v>
      </c>
      <c r="C785" t="s">
        <v>1986</v>
      </c>
      <c r="D785" t="s">
        <v>59</v>
      </c>
      <c r="E785" t="s">
        <v>59</v>
      </c>
      <c r="F785" t="s">
        <v>60</v>
      </c>
      <c r="G785" t="s">
        <v>1979</v>
      </c>
      <c r="H785" t="s">
        <v>1980</v>
      </c>
      <c r="I785" t="s">
        <v>1960</v>
      </c>
      <c r="J785" t="s">
        <v>81</v>
      </c>
      <c r="K785" t="s">
        <v>82</v>
      </c>
      <c r="L785" t="s">
        <v>83</v>
      </c>
      <c r="M785">
        <v>0.23100000000000898</v>
      </c>
      <c r="N785" t="s">
        <v>66</v>
      </c>
      <c r="O785" t="s">
        <v>1961</v>
      </c>
      <c r="P785" t="s">
        <v>60</v>
      </c>
      <c r="Q785" t="s">
        <v>68</v>
      </c>
      <c r="R785" t="s">
        <v>1985</v>
      </c>
      <c r="S785" t="s">
        <v>69</v>
      </c>
    </row>
    <row r="786" spans="1:19" x14ac:dyDescent="0.35">
      <c r="A786" t="s">
        <v>1987</v>
      </c>
      <c r="B786" t="s">
        <v>1956</v>
      </c>
      <c r="C786" t="s">
        <v>1988</v>
      </c>
      <c r="D786" t="s">
        <v>59</v>
      </c>
      <c r="E786" t="s">
        <v>59</v>
      </c>
      <c r="F786" t="s">
        <v>60</v>
      </c>
      <c r="G786" t="s">
        <v>1989</v>
      </c>
      <c r="H786" t="s">
        <v>1990</v>
      </c>
      <c r="I786" t="s">
        <v>1960</v>
      </c>
      <c r="J786" t="s">
        <v>64</v>
      </c>
      <c r="K786" t="s">
        <v>64</v>
      </c>
      <c r="L786" t="s">
        <v>65</v>
      </c>
      <c r="M786">
        <v>4.8</v>
      </c>
      <c r="N786" t="s">
        <v>66</v>
      </c>
      <c r="O786" t="s">
        <v>1961</v>
      </c>
      <c r="P786" t="s">
        <v>60</v>
      </c>
      <c r="Q786" t="s">
        <v>68</v>
      </c>
      <c r="R786" t="s">
        <v>1987</v>
      </c>
      <c r="S786" t="s">
        <v>69</v>
      </c>
    </row>
    <row r="787" spans="1:19" x14ac:dyDescent="0.35">
      <c r="A787" t="s">
        <v>1991</v>
      </c>
      <c r="B787" t="s">
        <v>1956</v>
      </c>
      <c r="C787" t="s">
        <v>1992</v>
      </c>
      <c r="D787" t="s">
        <v>59</v>
      </c>
      <c r="E787" t="s">
        <v>59</v>
      </c>
      <c r="F787" t="s">
        <v>60</v>
      </c>
      <c r="G787" t="s">
        <v>1989</v>
      </c>
      <c r="H787" t="s">
        <v>1990</v>
      </c>
      <c r="I787" t="s">
        <v>1960</v>
      </c>
      <c r="J787" t="s">
        <v>72</v>
      </c>
      <c r="K787" t="s">
        <v>73</v>
      </c>
      <c r="L787" t="s">
        <v>74</v>
      </c>
      <c r="M787">
        <v>0.16922999999999999</v>
      </c>
      <c r="N787" t="s">
        <v>66</v>
      </c>
      <c r="O787" t="s">
        <v>1961</v>
      </c>
      <c r="P787" t="s">
        <v>60</v>
      </c>
      <c r="Q787" t="s">
        <v>68</v>
      </c>
      <c r="R787" t="s">
        <v>1991</v>
      </c>
      <c r="S787" t="s">
        <v>69</v>
      </c>
    </row>
    <row r="788" spans="1:19" x14ac:dyDescent="0.35">
      <c r="A788" t="s">
        <v>1993</v>
      </c>
      <c r="B788" t="s">
        <v>1956</v>
      </c>
      <c r="C788" t="s">
        <v>1994</v>
      </c>
      <c r="D788" t="s">
        <v>59</v>
      </c>
      <c r="E788" t="s">
        <v>59</v>
      </c>
      <c r="F788" t="s">
        <v>60</v>
      </c>
      <c r="G788" t="s">
        <v>1989</v>
      </c>
      <c r="H788" t="s">
        <v>1990</v>
      </c>
      <c r="I788" t="s">
        <v>1960</v>
      </c>
      <c r="J788" t="s">
        <v>77</v>
      </c>
      <c r="K788" t="s">
        <v>78</v>
      </c>
      <c r="L788" t="s">
        <v>74</v>
      </c>
      <c r="M788">
        <v>0.169492</v>
      </c>
      <c r="N788" t="s">
        <v>66</v>
      </c>
      <c r="O788" t="s">
        <v>1961</v>
      </c>
      <c r="P788" t="s">
        <v>60</v>
      </c>
      <c r="Q788" t="s">
        <v>68</v>
      </c>
      <c r="R788" t="s">
        <v>1993</v>
      </c>
      <c r="S788" t="s">
        <v>69</v>
      </c>
    </row>
    <row r="789" spans="1:19" x14ac:dyDescent="0.35">
      <c r="A789" t="s">
        <v>1995</v>
      </c>
      <c r="B789" t="s">
        <v>1956</v>
      </c>
      <c r="C789" t="s">
        <v>1996</v>
      </c>
      <c r="D789" t="s">
        <v>59</v>
      </c>
      <c r="E789" t="s">
        <v>59</v>
      </c>
      <c r="F789" t="s">
        <v>60</v>
      </c>
      <c r="G789" t="s">
        <v>1989</v>
      </c>
      <c r="H789" t="s">
        <v>1990</v>
      </c>
      <c r="I789" t="s">
        <v>1960</v>
      </c>
      <c r="J789" t="s">
        <v>81</v>
      </c>
      <c r="K789" t="s">
        <v>82</v>
      </c>
      <c r="L789" t="s">
        <v>83</v>
      </c>
      <c r="M789">
        <v>0.26200000000001222</v>
      </c>
      <c r="N789" t="s">
        <v>66</v>
      </c>
      <c r="O789" t="s">
        <v>1961</v>
      </c>
      <c r="P789" t="s">
        <v>60</v>
      </c>
      <c r="Q789" t="s">
        <v>68</v>
      </c>
      <c r="R789" t="s">
        <v>1995</v>
      </c>
      <c r="S789" t="s">
        <v>69</v>
      </c>
    </row>
    <row r="790" spans="1:19" x14ac:dyDescent="0.35">
      <c r="A790" t="s">
        <v>1997</v>
      </c>
      <c r="B790" t="s">
        <v>1956</v>
      </c>
      <c r="C790" t="s">
        <v>1998</v>
      </c>
      <c r="D790" t="s">
        <v>59</v>
      </c>
      <c r="E790" t="s">
        <v>59</v>
      </c>
      <c r="F790" t="s">
        <v>60</v>
      </c>
      <c r="G790" t="s">
        <v>1999</v>
      </c>
      <c r="H790" t="s">
        <v>2000</v>
      </c>
      <c r="I790" t="s">
        <v>1960</v>
      </c>
      <c r="J790" t="s">
        <v>64</v>
      </c>
      <c r="K790" t="s">
        <v>64</v>
      </c>
      <c r="L790" t="s">
        <v>65</v>
      </c>
      <c r="M790">
        <v>3</v>
      </c>
      <c r="N790" t="s">
        <v>153</v>
      </c>
      <c r="O790" t="s">
        <v>1961</v>
      </c>
      <c r="P790" t="s">
        <v>60</v>
      </c>
      <c r="Q790" t="s">
        <v>68</v>
      </c>
      <c r="R790" t="s">
        <v>1997</v>
      </c>
      <c r="S790" t="s">
        <v>69</v>
      </c>
    </row>
    <row r="791" spans="1:19" x14ac:dyDescent="0.35">
      <c r="A791" t="s">
        <v>2001</v>
      </c>
      <c r="B791" t="s">
        <v>1956</v>
      </c>
      <c r="C791" t="s">
        <v>2002</v>
      </c>
      <c r="D791" t="s">
        <v>59</v>
      </c>
      <c r="E791" t="s">
        <v>59</v>
      </c>
      <c r="F791" t="s">
        <v>60</v>
      </c>
      <c r="G791" t="s">
        <v>1999</v>
      </c>
      <c r="H791" t="s">
        <v>2000</v>
      </c>
      <c r="I791" t="s">
        <v>1960</v>
      </c>
      <c r="J791" t="s">
        <v>72</v>
      </c>
      <c r="K791" t="s">
        <v>73</v>
      </c>
      <c r="L791" t="s">
        <v>74</v>
      </c>
      <c r="M791">
        <v>0.143013</v>
      </c>
      <c r="N791" t="s">
        <v>153</v>
      </c>
      <c r="O791" t="s">
        <v>1961</v>
      </c>
      <c r="P791" t="s">
        <v>60</v>
      </c>
      <c r="Q791" t="s">
        <v>68</v>
      </c>
      <c r="R791" t="s">
        <v>2001</v>
      </c>
      <c r="S791" t="s">
        <v>69</v>
      </c>
    </row>
    <row r="792" spans="1:19" x14ac:dyDescent="0.35">
      <c r="A792" t="s">
        <v>2003</v>
      </c>
      <c r="B792" t="s">
        <v>1956</v>
      </c>
      <c r="C792" t="s">
        <v>2004</v>
      </c>
      <c r="D792" t="s">
        <v>59</v>
      </c>
      <c r="E792" t="s">
        <v>59</v>
      </c>
      <c r="F792" t="s">
        <v>60</v>
      </c>
      <c r="G792" t="s">
        <v>1999</v>
      </c>
      <c r="H792" t="s">
        <v>2000</v>
      </c>
      <c r="I792" t="s">
        <v>1960</v>
      </c>
      <c r="J792" t="s">
        <v>77</v>
      </c>
      <c r="K792" t="s">
        <v>78</v>
      </c>
      <c r="L792" t="s">
        <v>74</v>
      </c>
      <c r="M792">
        <v>0.14317199999999999</v>
      </c>
      <c r="N792" t="s">
        <v>153</v>
      </c>
      <c r="O792" t="s">
        <v>1961</v>
      </c>
      <c r="P792" t="s">
        <v>60</v>
      </c>
      <c r="Q792" t="s">
        <v>68</v>
      </c>
      <c r="R792" t="s">
        <v>2003</v>
      </c>
      <c r="S792" t="s">
        <v>69</v>
      </c>
    </row>
    <row r="793" spans="1:19" x14ac:dyDescent="0.35">
      <c r="A793" t="s">
        <v>2005</v>
      </c>
      <c r="B793" t="s">
        <v>1956</v>
      </c>
      <c r="C793" t="s">
        <v>2006</v>
      </c>
      <c r="D793" t="s">
        <v>59</v>
      </c>
      <c r="E793" t="s">
        <v>59</v>
      </c>
      <c r="F793" t="s">
        <v>60</v>
      </c>
      <c r="G793" t="s">
        <v>1999</v>
      </c>
      <c r="H793" t="s">
        <v>2000</v>
      </c>
      <c r="I793" t="s">
        <v>1960</v>
      </c>
      <c r="J793" t="s">
        <v>81</v>
      </c>
      <c r="K793" t="s">
        <v>82</v>
      </c>
      <c r="L793" t="s">
        <v>83</v>
      </c>
      <c r="M793">
        <v>0.15899999999999248</v>
      </c>
      <c r="N793" t="s">
        <v>153</v>
      </c>
      <c r="O793" t="s">
        <v>1961</v>
      </c>
      <c r="P793" t="s">
        <v>60</v>
      </c>
      <c r="Q793" t="s">
        <v>68</v>
      </c>
      <c r="R793" t="s">
        <v>2005</v>
      </c>
      <c r="S793" t="s">
        <v>69</v>
      </c>
    </row>
    <row r="794" spans="1:19" x14ac:dyDescent="0.35">
      <c r="A794" t="s">
        <v>2007</v>
      </c>
      <c r="B794" t="s">
        <v>1956</v>
      </c>
      <c r="C794" t="s">
        <v>2008</v>
      </c>
      <c r="D794" t="s">
        <v>59</v>
      </c>
      <c r="E794" t="s">
        <v>59</v>
      </c>
      <c r="F794" t="s">
        <v>60</v>
      </c>
      <c r="G794" t="s">
        <v>2009</v>
      </c>
      <c r="H794" t="s">
        <v>2010</v>
      </c>
      <c r="I794" t="s">
        <v>1960</v>
      </c>
      <c r="J794" t="s">
        <v>64</v>
      </c>
      <c r="K794" t="s">
        <v>64</v>
      </c>
      <c r="L794" t="s">
        <v>65</v>
      </c>
      <c r="M794">
        <v>5.4</v>
      </c>
      <c r="N794" t="s">
        <v>66</v>
      </c>
      <c r="O794" t="s">
        <v>1961</v>
      </c>
      <c r="P794" t="s">
        <v>60</v>
      </c>
      <c r="Q794" t="s">
        <v>68</v>
      </c>
      <c r="R794" t="s">
        <v>2007</v>
      </c>
      <c r="S794" t="s">
        <v>69</v>
      </c>
    </row>
    <row r="795" spans="1:19" x14ac:dyDescent="0.35">
      <c r="A795" t="s">
        <v>2011</v>
      </c>
      <c r="B795" t="s">
        <v>1956</v>
      </c>
      <c r="C795" t="s">
        <v>2012</v>
      </c>
      <c r="D795" t="s">
        <v>59</v>
      </c>
      <c r="E795" t="s">
        <v>59</v>
      </c>
      <c r="F795" t="s">
        <v>60</v>
      </c>
      <c r="G795" t="s">
        <v>2009</v>
      </c>
      <c r="H795" t="s">
        <v>2010</v>
      </c>
      <c r="I795" t="s">
        <v>1960</v>
      </c>
      <c r="J795" t="s">
        <v>72</v>
      </c>
      <c r="K795" t="s">
        <v>73</v>
      </c>
      <c r="L795" t="s">
        <v>74</v>
      </c>
      <c r="M795">
        <v>0.16506899999999999</v>
      </c>
      <c r="N795" t="s">
        <v>66</v>
      </c>
      <c r="O795" t="s">
        <v>1961</v>
      </c>
      <c r="P795" t="s">
        <v>60</v>
      </c>
      <c r="Q795" t="s">
        <v>68</v>
      </c>
      <c r="R795" t="s">
        <v>2011</v>
      </c>
      <c r="S795" t="s">
        <v>69</v>
      </c>
    </row>
    <row r="796" spans="1:19" x14ac:dyDescent="0.35">
      <c r="A796" t="s">
        <v>2013</v>
      </c>
      <c r="B796" t="s">
        <v>1956</v>
      </c>
      <c r="C796" t="s">
        <v>2014</v>
      </c>
      <c r="D796" t="s">
        <v>59</v>
      </c>
      <c r="E796" t="s">
        <v>59</v>
      </c>
      <c r="F796" t="s">
        <v>60</v>
      </c>
      <c r="G796" t="s">
        <v>2009</v>
      </c>
      <c r="H796" t="s">
        <v>2010</v>
      </c>
      <c r="I796" t="s">
        <v>1960</v>
      </c>
      <c r="J796" t="s">
        <v>77</v>
      </c>
      <c r="K796" t="s">
        <v>78</v>
      </c>
      <c r="L796" t="s">
        <v>74</v>
      </c>
      <c r="M796">
        <v>0.16536600000000001</v>
      </c>
      <c r="N796" t="s">
        <v>66</v>
      </c>
      <c r="O796" t="s">
        <v>1961</v>
      </c>
      <c r="P796" t="s">
        <v>60</v>
      </c>
      <c r="Q796" t="s">
        <v>68</v>
      </c>
      <c r="R796" t="s">
        <v>2013</v>
      </c>
      <c r="S796" t="s">
        <v>69</v>
      </c>
    </row>
    <row r="797" spans="1:19" x14ac:dyDescent="0.35">
      <c r="A797" t="s">
        <v>2015</v>
      </c>
      <c r="B797" t="s">
        <v>1956</v>
      </c>
      <c r="C797" t="s">
        <v>2016</v>
      </c>
      <c r="D797" t="s">
        <v>59</v>
      </c>
      <c r="E797" t="s">
        <v>59</v>
      </c>
      <c r="F797" t="s">
        <v>60</v>
      </c>
      <c r="G797" t="s">
        <v>2009</v>
      </c>
      <c r="H797" t="s">
        <v>2010</v>
      </c>
      <c r="I797" t="s">
        <v>1960</v>
      </c>
      <c r="J797" t="s">
        <v>81</v>
      </c>
      <c r="K797" t="s">
        <v>82</v>
      </c>
      <c r="L797" t="s">
        <v>83</v>
      </c>
      <c r="M797">
        <v>0.29700000000001947</v>
      </c>
      <c r="N797" t="s">
        <v>66</v>
      </c>
      <c r="O797" t="s">
        <v>1961</v>
      </c>
      <c r="P797" t="s">
        <v>60</v>
      </c>
      <c r="Q797" t="s">
        <v>68</v>
      </c>
      <c r="R797" t="s">
        <v>2015</v>
      </c>
      <c r="S797" t="s">
        <v>69</v>
      </c>
    </row>
    <row r="798" spans="1:19" x14ac:dyDescent="0.35">
      <c r="A798" t="s">
        <v>2017</v>
      </c>
      <c r="B798" t="s">
        <v>1956</v>
      </c>
      <c r="C798" t="s">
        <v>2018</v>
      </c>
      <c r="D798" t="s">
        <v>59</v>
      </c>
      <c r="E798" t="s">
        <v>59</v>
      </c>
      <c r="F798" t="s">
        <v>60</v>
      </c>
      <c r="G798" t="s">
        <v>2019</v>
      </c>
      <c r="H798" t="s">
        <v>1928</v>
      </c>
      <c r="I798" t="s">
        <v>1960</v>
      </c>
      <c r="J798" t="s">
        <v>64</v>
      </c>
      <c r="K798" t="s">
        <v>64</v>
      </c>
      <c r="L798" t="s">
        <v>65</v>
      </c>
      <c r="M798">
        <v>8.8000000000000007</v>
      </c>
      <c r="N798" t="s">
        <v>66</v>
      </c>
      <c r="O798" t="s">
        <v>1961</v>
      </c>
      <c r="P798" t="s">
        <v>60</v>
      </c>
      <c r="Q798" t="s">
        <v>68</v>
      </c>
      <c r="R798" t="s">
        <v>2017</v>
      </c>
      <c r="S798" t="s">
        <v>69</v>
      </c>
    </row>
    <row r="799" spans="1:19" x14ac:dyDescent="0.35">
      <c r="A799" t="s">
        <v>2020</v>
      </c>
      <c r="B799" t="s">
        <v>1956</v>
      </c>
      <c r="C799" t="s">
        <v>2021</v>
      </c>
      <c r="D799" t="s">
        <v>59</v>
      </c>
      <c r="E799" t="s">
        <v>59</v>
      </c>
      <c r="F799" t="s">
        <v>60</v>
      </c>
      <c r="G799" t="s">
        <v>2019</v>
      </c>
      <c r="H799" t="s">
        <v>1928</v>
      </c>
      <c r="I799" t="s">
        <v>1960</v>
      </c>
      <c r="J799" t="s">
        <v>72</v>
      </c>
      <c r="K799" t="s">
        <v>73</v>
      </c>
      <c r="L799" t="s">
        <v>74</v>
      </c>
      <c r="M799">
        <v>0.165932</v>
      </c>
      <c r="N799" t="s">
        <v>66</v>
      </c>
      <c r="O799" t="s">
        <v>1961</v>
      </c>
      <c r="P799" t="s">
        <v>60</v>
      </c>
      <c r="Q799" t="s">
        <v>68</v>
      </c>
      <c r="R799" t="s">
        <v>2020</v>
      </c>
      <c r="S799" t="s">
        <v>69</v>
      </c>
    </row>
    <row r="800" spans="1:19" x14ac:dyDescent="0.35">
      <c r="A800" t="s">
        <v>2022</v>
      </c>
      <c r="B800" t="s">
        <v>1956</v>
      </c>
      <c r="C800" t="s">
        <v>2023</v>
      </c>
      <c r="D800" t="s">
        <v>59</v>
      </c>
      <c r="E800" t="s">
        <v>59</v>
      </c>
      <c r="F800" t="s">
        <v>60</v>
      </c>
      <c r="G800" t="s">
        <v>2019</v>
      </c>
      <c r="H800" t="s">
        <v>1928</v>
      </c>
      <c r="I800" t="s">
        <v>1960</v>
      </c>
      <c r="J800" t="s">
        <v>77</v>
      </c>
      <c r="K800" t="s">
        <v>78</v>
      </c>
      <c r="L800" t="s">
        <v>74</v>
      </c>
      <c r="M800">
        <v>0.16641500000000001</v>
      </c>
      <c r="N800" t="s">
        <v>66</v>
      </c>
      <c r="O800" t="s">
        <v>1961</v>
      </c>
      <c r="P800" t="s">
        <v>60</v>
      </c>
      <c r="Q800" t="s">
        <v>68</v>
      </c>
      <c r="R800" t="s">
        <v>2022</v>
      </c>
      <c r="S800" t="s">
        <v>69</v>
      </c>
    </row>
    <row r="801" spans="1:19" x14ac:dyDescent="0.35">
      <c r="A801" t="s">
        <v>2024</v>
      </c>
      <c r="B801" t="s">
        <v>1956</v>
      </c>
      <c r="C801" t="s">
        <v>2025</v>
      </c>
      <c r="D801" t="s">
        <v>59</v>
      </c>
      <c r="E801" t="s">
        <v>59</v>
      </c>
      <c r="F801" t="s">
        <v>60</v>
      </c>
      <c r="G801" t="s">
        <v>2019</v>
      </c>
      <c r="H801" t="s">
        <v>1928</v>
      </c>
      <c r="I801" t="s">
        <v>1960</v>
      </c>
      <c r="J801" t="s">
        <v>81</v>
      </c>
      <c r="K801" t="s">
        <v>82</v>
      </c>
      <c r="L801" t="s">
        <v>83</v>
      </c>
      <c r="M801">
        <v>0.4830000000000112</v>
      </c>
      <c r="N801" t="s">
        <v>66</v>
      </c>
      <c r="O801" t="s">
        <v>1961</v>
      </c>
      <c r="P801" t="s">
        <v>60</v>
      </c>
      <c r="Q801" t="s">
        <v>68</v>
      </c>
      <c r="R801" t="s">
        <v>2024</v>
      </c>
      <c r="S801" t="s">
        <v>69</v>
      </c>
    </row>
    <row r="802" spans="1:19" x14ac:dyDescent="0.35">
      <c r="A802" t="s">
        <v>2026</v>
      </c>
      <c r="B802" t="s">
        <v>1733</v>
      </c>
      <c r="C802" t="s">
        <v>2027</v>
      </c>
      <c r="D802" t="s">
        <v>59</v>
      </c>
      <c r="E802" t="s">
        <v>59</v>
      </c>
      <c r="F802" t="s">
        <v>60</v>
      </c>
      <c r="G802" t="s">
        <v>2028</v>
      </c>
      <c r="H802" t="s">
        <v>2029</v>
      </c>
      <c r="I802" t="s">
        <v>1737</v>
      </c>
      <c r="J802" t="s">
        <v>96</v>
      </c>
      <c r="K802" t="s">
        <v>97</v>
      </c>
      <c r="L802" t="s">
        <v>65</v>
      </c>
      <c r="M802">
        <v>1.71</v>
      </c>
      <c r="N802" t="s">
        <v>66</v>
      </c>
      <c r="O802" t="s">
        <v>1738</v>
      </c>
      <c r="P802" t="s">
        <v>60</v>
      </c>
      <c r="Q802" t="s">
        <v>68</v>
      </c>
      <c r="R802" t="s">
        <v>2026</v>
      </c>
      <c r="S802" t="s">
        <v>69</v>
      </c>
    </row>
    <row r="803" spans="1:19" x14ac:dyDescent="0.35">
      <c r="A803" t="s">
        <v>2030</v>
      </c>
      <c r="B803" t="s">
        <v>1733</v>
      </c>
      <c r="C803" t="s">
        <v>2031</v>
      </c>
      <c r="D803" t="s">
        <v>59</v>
      </c>
      <c r="E803" t="s">
        <v>59</v>
      </c>
      <c r="F803" t="s">
        <v>60</v>
      </c>
      <c r="G803" t="s">
        <v>2028</v>
      </c>
      <c r="H803" t="s">
        <v>2029</v>
      </c>
      <c r="I803" t="s">
        <v>1737</v>
      </c>
      <c r="J803" t="s">
        <v>90</v>
      </c>
      <c r="K803" t="s">
        <v>91</v>
      </c>
      <c r="L803" t="s">
        <v>65</v>
      </c>
      <c r="M803">
        <v>2.1800000000000002</v>
      </c>
      <c r="N803" t="s">
        <v>66</v>
      </c>
      <c r="O803" t="s">
        <v>1738</v>
      </c>
      <c r="P803" t="s">
        <v>60</v>
      </c>
      <c r="Q803" t="s">
        <v>68</v>
      </c>
      <c r="R803" t="s">
        <v>2030</v>
      </c>
      <c r="S803" t="s">
        <v>69</v>
      </c>
    </row>
    <row r="804" spans="1:19" x14ac:dyDescent="0.35">
      <c r="A804" t="s">
        <v>2032</v>
      </c>
      <c r="B804" t="s">
        <v>1733</v>
      </c>
      <c r="C804" t="s">
        <v>2033</v>
      </c>
      <c r="D804" t="s">
        <v>59</v>
      </c>
      <c r="E804" t="s">
        <v>59</v>
      </c>
      <c r="F804" t="s">
        <v>60</v>
      </c>
      <c r="G804" t="s">
        <v>2028</v>
      </c>
      <c r="H804" t="s">
        <v>2029</v>
      </c>
      <c r="I804" t="s">
        <v>1737</v>
      </c>
      <c r="J804" t="s">
        <v>100</v>
      </c>
      <c r="K804" t="s">
        <v>101</v>
      </c>
      <c r="L804" t="s">
        <v>65</v>
      </c>
      <c r="M804">
        <v>1.95</v>
      </c>
      <c r="N804" t="s">
        <v>66</v>
      </c>
      <c r="O804" t="s">
        <v>1738</v>
      </c>
      <c r="P804" t="s">
        <v>60</v>
      </c>
      <c r="Q804" t="s">
        <v>68</v>
      </c>
      <c r="R804" t="s">
        <v>2032</v>
      </c>
      <c r="S804" t="s">
        <v>69</v>
      </c>
    </row>
    <row r="805" spans="1:19" x14ac:dyDescent="0.35">
      <c r="A805" t="s">
        <v>2034</v>
      </c>
      <c r="B805" t="s">
        <v>1733</v>
      </c>
      <c r="C805" t="s">
        <v>2035</v>
      </c>
      <c r="D805" t="s">
        <v>59</v>
      </c>
      <c r="E805" t="s">
        <v>59</v>
      </c>
      <c r="F805" t="s">
        <v>60</v>
      </c>
      <c r="G805" t="s">
        <v>2028</v>
      </c>
      <c r="H805" t="s">
        <v>2029</v>
      </c>
      <c r="I805" t="s">
        <v>1737</v>
      </c>
      <c r="J805" t="s">
        <v>104</v>
      </c>
      <c r="K805" t="s">
        <v>105</v>
      </c>
      <c r="L805" t="s">
        <v>65</v>
      </c>
      <c r="M805">
        <v>1.06</v>
      </c>
      <c r="N805" t="s">
        <v>66</v>
      </c>
      <c r="O805" t="s">
        <v>1738</v>
      </c>
      <c r="P805" t="s">
        <v>60</v>
      </c>
      <c r="Q805" t="s">
        <v>68</v>
      </c>
      <c r="R805" t="s">
        <v>2034</v>
      </c>
      <c r="S805" t="s">
        <v>69</v>
      </c>
    </row>
    <row r="806" spans="1:19" x14ac:dyDescent="0.35">
      <c r="A806" t="s">
        <v>2036</v>
      </c>
      <c r="B806" t="s">
        <v>1733</v>
      </c>
      <c r="C806" t="s">
        <v>2037</v>
      </c>
      <c r="D806" t="s">
        <v>59</v>
      </c>
      <c r="E806" t="s">
        <v>59</v>
      </c>
      <c r="F806" t="s">
        <v>60</v>
      </c>
      <c r="G806" t="s">
        <v>2028</v>
      </c>
      <c r="H806" t="s">
        <v>2029</v>
      </c>
      <c r="I806" t="s">
        <v>1737</v>
      </c>
      <c r="J806" t="s">
        <v>108</v>
      </c>
      <c r="K806" t="s">
        <v>109</v>
      </c>
      <c r="L806" t="s">
        <v>65</v>
      </c>
      <c r="M806">
        <v>0.03</v>
      </c>
      <c r="N806" t="s">
        <v>66</v>
      </c>
      <c r="O806" t="s">
        <v>1738</v>
      </c>
      <c r="P806" t="s">
        <v>60</v>
      </c>
      <c r="Q806" t="s">
        <v>68</v>
      </c>
      <c r="R806" t="s">
        <v>2036</v>
      </c>
      <c r="S806" t="s">
        <v>69</v>
      </c>
    </row>
    <row r="807" spans="1:19" x14ac:dyDescent="0.35">
      <c r="A807" t="s">
        <v>2038</v>
      </c>
      <c r="B807" t="s">
        <v>1733</v>
      </c>
      <c r="C807" t="s">
        <v>2039</v>
      </c>
      <c r="D807" t="s">
        <v>59</v>
      </c>
      <c r="E807" t="s">
        <v>59</v>
      </c>
      <c r="F807" t="s">
        <v>60</v>
      </c>
      <c r="G807" t="s">
        <v>2028</v>
      </c>
      <c r="H807" t="s">
        <v>2029</v>
      </c>
      <c r="I807" t="s">
        <v>1737</v>
      </c>
      <c r="J807" t="s">
        <v>112</v>
      </c>
      <c r="K807" t="s">
        <v>113</v>
      </c>
      <c r="L807" t="s">
        <v>65</v>
      </c>
      <c r="M807">
        <v>0.82</v>
      </c>
      <c r="N807" t="s">
        <v>66</v>
      </c>
      <c r="O807" t="s">
        <v>1738</v>
      </c>
      <c r="P807" t="s">
        <v>60</v>
      </c>
      <c r="Q807" t="s">
        <v>68</v>
      </c>
      <c r="R807" t="s">
        <v>2038</v>
      </c>
      <c r="S807" t="s">
        <v>69</v>
      </c>
    </row>
    <row r="808" spans="1:19" x14ac:dyDescent="0.35">
      <c r="A808" t="s">
        <v>2040</v>
      </c>
      <c r="B808" t="s">
        <v>1733</v>
      </c>
      <c r="C808" t="s">
        <v>2041</v>
      </c>
      <c r="D808" t="s">
        <v>59</v>
      </c>
      <c r="E808" t="s">
        <v>59</v>
      </c>
      <c r="F808" t="s">
        <v>60</v>
      </c>
      <c r="G808" t="s">
        <v>2028</v>
      </c>
      <c r="H808" t="s">
        <v>2029</v>
      </c>
      <c r="I808" t="s">
        <v>1737</v>
      </c>
      <c r="J808" t="s">
        <v>116</v>
      </c>
      <c r="K808" t="s">
        <v>117</v>
      </c>
      <c r="L808" t="s">
        <v>65</v>
      </c>
      <c r="M808">
        <v>0.27</v>
      </c>
      <c r="N808" t="s">
        <v>66</v>
      </c>
      <c r="O808" t="s">
        <v>1738</v>
      </c>
      <c r="P808" t="s">
        <v>60</v>
      </c>
      <c r="Q808" t="s">
        <v>68</v>
      </c>
      <c r="R808" t="s">
        <v>2040</v>
      </c>
      <c r="S808" t="s">
        <v>69</v>
      </c>
    </row>
    <row r="809" spans="1:19" x14ac:dyDescent="0.35">
      <c r="A809" t="s">
        <v>2042</v>
      </c>
      <c r="B809" t="s">
        <v>1733</v>
      </c>
      <c r="C809" t="s">
        <v>2043</v>
      </c>
      <c r="D809" t="s">
        <v>59</v>
      </c>
      <c r="E809" t="s">
        <v>59</v>
      </c>
      <c r="F809" t="s">
        <v>60</v>
      </c>
      <c r="G809" t="s">
        <v>2028</v>
      </c>
      <c r="H809" t="s">
        <v>2029</v>
      </c>
      <c r="I809" t="s">
        <v>1737</v>
      </c>
      <c r="J809" t="s">
        <v>120</v>
      </c>
      <c r="K809" t="s">
        <v>121</v>
      </c>
      <c r="L809" t="s">
        <v>65</v>
      </c>
      <c r="M809">
        <v>0.06</v>
      </c>
      <c r="N809" t="s">
        <v>66</v>
      </c>
      <c r="O809" t="s">
        <v>1738</v>
      </c>
      <c r="P809" t="s">
        <v>60</v>
      </c>
      <c r="Q809" t="s">
        <v>68</v>
      </c>
      <c r="R809" t="s">
        <v>2042</v>
      </c>
      <c r="S809" t="s">
        <v>69</v>
      </c>
    </row>
    <row r="810" spans="1:19" x14ac:dyDescent="0.35">
      <c r="A810" t="s">
        <v>2044</v>
      </c>
      <c r="B810" t="s">
        <v>1733</v>
      </c>
      <c r="C810" t="s">
        <v>2045</v>
      </c>
      <c r="D810" t="s">
        <v>59</v>
      </c>
      <c r="E810" t="s">
        <v>59</v>
      </c>
      <c r="F810" t="s">
        <v>60</v>
      </c>
      <c r="G810" t="s">
        <v>2028</v>
      </c>
      <c r="H810" t="s">
        <v>2029</v>
      </c>
      <c r="I810" t="s">
        <v>1737</v>
      </c>
      <c r="J810" t="s">
        <v>124</v>
      </c>
      <c r="K810" t="s">
        <v>125</v>
      </c>
      <c r="L810" t="s">
        <v>65</v>
      </c>
      <c r="M810">
        <v>0.12</v>
      </c>
      <c r="N810" t="s">
        <v>66</v>
      </c>
      <c r="O810" t="s">
        <v>1738</v>
      </c>
      <c r="P810" t="s">
        <v>60</v>
      </c>
      <c r="Q810" t="s">
        <v>68</v>
      </c>
      <c r="R810" t="s">
        <v>2044</v>
      </c>
      <c r="S810" t="s">
        <v>69</v>
      </c>
    </row>
    <row r="811" spans="1:19" x14ac:dyDescent="0.35">
      <c r="A811" t="s">
        <v>2046</v>
      </c>
      <c r="B811" t="s">
        <v>1733</v>
      </c>
      <c r="C811" t="s">
        <v>2047</v>
      </c>
      <c r="D811" t="s">
        <v>59</v>
      </c>
      <c r="E811" t="s">
        <v>59</v>
      </c>
      <c r="F811" t="s">
        <v>60</v>
      </c>
      <c r="G811" t="s">
        <v>2028</v>
      </c>
      <c r="H811" t="s">
        <v>2029</v>
      </c>
      <c r="I811" t="s">
        <v>1737</v>
      </c>
      <c r="J811" t="s">
        <v>128</v>
      </c>
      <c r="K811" t="s">
        <v>129</v>
      </c>
      <c r="L811" t="s">
        <v>65</v>
      </c>
      <c r="M811">
        <v>0.04</v>
      </c>
      <c r="N811" t="s">
        <v>66</v>
      </c>
      <c r="O811" t="s">
        <v>1738</v>
      </c>
      <c r="P811" t="s">
        <v>60</v>
      </c>
      <c r="Q811" t="s">
        <v>68</v>
      </c>
      <c r="R811" t="s">
        <v>2046</v>
      </c>
      <c r="S811" t="s">
        <v>69</v>
      </c>
    </row>
    <row r="812" spans="1:19" x14ac:dyDescent="0.35">
      <c r="A812" t="s">
        <v>2048</v>
      </c>
      <c r="B812" t="s">
        <v>1956</v>
      </c>
      <c r="C812" t="s">
        <v>2049</v>
      </c>
      <c r="D812" t="s">
        <v>59</v>
      </c>
      <c r="E812" t="s">
        <v>59</v>
      </c>
      <c r="F812" t="s">
        <v>60</v>
      </c>
      <c r="G812" t="s">
        <v>2028</v>
      </c>
      <c r="H812" t="s">
        <v>2050</v>
      </c>
      <c r="I812" t="s">
        <v>1960</v>
      </c>
      <c r="J812" t="s">
        <v>64</v>
      </c>
      <c r="K812" t="s">
        <v>64</v>
      </c>
      <c r="L812" t="s">
        <v>65</v>
      </c>
      <c r="M812">
        <v>16.3</v>
      </c>
      <c r="N812" t="s">
        <v>66</v>
      </c>
      <c r="O812" t="s">
        <v>1961</v>
      </c>
      <c r="P812" t="s">
        <v>60</v>
      </c>
      <c r="Q812" t="s">
        <v>68</v>
      </c>
      <c r="R812" t="s">
        <v>2048</v>
      </c>
      <c r="S812" t="s">
        <v>69</v>
      </c>
    </row>
    <row r="813" spans="1:19" x14ac:dyDescent="0.35">
      <c r="A813" t="s">
        <v>2051</v>
      </c>
      <c r="B813" t="s">
        <v>1956</v>
      </c>
      <c r="C813" t="s">
        <v>2052</v>
      </c>
      <c r="D813" t="s">
        <v>59</v>
      </c>
      <c r="E813" t="s">
        <v>59</v>
      </c>
      <c r="F813" t="s">
        <v>60</v>
      </c>
      <c r="G813" t="s">
        <v>2028</v>
      </c>
      <c r="H813" t="s">
        <v>2050</v>
      </c>
      <c r="I813" t="s">
        <v>1960</v>
      </c>
      <c r="J813" t="s">
        <v>72</v>
      </c>
      <c r="K813" t="s">
        <v>73</v>
      </c>
      <c r="L813" t="s">
        <v>74</v>
      </c>
      <c r="M813">
        <v>0.16708500000000001</v>
      </c>
      <c r="N813" t="s">
        <v>66</v>
      </c>
      <c r="O813" t="s">
        <v>1961</v>
      </c>
      <c r="P813" t="s">
        <v>60</v>
      </c>
      <c r="Q813" t="s">
        <v>68</v>
      </c>
      <c r="R813" t="s">
        <v>2051</v>
      </c>
      <c r="S813" t="s">
        <v>69</v>
      </c>
    </row>
    <row r="814" spans="1:19" x14ac:dyDescent="0.35">
      <c r="A814" t="s">
        <v>2053</v>
      </c>
      <c r="B814" t="s">
        <v>1956</v>
      </c>
      <c r="C814" t="s">
        <v>2054</v>
      </c>
      <c r="D814" t="s">
        <v>59</v>
      </c>
      <c r="E814" t="s">
        <v>59</v>
      </c>
      <c r="F814" t="s">
        <v>60</v>
      </c>
      <c r="G814" t="s">
        <v>2028</v>
      </c>
      <c r="H814" t="s">
        <v>2050</v>
      </c>
      <c r="I814" t="s">
        <v>1960</v>
      </c>
      <c r="J814" t="s">
        <v>77</v>
      </c>
      <c r="K814" t="s">
        <v>78</v>
      </c>
      <c r="L814" t="s">
        <v>74</v>
      </c>
      <c r="M814">
        <v>0.167986</v>
      </c>
      <c r="N814" t="s">
        <v>66</v>
      </c>
      <c r="O814" t="s">
        <v>1961</v>
      </c>
      <c r="P814" t="s">
        <v>60</v>
      </c>
      <c r="Q814" t="s">
        <v>68</v>
      </c>
      <c r="R814" t="s">
        <v>2053</v>
      </c>
      <c r="S814" t="s">
        <v>69</v>
      </c>
    </row>
    <row r="815" spans="1:19" x14ac:dyDescent="0.35">
      <c r="A815" t="s">
        <v>2055</v>
      </c>
      <c r="B815" t="s">
        <v>1956</v>
      </c>
      <c r="C815" t="s">
        <v>2056</v>
      </c>
      <c r="D815" t="s">
        <v>59</v>
      </c>
      <c r="E815" t="s">
        <v>59</v>
      </c>
      <c r="F815" t="s">
        <v>60</v>
      </c>
      <c r="G815" t="s">
        <v>2028</v>
      </c>
      <c r="H815" t="s">
        <v>2050</v>
      </c>
      <c r="I815" t="s">
        <v>1960</v>
      </c>
      <c r="J815" t="s">
        <v>81</v>
      </c>
      <c r="K815" t="s">
        <v>82</v>
      </c>
      <c r="L815" t="s">
        <v>83</v>
      </c>
      <c r="M815">
        <v>0.90099999999998515</v>
      </c>
      <c r="N815" t="s">
        <v>66</v>
      </c>
      <c r="O815" t="s">
        <v>1961</v>
      </c>
      <c r="P815" t="s">
        <v>60</v>
      </c>
      <c r="Q815" t="s">
        <v>68</v>
      </c>
      <c r="R815" t="s">
        <v>2055</v>
      </c>
      <c r="S815" t="s">
        <v>69</v>
      </c>
    </row>
    <row r="816" spans="1:19" x14ac:dyDescent="0.35">
      <c r="A816" t="s">
        <v>2057</v>
      </c>
      <c r="B816" t="s">
        <v>1956</v>
      </c>
      <c r="C816" t="s">
        <v>2058</v>
      </c>
      <c r="D816" t="s">
        <v>59</v>
      </c>
      <c r="E816" t="s">
        <v>59</v>
      </c>
      <c r="F816" t="s">
        <v>60</v>
      </c>
      <c r="G816" t="s">
        <v>2059</v>
      </c>
      <c r="H816" t="s">
        <v>2060</v>
      </c>
      <c r="I816" t="s">
        <v>1960</v>
      </c>
      <c r="J816" t="s">
        <v>64</v>
      </c>
      <c r="K816" t="s">
        <v>64</v>
      </c>
      <c r="L816" t="s">
        <v>65</v>
      </c>
      <c r="M816">
        <v>5.2</v>
      </c>
      <c r="N816" t="s">
        <v>66</v>
      </c>
      <c r="O816" t="s">
        <v>1961</v>
      </c>
      <c r="P816" t="s">
        <v>60</v>
      </c>
      <c r="Q816" t="s">
        <v>68</v>
      </c>
      <c r="R816" t="s">
        <v>2057</v>
      </c>
      <c r="S816" t="s">
        <v>69</v>
      </c>
    </row>
    <row r="817" spans="1:19" x14ac:dyDescent="0.35">
      <c r="A817" t="s">
        <v>2061</v>
      </c>
      <c r="B817" t="s">
        <v>1956</v>
      </c>
      <c r="C817" t="s">
        <v>2062</v>
      </c>
      <c r="D817" t="s">
        <v>59</v>
      </c>
      <c r="E817" t="s">
        <v>59</v>
      </c>
      <c r="F817" t="s">
        <v>60</v>
      </c>
      <c r="G817" t="s">
        <v>2059</v>
      </c>
      <c r="H817" t="s">
        <v>2060</v>
      </c>
      <c r="I817" t="s">
        <v>1960</v>
      </c>
      <c r="J817" t="s">
        <v>72</v>
      </c>
      <c r="K817" t="s">
        <v>73</v>
      </c>
      <c r="L817" t="s">
        <v>74</v>
      </c>
      <c r="M817">
        <v>0.16878899999999999</v>
      </c>
      <c r="N817" t="s">
        <v>66</v>
      </c>
      <c r="O817" t="s">
        <v>1961</v>
      </c>
      <c r="P817" t="s">
        <v>60</v>
      </c>
      <c r="Q817" t="s">
        <v>68</v>
      </c>
      <c r="R817" t="s">
        <v>2061</v>
      </c>
      <c r="S817" t="s">
        <v>69</v>
      </c>
    </row>
    <row r="818" spans="1:19" x14ac:dyDescent="0.35">
      <c r="A818" t="s">
        <v>2063</v>
      </c>
      <c r="B818" t="s">
        <v>1956</v>
      </c>
      <c r="C818" t="s">
        <v>2064</v>
      </c>
      <c r="D818" t="s">
        <v>59</v>
      </c>
      <c r="E818" t="s">
        <v>59</v>
      </c>
      <c r="F818" t="s">
        <v>60</v>
      </c>
      <c r="G818" t="s">
        <v>2059</v>
      </c>
      <c r="H818" t="s">
        <v>2060</v>
      </c>
      <c r="I818" t="s">
        <v>1960</v>
      </c>
      <c r="J818" t="s">
        <v>77</v>
      </c>
      <c r="K818" t="s">
        <v>78</v>
      </c>
      <c r="L818" t="s">
        <v>74</v>
      </c>
      <c r="M818">
        <v>0.169073</v>
      </c>
      <c r="N818" t="s">
        <v>66</v>
      </c>
      <c r="O818" t="s">
        <v>1961</v>
      </c>
      <c r="P818" t="s">
        <v>60</v>
      </c>
      <c r="Q818" t="s">
        <v>68</v>
      </c>
      <c r="R818" t="s">
        <v>2063</v>
      </c>
      <c r="S818" t="s">
        <v>69</v>
      </c>
    </row>
    <row r="819" spans="1:19" x14ac:dyDescent="0.35">
      <c r="A819" t="s">
        <v>2065</v>
      </c>
      <c r="B819" t="s">
        <v>1956</v>
      </c>
      <c r="C819" t="s">
        <v>2066</v>
      </c>
      <c r="D819" t="s">
        <v>59</v>
      </c>
      <c r="E819" t="s">
        <v>59</v>
      </c>
      <c r="F819" t="s">
        <v>60</v>
      </c>
      <c r="G819" t="s">
        <v>2059</v>
      </c>
      <c r="H819" t="s">
        <v>2060</v>
      </c>
      <c r="I819" t="s">
        <v>1960</v>
      </c>
      <c r="J819" t="s">
        <v>81</v>
      </c>
      <c r="K819" t="s">
        <v>82</v>
      </c>
      <c r="L819" t="s">
        <v>83</v>
      </c>
      <c r="M819">
        <v>0.28400000000000647</v>
      </c>
      <c r="N819" t="s">
        <v>66</v>
      </c>
      <c r="O819" t="s">
        <v>1961</v>
      </c>
      <c r="P819" t="s">
        <v>60</v>
      </c>
      <c r="Q819" t="s">
        <v>68</v>
      </c>
      <c r="R819" t="s">
        <v>2065</v>
      </c>
      <c r="S819" t="s">
        <v>69</v>
      </c>
    </row>
    <row r="820" spans="1:19" x14ac:dyDescent="0.35">
      <c r="A820" t="s">
        <v>2067</v>
      </c>
      <c r="B820" t="s">
        <v>1956</v>
      </c>
      <c r="C820" t="s">
        <v>2068</v>
      </c>
      <c r="D820" t="s">
        <v>59</v>
      </c>
      <c r="E820" t="s">
        <v>59</v>
      </c>
      <c r="F820" t="s">
        <v>60</v>
      </c>
      <c r="G820" t="s">
        <v>2069</v>
      </c>
      <c r="H820" t="s">
        <v>2070</v>
      </c>
      <c r="I820" t="s">
        <v>1960</v>
      </c>
      <c r="J820" t="s">
        <v>64</v>
      </c>
      <c r="K820" t="s">
        <v>64</v>
      </c>
      <c r="L820" t="s">
        <v>65</v>
      </c>
      <c r="M820">
        <v>4.8</v>
      </c>
      <c r="N820" t="s">
        <v>66</v>
      </c>
      <c r="O820" t="s">
        <v>1961</v>
      </c>
      <c r="P820" t="s">
        <v>60</v>
      </c>
      <c r="Q820" t="s">
        <v>68</v>
      </c>
      <c r="R820" t="s">
        <v>2067</v>
      </c>
      <c r="S820" t="s">
        <v>69</v>
      </c>
    </row>
    <row r="821" spans="1:19" x14ac:dyDescent="0.35">
      <c r="A821" t="s">
        <v>2071</v>
      </c>
      <c r="B821" t="s">
        <v>1956</v>
      </c>
      <c r="C821" t="s">
        <v>2072</v>
      </c>
      <c r="D821" t="s">
        <v>59</v>
      </c>
      <c r="E821" t="s">
        <v>59</v>
      </c>
      <c r="F821" t="s">
        <v>60</v>
      </c>
      <c r="G821" t="s">
        <v>2069</v>
      </c>
      <c r="H821" t="s">
        <v>2070</v>
      </c>
      <c r="I821" t="s">
        <v>1960</v>
      </c>
      <c r="J821" t="s">
        <v>72</v>
      </c>
      <c r="K821" t="s">
        <v>73</v>
      </c>
      <c r="L821" t="s">
        <v>74</v>
      </c>
      <c r="M821">
        <v>0.143479</v>
      </c>
      <c r="N821" t="s">
        <v>66</v>
      </c>
      <c r="O821" t="s">
        <v>1961</v>
      </c>
      <c r="P821" t="s">
        <v>60</v>
      </c>
      <c r="Q821" t="s">
        <v>68</v>
      </c>
      <c r="R821" t="s">
        <v>2071</v>
      </c>
      <c r="S821" t="s">
        <v>69</v>
      </c>
    </row>
    <row r="822" spans="1:19" x14ac:dyDescent="0.35">
      <c r="A822" t="s">
        <v>2073</v>
      </c>
      <c r="B822" t="s">
        <v>1956</v>
      </c>
      <c r="C822" t="s">
        <v>2074</v>
      </c>
      <c r="D822" t="s">
        <v>59</v>
      </c>
      <c r="E822" t="s">
        <v>59</v>
      </c>
      <c r="F822" t="s">
        <v>60</v>
      </c>
      <c r="G822" t="s">
        <v>2069</v>
      </c>
      <c r="H822" t="s">
        <v>2070</v>
      </c>
      <c r="I822" t="s">
        <v>1960</v>
      </c>
      <c r="J822" t="s">
        <v>77</v>
      </c>
      <c r="K822" t="s">
        <v>78</v>
      </c>
      <c r="L822" t="s">
        <v>74</v>
      </c>
      <c r="M822">
        <v>0.14374300000000001</v>
      </c>
      <c r="N822" t="s">
        <v>66</v>
      </c>
      <c r="O822" t="s">
        <v>1961</v>
      </c>
      <c r="P822" t="s">
        <v>60</v>
      </c>
      <c r="Q822" t="s">
        <v>68</v>
      </c>
      <c r="R822" t="s">
        <v>2073</v>
      </c>
      <c r="S822" t="s">
        <v>69</v>
      </c>
    </row>
    <row r="823" spans="1:19" x14ac:dyDescent="0.35">
      <c r="A823" t="s">
        <v>2075</v>
      </c>
      <c r="B823" t="s">
        <v>1956</v>
      </c>
      <c r="C823" t="s">
        <v>2076</v>
      </c>
      <c r="D823" t="s">
        <v>59</v>
      </c>
      <c r="E823" t="s">
        <v>59</v>
      </c>
      <c r="F823" t="s">
        <v>60</v>
      </c>
      <c r="G823" t="s">
        <v>2069</v>
      </c>
      <c r="H823" t="s">
        <v>2070</v>
      </c>
      <c r="I823" t="s">
        <v>1960</v>
      </c>
      <c r="J823" t="s">
        <v>81</v>
      </c>
      <c r="K823" t="s">
        <v>82</v>
      </c>
      <c r="L823" t="s">
        <v>83</v>
      </c>
      <c r="M823">
        <v>0.26400000000001422</v>
      </c>
      <c r="N823" t="s">
        <v>66</v>
      </c>
      <c r="O823" t="s">
        <v>1961</v>
      </c>
      <c r="P823" t="s">
        <v>60</v>
      </c>
      <c r="Q823" t="s">
        <v>68</v>
      </c>
      <c r="R823" t="s">
        <v>2075</v>
      </c>
      <c r="S823" t="s">
        <v>69</v>
      </c>
    </row>
    <row r="824" spans="1:19" x14ac:dyDescent="0.35">
      <c r="A824" t="s">
        <v>2077</v>
      </c>
      <c r="B824" t="s">
        <v>1956</v>
      </c>
      <c r="C824" t="s">
        <v>2078</v>
      </c>
      <c r="D824" t="s">
        <v>59</v>
      </c>
      <c r="E824" t="s">
        <v>59</v>
      </c>
      <c r="F824" t="s">
        <v>60</v>
      </c>
      <c r="G824" t="s">
        <v>2079</v>
      </c>
      <c r="H824" t="s">
        <v>2080</v>
      </c>
      <c r="I824" t="s">
        <v>1960</v>
      </c>
      <c r="J824" t="s">
        <v>64</v>
      </c>
      <c r="K824" t="s">
        <v>64</v>
      </c>
      <c r="L824" t="s">
        <v>65</v>
      </c>
      <c r="M824">
        <v>4.7</v>
      </c>
      <c r="N824" t="s">
        <v>66</v>
      </c>
      <c r="O824" t="s">
        <v>1961</v>
      </c>
      <c r="P824" t="s">
        <v>60</v>
      </c>
      <c r="Q824" t="s">
        <v>68</v>
      </c>
      <c r="R824" t="s">
        <v>2077</v>
      </c>
      <c r="S824" t="s">
        <v>69</v>
      </c>
    </row>
    <row r="825" spans="1:19" x14ac:dyDescent="0.35">
      <c r="A825" t="s">
        <v>2081</v>
      </c>
      <c r="B825" t="s">
        <v>1956</v>
      </c>
      <c r="C825" t="s">
        <v>2082</v>
      </c>
      <c r="D825" t="s">
        <v>59</v>
      </c>
      <c r="E825" t="s">
        <v>59</v>
      </c>
      <c r="F825" t="s">
        <v>60</v>
      </c>
      <c r="G825" t="s">
        <v>2079</v>
      </c>
      <c r="H825" t="s">
        <v>2080</v>
      </c>
      <c r="I825" t="s">
        <v>1960</v>
      </c>
      <c r="J825" t="s">
        <v>72</v>
      </c>
      <c r="K825" t="s">
        <v>73</v>
      </c>
      <c r="L825" t="s">
        <v>74</v>
      </c>
      <c r="M825">
        <v>0.16747000000000001</v>
      </c>
      <c r="N825" t="s">
        <v>66</v>
      </c>
      <c r="O825" t="s">
        <v>1961</v>
      </c>
      <c r="P825" t="s">
        <v>60</v>
      </c>
      <c r="Q825" t="s">
        <v>68</v>
      </c>
      <c r="R825" t="s">
        <v>2081</v>
      </c>
      <c r="S825" t="s">
        <v>69</v>
      </c>
    </row>
    <row r="826" spans="1:19" x14ac:dyDescent="0.35">
      <c r="A826" t="s">
        <v>2083</v>
      </c>
      <c r="B826" t="s">
        <v>1956</v>
      </c>
      <c r="C826" t="s">
        <v>2084</v>
      </c>
      <c r="D826" t="s">
        <v>59</v>
      </c>
      <c r="E826" t="s">
        <v>59</v>
      </c>
      <c r="F826" t="s">
        <v>60</v>
      </c>
      <c r="G826" t="s">
        <v>2079</v>
      </c>
      <c r="H826" t="s">
        <v>2080</v>
      </c>
      <c r="I826" t="s">
        <v>1960</v>
      </c>
      <c r="J826" t="s">
        <v>77</v>
      </c>
      <c r="K826" t="s">
        <v>78</v>
      </c>
      <c r="L826" t="s">
        <v>74</v>
      </c>
      <c r="M826">
        <v>0.16772899999999999</v>
      </c>
      <c r="N826" t="s">
        <v>66</v>
      </c>
      <c r="O826" t="s">
        <v>1961</v>
      </c>
      <c r="P826" t="s">
        <v>60</v>
      </c>
      <c r="Q826" t="s">
        <v>68</v>
      </c>
      <c r="R826" t="s">
        <v>2083</v>
      </c>
      <c r="S826" t="s">
        <v>69</v>
      </c>
    </row>
    <row r="827" spans="1:19" x14ac:dyDescent="0.35">
      <c r="A827" t="s">
        <v>2085</v>
      </c>
      <c r="B827" t="s">
        <v>1956</v>
      </c>
      <c r="C827" t="s">
        <v>2086</v>
      </c>
      <c r="D827" t="s">
        <v>59</v>
      </c>
      <c r="E827" t="s">
        <v>59</v>
      </c>
      <c r="F827" t="s">
        <v>60</v>
      </c>
      <c r="G827" t="s">
        <v>2079</v>
      </c>
      <c r="H827" t="s">
        <v>2080</v>
      </c>
      <c r="I827" t="s">
        <v>1960</v>
      </c>
      <c r="J827" t="s">
        <v>81</v>
      </c>
      <c r="K827" t="s">
        <v>82</v>
      </c>
      <c r="L827" t="s">
        <v>83</v>
      </c>
      <c r="M827">
        <v>0.25899999999998147</v>
      </c>
      <c r="N827" t="s">
        <v>66</v>
      </c>
      <c r="O827" t="s">
        <v>1961</v>
      </c>
      <c r="P827" t="s">
        <v>60</v>
      </c>
      <c r="Q827" t="s">
        <v>68</v>
      </c>
      <c r="R827" t="s">
        <v>2085</v>
      </c>
      <c r="S827" t="s">
        <v>69</v>
      </c>
    </row>
    <row r="828" spans="1:19" x14ac:dyDescent="0.35">
      <c r="A828" t="s">
        <v>2087</v>
      </c>
      <c r="B828" t="s">
        <v>1956</v>
      </c>
      <c r="C828" t="s">
        <v>2088</v>
      </c>
      <c r="D828" t="s">
        <v>59</v>
      </c>
      <c r="E828" t="s">
        <v>59</v>
      </c>
      <c r="F828" t="s">
        <v>60</v>
      </c>
      <c r="G828" t="s">
        <v>2089</v>
      </c>
      <c r="H828" t="s">
        <v>2090</v>
      </c>
      <c r="I828" t="s">
        <v>1960</v>
      </c>
      <c r="J828" t="s">
        <v>64</v>
      </c>
      <c r="K828" t="s">
        <v>64</v>
      </c>
      <c r="L828" t="s">
        <v>65</v>
      </c>
      <c r="M828">
        <v>5.7</v>
      </c>
      <c r="N828" t="s">
        <v>66</v>
      </c>
      <c r="O828" t="s">
        <v>1961</v>
      </c>
      <c r="P828" t="s">
        <v>60</v>
      </c>
      <c r="Q828" t="s">
        <v>68</v>
      </c>
      <c r="R828" t="s">
        <v>2087</v>
      </c>
      <c r="S828" t="s">
        <v>69</v>
      </c>
    </row>
    <row r="829" spans="1:19" x14ac:dyDescent="0.35">
      <c r="A829" t="s">
        <v>2091</v>
      </c>
      <c r="B829" t="s">
        <v>1956</v>
      </c>
      <c r="C829" t="s">
        <v>2092</v>
      </c>
      <c r="D829" t="s">
        <v>59</v>
      </c>
      <c r="E829" t="s">
        <v>59</v>
      </c>
      <c r="F829" t="s">
        <v>60</v>
      </c>
      <c r="G829" t="s">
        <v>2089</v>
      </c>
      <c r="H829" t="s">
        <v>2090</v>
      </c>
      <c r="I829" t="s">
        <v>1960</v>
      </c>
      <c r="J829" t="s">
        <v>72</v>
      </c>
      <c r="K829" t="s">
        <v>73</v>
      </c>
      <c r="L829" t="s">
        <v>74</v>
      </c>
      <c r="M829">
        <v>0.16852200000000001</v>
      </c>
      <c r="N829" t="s">
        <v>66</v>
      </c>
      <c r="O829" t="s">
        <v>1961</v>
      </c>
      <c r="P829" t="s">
        <v>60</v>
      </c>
      <c r="Q829" t="s">
        <v>68</v>
      </c>
      <c r="R829" t="s">
        <v>2091</v>
      </c>
      <c r="S829" t="s">
        <v>69</v>
      </c>
    </row>
    <row r="830" spans="1:19" x14ac:dyDescent="0.35">
      <c r="A830" t="s">
        <v>2093</v>
      </c>
      <c r="B830" t="s">
        <v>1956</v>
      </c>
      <c r="C830" t="s">
        <v>2094</v>
      </c>
      <c r="D830" t="s">
        <v>59</v>
      </c>
      <c r="E830" t="s">
        <v>59</v>
      </c>
      <c r="F830" t="s">
        <v>60</v>
      </c>
      <c r="G830" t="s">
        <v>2089</v>
      </c>
      <c r="H830" t="s">
        <v>2090</v>
      </c>
      <c r="I830" t="s">
        <v>1960</v>
      </c>
      <c r="J830" t="s">
        <v>77</v>
      </c>
      <c r="K830" t="s">
        <v>78</v>
      </c>
      <c r="L830" t="s">
        <v>74</v>
      </c>
      <c r="M830">
        <v>0.16883400000000001</v>
      </c>
      <c r="N830" t="s">
        <v>66</v>
      </c>
      <c r="O830" t="s">
        <v>1961</v>
      </c>
      <c r="P830" t="s">
        <v>60</v>
      </c>
      <c r="Q830" t="s">
        <v>68</v>
      </c>
      <c r="R830" t="s">
        <v>2093</v>
      </c>
      <c r="S830" t="s">
        <v>69</v>
      </c>
    </row>
    <row r="831" spans="1:19" x14ac:dyDescent="0.35">
      <c r="A831" t="s">
        <v>2095</v>
      </c>
      <c r="B831" t="s">
        <v>1956</v>
      </c>
      <c r="C831" t="s">
        <v>2096</v>
      </c>
      <c r="D831" t="s">
        <v>59</v>
      </c>
      <c r="E831" t="s">
        <v>59</v>
      </c>
      <c r="F831" t="s">
        <v>60</v>
      </c>
      <c r="G831" t="s">
        <v>2089</v>
      </c>
      <c r="H831" t="s">
        <v>2090</v>
      </c>
      <c r="I831" t="s">
        <v>1960</v>
      </c>
      <c r="J831" t="s">
        <v>81</v>
      </c>
      <c r="K831" t="s">
        <v>82</v>
      </c>
      <c r="L831" t="s">
        <v>83</v>
      </c>
      <c r="M831">
        <v>0.31200000000000672</v>
      </c>
      <c r="N831" t="s">
        <v>66</v>
      </c>
      <c r="O831" t="s">
        <v>1961</v>
      </c>
      <c r="P831" t="s">
        <v>60</v>
      </c>
      <c r="Q831" t="s">
        <v>68</v>
      </c>
      <c r="R831" t="s">
        <v>2095</v>
      </c>
      <c r="S831" t="s">
        <v>69</v>
      </c>
    </row>
    <row r="832" spans="1:19" x14ac:dyDescent="0.35">
      <c r="A832" t="s">
        <v>2097</v>
      </c>
      <c r="B832" t="s">
        <v>1956</v>
      </c>
      <c r="C832" t="s">
        <v>2098</v>
      </c>
      <c r="D832" t="s">
        <v>59</v>
      </c>
      <c r="E832" t="s">
        <v>59</v>
      </c>
      <c r="F832" t="s">
        <v>60</v>
      </c>
      <c r="G832" t="s">
        <v>2099</v>
      </c>
      <c r="H832" t="s">
        <v>2100</v>
      </c>
      <c r="I832" t="s">
        <v>1960</v>
      </c>
      <c r="J832" t="s">
        <v>64</v>
      </c>
      <c r="K832" t="s">
        <v>64</v>
      </c>
      <c r="L832" t="s">
        <v>65</v>
      </c>
      <c r="M832">
        <v>5.5</v>
      </c>
      <c r="N832" t="s">
        <v>66</v>
      </c>
      <c r="O832" t="s">
        <v>1961</v>
      </c>
      <c r="P832" t="s">
        <v>60</v>
      </c>
      <c r="Q832" t="s">
        <v>68</v>
      </c>
      <c r="R832" t="s">
        <v>2097</v>
      </c>
      <c r="S832" t="s">
        <v>69</v>
      </c>
    </row>
    <row r="833" spans="1:19" x14ac:dyDescent="0.35">
      <c r="A833" t="s">
        <v>2101</v>
      </c>
      <c r="B833" t="s">
        <v>1956</v>
      </c>
      <c r="C833" t="s">
        <v>2102</v>
      </c>
      <c r="D833" t="s">
        <v>59</v>
      </c>
      <c r="E833" t="s">
        <v>59</v>
      </c>
      <c r="F833" t="s">
        <v>60</v>
      </c>
      <c r="G833" t="s">
        <v>2099</v>
      </c>
      <c r="H833" t="s">
        <v>2100</v>
      </c>
      <c r="I833" t="s">
        <v>1960</v>
      </c>
      <c r="J833" t="s">
        <v>72</v>
      </c>
      <c r="K833" t="s">
        <v>73</v>
      </c>
      <c r="L833" t="s">
        <v>74</v>
      </c>
      <c r="M833">
        <v>0.16772799999999999</v>
      </c>
      <c r="N833" t="s">
        <v>66</v>
      </c>
      <c r="O833" t="s">
        <v>1961</v>
      </c>
      <c r="P833" t="s">
        <v>60</v>
      </c>
      <c r="Q833" t="s">
        <v>68</v>
      </c>
      <c r="R833" t="s">
        <v>2101</v>
      </c>
      <c r="S833" t="s">
        <v>69</v>
      </c>
    </row>
    <row r="834" spans="1:19" x14ac:dyDescent="0.35">
      <c r="A834" t="s">
        <v>2103</v>
      </c>
      <c r="B834" t="s">
        <v>1956</v>
      </c>
      <c r="C834" t="s">
        <v>2104</v>
      </c>
      <c r="D834" t="s">
        <v>59</v>
      </c>
      <c r="E834" t="s">
        <v>59</v>
      </c>
      <c r="F834" t="s">
        <v>60</v>
      </c>
      <c r="G834" t="s">
        <v>2099</v>
      </c>
      <c r="H834" t="s">
        <v>2100</v>
      </c>
      <c r="I834" t="s">
        <v>1960</v>
      </c>
      <c r="J834" t="s">
        <v>77</v>
      </c>
      <c r="K834" t="s">
        <v>78</v>
      </c>
      <c r="L834" t="s">
        <v>74</v>
      </c>
      <c r="M834">
        <v>0.16803100000000001</v>
      </c>
      <c r="N834" t="s">
        <v>66</v>
      </c>
      <c r="O834" t="s">
        <v>1961</v>
      </c>
      <c r="P834" t="s">
        <v>60</v>
      </c>
      <c r="Q834" t="s">
        <v>68</v>
      </c>
      <c r="R834" t="s">
        <v>2103</v>
      </c>
      <c r="S834" t="s">
        <v>69</v>
      </c>
    </row>
    <row r="835" spans="1:19" x14ac:dyDescent="0.35">
      <c r="A835" t="s">
        <v>2105</v>
      </c>
      <c r="B835" t="s">
        <v>1956</v>
      </c>
      <c r="C835" t="s">
        <v>2106</v>
      </c>
      <c r="D835" t="s">
        <v>59</v>
      </c>
      <c r="E835" t="s">
        <v>59</v>
      </c>
      <c r="F835" t="s">
        <v>60</v>
      </c>
      <c r="G835" t="s">
        <v>2099</v>
      </c>
      <c r="H835" t="s">
        <v>2100</v>
      </c>
      <c r="I835" t="s">
        <v>1960</v>
      </c>
      <c r="J835" t="s">
        <v>81</v>
      </c>
      <c r="K835" t="s">
        <v>82</v>
      </c>
      <c r="L835" t="s">
        <v>83</v>
      </c>
      <c r="M835">
        <v>0.30300000000002547</v>
      </c>
      <c r="N835" t="s">
        <v>66</v>
      </c>
      <c r="O835" t="s">
        <v>1961</v>
      </c>
      <c r="P835" t="s">
        <v>60</v>
      </c>
      <c r="Q835" t="s">
        <v>68</v>
      </c>
      <c r="R835" t="s">
        <v>2105</v>
      </c>
      <c r="S835" t="s">
        <v>69</v>
      </c>
    </row>
    <row r="836" spans="1:19" x14ac:dyDescent="0.35">
      <c r="A836" t="s">
        <v>2107</v>
      </c>
      <c r="B836" t="s">
        <v>1956</v>
      </c>
      <c r="C836" t="s">
        <v>2108</v>
      </c>
      <c r="D836" t="s">
        <v>59</v>
      </c>
      <c r="E836" t="s">
        <v>59</v>
      </c>
      <c r="F836" t="s">
        <v>60</v>
      </c>
      <c r="G836" t="s">
        <v>2109</v>
      </c>
      <c r="H836" t="s">
        <v>2029</v>
      </c>
      <c r="I836" t="s">
        <v>1960</v>
      </c>
      <c r="J836" t="s">
        <v>64</v>
      </c>
      <c r="K836" t="s">
        <v>64</v>
      </c>
      <c r="L836" t="s">
        <v>65</v>
      </c>
      <c r="M836">
        <v>5.9</v>
      </c>
      <c r="N836" t="s">
        <v>66</v>
      </c>
      <c r="O836" t="s">
        <v>1961</v>
      </c>
      <c r="P836" t="s">
        <v>60</v>
      </c>
      <c r="Q836" t="s">
        <v>68</v>
      </c>
      <c r="R836" t="s">
        <v>2107</v>
      </c>
      <c r="S836" t="s">
        <v>69</v>
      </c>
    </row>
    <row r="837" spans="1:19" x14ac:dyDescent="0.35">
      <c r="A837" t="s">
        <v>2110</v>
      </c>
      <c r="B837" t="s">
        <v>1956</v>
      </c>
      <c r="C837" t="s">
        <v>2111</v>
      </c>
      <c r="D837" t="s">
        <v>59</v>
      </c>
      <c r="E837" t="s">
        <v>59</v>
      </c>
      <c r="F837" t="s">
        <v>60</v>
      </c>
      <c r="G837" t="s">
        <v>2109</v>
      </c>
      <c r="H837" t="s">
        <v>2029</v>
      </c>
      <c r="I837" t="s">
        <v>1960</v>
      </c>
      <c r="J837" t="s">
        <v>72</v>
      </c>
      <c r="K837" t="s">
        <v>73</v>
      </c>
      <c r="L837" t="s">
        <v>74</v>
      </c>
      <c r="M837">
        <v>0.16855700000000001</v>
      </c>
      <c r="N837" t="s">
        <v>66</v>
      </c>
      <c r="O837" t="s">
        <v>1961</v>
      </c>
      <c r="P837" t="s">
        <v>60</v>
      </c>
      <c r="Q837" t="s">
        <v>68</v>
      </c>
      <c r="R837" t="s">
        <v>2110</v>
      </c>
      <c r="S837" t="s">
        <v>69</v>
      </c>
    </row>
    <row r="838" spans="1:19" x14ac:dyDescent="0.35">
      <c r="A838" t="s">
        <v>2112</v>
      </c>
      <c r="B838" t="s">
        <v>1956</v>
      </c>
      <c r="C838" t="s">
        <v>2113</v>
      </c>
      <c r="D838" t="s">
        <v>59</v>
      </c>
      <c r="E838" t="s">
        <v>59</v>
      </c>
      <c r="F838" t="s">
        <v>60</v>
      </c>
      <c r="G838" t="s">
        <v>2109</v>
      </c>
      <c r="H838" t="s">
        <v>2029</v>
      </c>
      <c r="I838" t="s">
        <v>1960</v>
      </c>
      <c r="J838" t="s">
        <v>77</v>
      </c>
      <c r="K838" t="s">
        <v>78</v>
      </c>
      <c r="L838" t="s">
        <v>74</v>
      </c>
      <c r="M838">
        <v>0.168882</v>
      </c>
      <c r="N838" t="s">
        <v>66</v>
      </c>
      <c r="O838" t="s">
        <v>1961</v>
      </c>
      <c r="P838" t="s">
        <v>60</v>
      </c>
      <c r="Q838" t="s">
        <v>68</v>
      </c>
      <c r="R838" t="s">
        <v>2112</v>
      </c>
      <c r="S838" t="s">
        <v>69</v>
      </c>
    </row>
    <row r="839" spans="1:19" x14ac:dyDescent="0.35">
      <c r="A839" t="s">
        <v>2114</v>
      </c>
      <c r="B839" t="s">
        <v>1956</v>
      </c>
      <c r="C839" t="s">
        <v>2115</v>
      </c>
      <c r="D839" t="s">
        <v>59</v>
      </c>
      <c r="E839" t="s">
        <v>59</v>
      </c>
      <c r="F839" t="s">
        <v>60</v>
      </c>
      <c r="G839" t="s">
        <v>2109</v>
      </c>
      <c r="H839" t="s">
        <v>2029</v>
      </c>
      <c r="I839" t="s">
        <v>1960</v>
      </c>
      <c r="J839" t="s">
        <v>81</v>
      </c>
      <c r="K839" t="s">
        <v>82</v>
      </c>
      <c r="L839" t="s">
        <v>83</v>
      </c>
      <c r="M839">
        <v>0.32499999999999196</v>
      </c>
      <c r="N839" t="s">
        <v>66</v>
      </c>
      <c r="O839" t="s">
        <v>1961</v>
      </c>
      <c r="P839" t="s">
        <v>60</v>
      </c>
      <c r="Q839" t="s">
        <v>68</v>
      </c>
      <c r="R839" t="s">
        <v>2114</v>
      </c>
      <c r="S839" t="s">
        <v>69</v>
      </c>
    </row>
    <row r="840" spans="1:19" x14ac:dyDescent="0.35">
      <c r="A840" t="s">
        <v>2116</v>
      </c>
      <c r="B840" t="s">
        <v>1733</v>
      </c>
      <c r="C840" t="s">
        <v>2117</v>
      </c>
      <c r="D840" t="s">
        <v>59</v>
      </c>
      <c r="E840" t="s">
        <v>59</v>
      </c>
      <c r="F840" t="s">
        <v>60</v>
      </c>
      <c r="G840" t="s">
        <v>2118</v>
      </c>
      <c r="H840" t="s">
        <v>2119</v>
      </c>
      <c r="I840" t="s">
        <v>1737</v>
      </c>
      <c r="J840" t="s">
        <v>96</v>
      </c>
      <c r="K840" t="s">
        <v>97</v>
      </c>
      <c r="L840" t="s">
        <v>65</v>
      </c>
      <c r="M840">
        <v>2.1</v>
      </c>
      <c r="N840" t="s">
        <v>66</v>
      </c>
      <c r="O840" t="s">
        <v>1738</v>
      </c>
      <c r="P840" t="s">
        <v>60</v>
      </c>
      <c r="Q840" t="s">
        <v>68</v>
      </c>
      <c r="R840" t="s">
        <v>2116</v>
      </c>
      <c r="S840" t="s">
        <v>69</v>
      </c>
    </row>
    <row r="841" spans="1:19" x14ac:dyDescent="0.35">
      <c r="A841" t="s">
        <v>2120</v>
      </c>
      <c r="B841" t="s">
        <v>1733</v>
      </c>
      <c r="C841" t="s">
        <v>2121</v>
      </c>
      <c r="D841" t="s">
        <v>59</v>
      </c>
      <c r="E841" t="s">
        <v>59</v>
      </c>
      <c r="F841" t="s">
        <v>60</v>
      </c>
      <c r="G841" t="s">
        <v>2118</v>
      </c>
      <c r="H841" t="s">
        <v>2119</v>
      </c>
      <c r="I841" t="s">
        <v>1737</v>
      </c>
      <c r="J841" t="s">
        <v>90</v>
      </c>
      <c r="K841" t="s">
        <v>91</v>
      </c>
      <c r="L841" t="s">
        <v>65</v>
      </c>
      <c r="M841">
        <v>2.25</v>
      </c>
      <c r="N841" t="s">
        <v>66</v>
      </c>
      <c r="O841" t="s">
        <v>1738</v>
      </c>
      <c r="P841" t="s">
        <v>60</v>
      </c>
      <c r="Q841" t="s">
        <v>68</v>
      </c>
      <c r="R841" t="s">
        <v>2120</v>
      </c>
      <c r="S841" t="s">
        <v>69</v>
      </c>
    </row>
    <row r="842" spans="1:19" x14ac:dyDescent="0.35">
      <c r="A842" t="s">
        <v>2122</v>
      </c>
      <c r="B842" t="s">
        <v>1733</v>
      </c>
      <c r="C842" t="s">
        <v>2123</v>
      </c>
      <c r="D842" t="s">
        <v>59</v>
      </c>
      <c r="E842" t="s">
        <v>59</v>
      </c>
      <c r="F842" t="s">
        <v>60</v>
      </c>
      <c r="G842" t="s">
        <v>2118</v>
      </c>
      <c r="H842" t="s">
        <v>2119</v>
      </c>
      <c r="I842" t="s">
        <v>1737</v>
      </c>
      <c r="J842" t="s">
        <v>100</v>
      </c>
      <c r="K842" t="s">
        <v>101</v>
      </c>
      <c r="L842" t="s">
        <v>65</v>
      </c>
      <c r="M842">
        <v>1.5</v>
      </c>
      <c r="N842" t="s">
        <v>66</v>
      </c>
      <c r="O842" t="s">
        <v>1738</v>
      </c>
      <c r="P842" t="s">
        <v>60</v>
      </c>
      <c r="Q842" t="s">
        <v>68</v>
      </c>
      <c r="R842" t="s">
        <v>2122</v>
      </c>
      <c r="S842" t="s">
        <v>69</v>
      </c>
    </row>
    <row r="843" spans="1:19" x14ac:dyDescent="0.35">
      <c r="A843" t="s">
        <v>2124</v>
      </c>
      <c r="B843" t="s">
        <v>1733</v>
      </c>
      <c r="C843" t="s">
        <v>2125</v>
      </c>
      <c r="D843" t="s">
        <v>59</v>
      </c>
      <c r="E843" t="s">
        <v>59</v>
      </c>
      <c r="F843" t="s">
        <v>60</v>
      </c>
      <c r="G843" t="s">
        <v>2118</v>
      </c>
      <c r="H843" t="s">
        <v>2119</v>
      </c>
      <c r="I843" t="s">
        <v>1737</v>
      </c>
      <c r="J843" t="s">
        <v>104</v>
      </c>
      <c r="K843" t="s">
        <v>105</v>
      </c>
      <c r="L843" t="s">
        <v>65</v>
      </c>
      <c r="M843">
        <v>0.55000000000000004</v>
      </c>
      <c r="N843" t="s">
        <v>66</v>
      </c>
      <c r="O843" t="s">
        <v>1738</v>
      </c>
      <c r="P843" t="s">
        <v>60</v>
      </c>
      <c r="Q843" t="s">
        <v>68</v>
      </c>
      <c r="R843" t="s">
        <v>2124</v>
      </c>
      <c r="S843" t="s">
        <v>69</v>
      </c>
    </row>
    <row r="844" spans="1:19" x14ac:dyDescent="0.35">
      <c r="A844" t="s">
        <v>2126</v>
      </c>
      <c r="B844" t="s">
        <v>1733</v>
      </c>
      <c r="C844" t="s">
        <v>2127</v>
      </c>
      <c r="D844" t="s">
        <v>59</v>
      </c>
      <c r="E844" t="s">
        <v>59</v>
      </c>
      <c r="F844" t="s">
        <v>60</v>
      </c>
      <c r="G844" t="s">
        <v>2118</v>
      </c>
      <c r="H844" t="s">
        <v>2119</v>
      </c>
      <c r="I844" t="s">
        <v>1737</v>
      </c>
      <c r="J844" t="s">
        <v>108</v>
      </c>
      <c r="K844" t="s">
        <v>109</v>
      </c>
      <c r="L844" t="s">
        <v>65</v>
      </c>
      <c r="M844">
        <v>0.04</v>
      </c>
      <c r="N844" t="s">
        <v>66</v>
      </c>
      <c r="O844" t="s">
        <v>1738</v>
      </c>
      <c r="P844" t="s">
        <v>60</v>
      </c>
      <c r="Q844" t="s">
        <v>68</v>
      </c>
      <c r="R844" t="s">
        <v>2126</v>
      </c>
      <c r="S844" t="s">
        <v>69</v>
      </c>
    </row>
    <row r="845" spans="1:19" x14ac:dyDescent="0.35">
      <c r="A845" t="s">
        <v>2128</v>
      </c>
      <c r="B845" t="s">
        <v>1733</v>
      </c>
      <c r="C845" t="s">
        <v>2129</v>
      </c>
      <c r="D845" t="s">
        <v>59</v>
      </c>
      <c r="E845" t="s">
        <v>59</v>
      </c>
      <c r="F845" t="s">
        <v>60</v>
      </c>
      <c r="G845" t="s">
        <v>2118</v>
      </c>
      <c r="H845" t="s">
        <v>2119</v>
      </c>
      <c r="I845" t="s">
        <v>1737</v>
      </c>
      <c r="J845" t="s">
        <v>112</v>
      </c>
      <c r="K845" t="s">
        <v>113</v>
      </c>
      <c r="L845" t="s">
        <v>65</v>
      </c>
      <c r="M845">
        <v>0.56000000000000005</v>
      </c>
      <c r="N845" t="s">
        <v>66</v>
      </c>
      <c r="O845" t="s">
        <v>1738</v>
      </c>
      <c r="P845" t="s">
        <v>60</v>
      </c>
      <c r="Q845" t="s">
        <v>68</v>
      </c>
      <c r="R845" t="s">
        <v>2128</v>
      </c>
      <c r="S845" t="s">
        <v>69</v>
      </c>
    </row>
    <row r="846" spans="1:19" x14ac:dyDescent="0.35">
      <c r="A846" t="s">
        <v>2130</v>
      </c>
      <c r="B846" t="s">
        <v>1733</v>
      </c>
      <c r="C846" t="s">
        <v>2131</v>
      </c>
      <c r="D846" t="s">
        <v>59</v>
      </c>
      <c r="E846" t="s">
        <v>59</v>
      </c>
      <c r="F846" t="s">
        <v>60</v>
      </c>
      <c r="G846" t="s">
        <v>2118</v>
      </c>
      <c r="H846" t="s">
        <v>2119</v>
      </c>
      <c r="I846" t="s">
        <v>1737</v>
      </c>
      <c r="J846" t="s">
        <v>116</v>
      </c>
      <c r="K846" t="s">
        <v>117</v>
      </c>
      <c r="L846" t="s">
        <v>65</v>
      </c>
      <c r="M846">
        <v>0.22</v>
      </c>
      <c r="N846" t="s">
        <v>66</v>
      </c>
      <c r="O846" t="s">
        <v>1738</v>
      </c>
      <c r="P846" t="s">
        <v>60</v>
      </c>
      <c r="Q846" t="s">
        <v>68</v>
      </c>
      <c r="R846" t="s">
        <v>2130</v>
      </c>
      <c r="S846" t="s">
        <v>69</v>
      </c>
    </row>
    <row r="847" spans="1:19" x14ac:dyDescent="0.35">
      <c r="A847" t="s">
        <v>2132</v>
      </c>
      <c r="B847" t="s">
        <v>1733</v>
      </c>
      <c r="C847" t="s">
        <v>2133</v>
      </c>
      <c r="D847" t="s">
        <v>59</v>
      </c>
      <c r="E847" t="s">
        <v>59</v>
      </c>
      <c r="F847" t="s">
        <v>60</v>
      </c>
      <c r="G847" t="s">
        <v>2118</v>
      </c>
      <c r="H847" t="s">
        <v>2119</v>
      </c>
      <c r="I847" t="s">
        <v>1737</v>
      </c>
      <c r="J847" t="s">
        <v>120</v>
      </c>
      <c r="K847" t="s">
        <v>121</v>
      </c>
      <c r="L847" t="s">
        <v>65</v>
      </c>
      <c r="M847">
        <v>7.0000000000000007E-2</v>
      </c>
      <c r="N847" t="s">
        <v>66</v>
      </c>
      <c r="O847" t="s">
        <v>1738</v>
      </c>
      <c r="P847" t="s">
        <v>60</v>
      </c>
      <c r="Q847" t="s">
        <v>68</v>
      </c>
      <c r="R847" t="s">
        <v>2132</v>
      </c>
      <c r="S847" t="s">
        <v>69</v>
      </c>
    </row>
    <row r="848" spans="1:19" x14ac:dyDescent="0.35">
      <c r="A848" t="s">
        <v>2134</v>
      </c>
      <c r="B848" t="s">
        <v>1733</v>
      </c>
      <c r="C848" t="s">
        <v>2135</v>
      </c>
      <c r="D848" t="s">
        <v>59</v>
      </c>
      <c r="E848" t="s">
        <v>59</v>
      </c>
      <c r="F848" t="s">
        <v>60</v>
      </c>
      <c r="G848" t="s">
        <v>2118</v>
      </c>
      <c r="H848" t="s">
        <v>2119</v>
      </c>
      <c r="I848" t="s">
        <v>1737</v>
      </c>
      <c r="J848" t="s">
        <v>124</v>
      </c>
      <c r="K848" t="s">
        <v>125</v>
      </c>
      <c r="L848" t="s">
        <v>65</v>
      </c>
      <c r="M848">
        <v>0.11</v>
      </c>
      <c r="N848" t="s">
        <v>66</v>
      </c>
      <c r="O848" t="s">
        <v>1738</v>
      </c>
      <c r="P848" t="s">
        <v>60</v>
      </c>
      <c r="Q848" t="s">
        <v>68</v>
      </c>
      <c r="R848" t="s">
        <v>2134</v>
      </c>
      <c r="S848" t="s">
        <v>69</v>
      </c>
    </row>
    <row r="849" spans="1:19" x14ac:dyDescent="0.35">
      <c r="A849" t="s">
        <v>2136</v>
      </c>
      <c r="B849" t="s">
        <v>1733</v>
      </c>
      <c r="C849" t="s">
        <v>2137</v>
      </c>
      <c r="D849" t="s">
        <v>59</v>
      </c>
      <c r="E849" t="s">
        <v>59</v>
      </c>
      <c r="F849" t="s">
        <v>60</v>
      </c>
      <c r="G849" t="s">
        <v>2118</v>
      </c>
      <c r="H849" t="s">
        <v>2119</v>
      </c>
      <c r="I849" t="s">
        <v>1737</v>
      </c>
      <c r="J849" t="s">
        <v>128</v>
      </c>
      <c r="K849" t="s">
        <v>129</v>
      </c>
      <c r="L849" t="s">
        <v>65</v>
      </c>
      <c r="M849">
        <v>0.04</v>
      </c>
      <c r="N849" t="s">
        <v>66</v>
      </c>
      <c r="O849" t="s">
        <v>1738</v>
      </c>
      <c r="P849" t="s">
        <v>60</v>
      </c>
      <c r="Q849" t="s">
        <v>68</v>
      </c>
      <c r="R849" t="s">
        <v>2136</v>
      </c>
      <c r="S849" t="s">
        <v>69</v>
      </c>
    </row>
    <row r="850" spans="1:19" x14ac:dyDescent="0.35">
      <c r="A850" t="s">
        <v>2138</v>
      </c>
      <c r="B850" t="s">
        <v>1956</v>
      </c>
      <c r="C850" t="s">
        <v>2139</v>
      </c>
      <c r="D850" t="s">
        <v>59</v>
      </c>
      <c r="E850" t="s">
        <v>59</v>
      </c>
      <c r="F850" t="s">
        <v>60</v>
      </c>
      <c r="G850" t="s">
        <v>2118</v>
      </c>
      <c r="H850" t="s">
        <v>1970</v>
      </c>
      <c r="I850" t="s">
        <v>1960</v>
      </c>
      <c r="J850" t="s">
        <v>64</v>
      </c>
      <c r="K850" t="s">
        <v>64</v>
      </c>
      <c r="L850" t="s">
        <v>65</v>
      </c>
      <c r="M850">
        <v>6.1</v>
      </c>
      <c r="N850" t="s">
        <v>66</v>
      </c>
      <c r="O850" t="s">
        <v>1961</v>
      </c>
      <c r="P850" t="s">
        <v>60</v>
      </c>
      <c r="Q850" t="s">
        <v>68</v>
      </c>
      <c r="R850" t="s">
        <v>2138</v>
      </c>
      <c r="S850" t="s">
        <v>69</v>
      </c>
    </row>
    <row r="851" spans="1:19" x14ac:dyDescent="0.35">
      <c r="A851" t="s">
        <v>2140</v>
      </c>
      <c r="B851" t="s">
        <v>1956</v>
      </c>
      <c r="C851" t="s">
        <v>2141</v>
      </c>
      <c r="D851" t="s">
        <v>59</v>
      </c>
      <c r="E851" t="s">
        <v>59</v>
      </c>
      <c r="F851" t="s">
        <v>60</v>
      </c>
      <c r="G851" t="s">
        <v>2118</v>
      </c>
      <c r="H851" t="s">
        <v>1970</v>
      </c>
      <c r="I851" t="s">
        <v>1960</v>
      </c>
      <c r="J851" t="s">
        <v>72</v>
      </c>
      <c r="K851" t="s">
        <v>73</v>
      </c>
      <c r="L851" t="s">
        <v>74</v>
      </c>
      <c r="M851">
        <v>0.16853299999999999</v>
      </c>
      <c r="N851" t="s">
        <v>66</v>
      </c>
      <c r="O851" t="s">
        <v>1961</v>
      </c>
      <c r="P851" t="s">
        <v>60</v>
      </c>
      <c r="Q851" t="s">
        <v>68</v>
      </c>
      <c r="R851" t="s">
        <v>2140</v>
      </c>
      <c r="S851" t="s">
        <v>69</v>
      </c>
    </row>
    <row r="852" spans="1:19" x14ac:dyDescent="0.35">
      <c r="A852" t="s">
        <v>2142</v>
      </c>
      <c r="B852" t="s">
        <v>1956</v>
      </c>
      <c r="C852" t="s">
        <v>2143</v>
      </c>
      <c r="D852" t="s">
        <v>59</v>
      </c>
      <c r="E852" t="s">
        <v>59</v>
      </c>
      <c r="F852" t="s">
        <v>60</v>
      </c>
      <c r="G852" t="s">
        <v>2118</v>
      </c>
      <c r="H852" t="s">
        <v>1970</v>
      </c>
      <c r="I852" t="s">
        <v>1960</v>
      </c>
      <c r="J852" t="s">
        <v>77</v>
      </c>
      <c r="K852" t="s">
        <v>78</v>
      </c>
      <c r="L852" t="s">
        <v>74</v>
      </c>
      <c r="M852">
        <v>0.16886699999999999</v>
      </c>
      <c r="N852" t="s">
        <v>66</v>
      </c>
      <c r="O852" t="s">
        <v>1961</v>
      </c>
      <c r="P852" t="s">
        <v>60</v>
      </c>
      <c r="Q852" t="s">
        <v>68</v>
      </c>
      <c r="R852" t="s">
        <v>2142</v>
      </c>
      <c r="S852" t="s">
        <v>69</v>
      </c>
    </row>
    <row r="853" spans="1:19" x14ac:dyDescent="0.35">
      <c r="A853" t="s">
        <v>2144</v>
      </c>
      <c r="B853" t="s">
        <v>1956</v>
      </c>
      <c r="C853" t="s">
        <v>2145</v>
      </c>
      <c r="D853" t="s">
        <v>59</v>
      </c>
      <c r="E853" t="s">
        <v>59</v>
      </c>
      <c r="F853" t="s">
        <v>60</v>
      </c>
      <c r="G853" t="s">
        <v>2118</v>
      </c>
      <c r="H853" t="s">
        <v>1970</v>
      </c>
      <c r="I853" t="s">
        <v>1960</v>
      </c>
      <c r="J853" t="s">
        <v>81</v>
      </c>
      <c r="K853" t="s">
        <v>82</v>
      </c>
      <c r="L853" t="s">
        <v>83</v>
      </c>
      <c r="M853">
        <v>0.33400000000000096</v>
      </c>
      <c r="N853" t="s">
        <v>66</v>
      </c>
      <c r="O853" t="s">
        <v>1961</v>
      </c>
      <c r="P853" t="s">
        <v>60</v>
      </c>
      <c r="Q853" t="s">
        <v>68</v>
      </c>
      <c r="R853" t="s">
        <v>2144</v>
      </c>
      <c r="S853" t="s">
        <v>69</v>
      </c>
    </row>
    <row r="854" spans="1:19" x14ac:dyDescent="0.35">
      <c r="A854" t="s">
        <v>2146</v>
      </c>
      <c r="B854" t="s">
        <v>2147</v>
      </c>
      <c r="C854" t="s">
        <v>2148</v>
      </c>
      <c r="D854" t="s">
        <v>59</v>
      </c>
      <c r="E854" t="s">
        <v>59</v>
      </c>
      <c r="F854" t="s">
        <v>60</v>
      </c>
      <c r="G854" t="s">
        <v>2149</v>
      </c>
      <c r="H854" t="s">
        <v>2150</v>
      </c>
      <c r="I854" t="s">
        <v>2151</v>
      </c>
      <c r="J854" t="s">
        <v>64</v>
      </c>
      <c r="K854" t="s">
        <v>64</v>
      </c>
      <c r="L854" t="s">
        <v>65</v>
      </c>
      <c r="M854">
        <v>5.4</v>
      </c>
      <c r="N854" t="s">
        <v>66</v>
      </c>
      <c r="O854" t="s">
        <v>2152</v>
      </c>
      <c r="P854" t="s">
        <v>60</v>
      </c>
      <c r="Q854" t="s">
        <v>68</v>
      </c>
      <c r="R854" t="s">
        <v>2146</v>
      </c>
      <c r="S854" t="s">
        <v>69</v>
      </c>
    </row>
    <row r="855" spans="1:19" x14ac:dyDescent="0.35">
      <c r="A855" t="s">
        <v>2153</v>
      </c>
      <c r="B855" t="s">
        <v>2147</v>
      </c>
      <c r="C855" t="s">
        <v>2154</v>
      </c>
      <c r="D855" t="s">
        <v>59</v>
      </c>
      <c r="E855" t="s">
        <v>59</v>
      </c>
      <c r="F855" t="s">
        <v>60</v>
      </c>
      <c r="G855" t="s">
        <v>2149</v>
      </c>
      <c r="H855" t="s">
        <v>2150</v>
      </c>
      <c r="I855" t="s">
        <v>2151</v>
      </c>
      <c r="J855" t="s">
        <v>72</v>
      </c>
      <c r="K855" t="s">
        <v>73</v>
      </c>
      <c r="L855" t="s">
        <v>74</v>
      </c>
      <c r="M855">
        <v>0.166961</v>
      </c>
      <c r="N855" t="s">
        <v>66</v>
      </c>
      <c r="O855" t="s">
        <v>2152</v>
      </c>
      <c r="P855" t="s">
        <v>60</v>
      </c>
      <c r="Q855" t="s">
        <v>68</v>
      </c>
      <c r="R855" t="s">
        <v>2153</v>
      </c>
      <c r="S855" t="s">
        <v>69</v>
      </c>
    </row>
    <row r="856" spans="1:19" x14ac:dyDescent="0.35">
      <c r="A856" t="s">
        <v>2155</v>
      </c>
      <c r="B856" t="s">
        <v>2147</v>
      </c>
      <c r="C856" t="s">
        <v>2156</v>
      </c>
      <c r="D856" t="s">
        <v>59</v>
      </c>
      <c r="E856" t="s">
        <v>59</v>
      </c>
      <c r="F856" t="s">
        <v>60</v>
      </c>
      <c r="G856" t="s">
        <v>2149</v>
      </c>
      <c r="H856" t="s">
        <v>2150</v>
      </c>
      <c r="I856" t="s">
        <v>2151</v>
      </c>
      <c r="J856" t="s">
        <v>77</v>
      </c>
      <c r="K856" t="s">
        <v>78</v>
      </c>
      <c r="L856" t="s">
        <v>74</v>
      </c>
      <c r="M856">
        <v>0.16725799999999999</v>
      </c>
      <c r="N856" t="s">
        <v>66</v>
      </c>
      <c r="O856" t="s">
        <v>2152</v>
      </c>
      <c r="P856" t="s">
        <v>60</v>
      </c>
      <c r="Q856" t="s">
        <v>68</v>
      </c>
      <c r="R856" t="s">
        <v>2155</v>
      </c>
      <c r="S856" t="s">
        <v>69</v>
      </c>
    </row>
    <row r="857" spans="1:19" x14ac:dyDescent="0.35">
      <c r="A857" t="s">
        <v>2157</v>
      </c>
      <c r="B857" t="s">
        <v>2147</v>
      </c>
      <c r="C857" t="s">
        <v>2158</v>
      </c>
      <c r="D857" t="s">
        <v>59</v>
      </c>
      <c r="E857" t="s">
        <v>59</v>
      </c>
      <c r="F857" t="s">
        <v>60</v>
      </c>
      <c r="G857" t="s">
        <v>2149</v>
      </c>
      <c r="H857" t="s">
        <v>2150</v>
      </c>
      <c r="I857" t="s">
        <v>2151</v>
      </c>
      <c r="J857" t="s">
        <v>81</v>
      </c>
      <c r="K857" t="s">
        <v>82</v>
      </c>
      <c r="L857" t="s">
        <v>83</v>
      </c>
      <c r="M857">
        <v>0.29699999999999172</v>
      </c>
      <c r="N857" t="s">
        <v>66</v>
      </c>
      <c r="O857" t="s">
        <v>2152</v>
      </c>
      <c r="P857" t="s">
        <v>60</v>
      </c>
      <c r="Q857" t="s">
        <v>68</v>
      </c>
      <c r="R857" t="s">
        <v>2157</v>
      </c>
      <c r="S857" t="s">
        <v>69</v>
      </c>
    </row>
    <row r="858" spans="1:19" x14ac:dyDescent="0.35">
      <c r="A858" t="s">
        <v>2159</v>
      </c>
      <c r="B858" t="s">
        <v>2147</v>
      </c>
      <c r="C858" t="s">
        <v>2160</v>
      </c>
      <c r="D858" t="s">
        <v>59</v>
      </c>
      <c r="E858" t="s">
        <v>59</v>
      </c>
      <c r="F858" t="s">
        <v>60</v>
      </c>
      <c r="G858" t="s">
        <v>2149</v>
      </c>
      <c r="H858" t="s">
        <v>2161</v>
      </c>
      <c r="I858" t="s">
        <v>2151</v>
      </c>
      <c r="J858" t="s">
        <v>820</v>
      </c>
      <c r="K858" t="s">
        <v>820</v>
      </c>
      <c r="L858" t="s">
        <v>65</v>
      </c>
      <c r="M858">
        <v>3</v>
      </c>
      <c r="N858" t="s">
        <v>153</v>
      </c>
      <c r="O858" t="s">
        <v>2152</v>
      </c>
      <c r="P858" t="s">
        <v>60</v>
      </c>
      <c r="Q858" t="s">
        <v>68</v>
      </c>
      <c r="R858" t="s">
        <v>2159</v>
      </c>
      <c r="S858" t="s">
        <v>69</v>
      </c>
    </row>
    <row r="859" spans="1:19" x14ac:dyDescent="0.35">
      <c r="A859" t="s">
        <v>2162</v>
      </c>
      <c r="B859" t="s">
        <v>2147</v>
      </c>
      <c r="C859" t="s">
        <v>2163</v>
      </c>
      <c r="D859" t="s">
        <v>59</v>
      </c>
      <c r="E859" t="s">
        <v>59</v>
      </c>
      <c r="F859" t="s">
        <v>60</v>
      </c>
      <c r="G859" t="s">
        <v>2149</v>
      </c>
      <c r="H859" t="s">
        <v>2161</v>
      </c>
      <c r="I859" t="s">
        <v>2151</v>
      </c>
      <c r="J859" t="s">
        <v>72</v>
      </c>
      <c r="K859" t="s">
        <v>247</v>
      </c>
      <c r="L859" t="s">
        <v>74</v>
      </c>
      <c r="M859">
        <v>0.149585</v>
      </c>
      <c r="N859" t="s">
        <v>153</v>
      </c>
      <c r="O859" t="s">
        <v>2152</v>
      </c>
      <c r="P859" t="s">
        <v>60</v>
      </c>
      <c r="Q859" t="s">
        <v>68</v>
      </c>
      <c r="R859" t="s">
        <v>2162</v>
      </c>
      <c r="S859" t="s">
        <v>69</v>
      </c>
    </row>
    <row r="860" spans="1:19" x14ac:dyDescent="0.35">
      <c r="A860" t="s">
        <v>2164</v>
      </c>
      <c r="B860" t="s">
        <v>2147</v>
      </c>
      <c r="C860" t="s">
        <v>2165</v>
      </c>
      <c r="D860" t="s">
        <v>59</v>
      </c>
      <c r="E860" t="s">
        <v>59</v>
      </c>
      <c r="F860" t="s">
        <v>60</v>
      </c>
      <c r="G860" t="s">
        <v>2149</v>
      </c>
      <c r="H860" t="s">
        <v>2161</v>
      </c>
      <c r="I860" t="s">
        <v>2151</v>
      </c>
      <c r="J860" t="s">
        <v>77</v>
      </c>
      <c r="K860" t="s">
        <v>250</v>
      </c>
      <c r="L860" t="s">
        <v>74</v>
      </c>
      <c r="M860">
        <v>0.14955299999999999</v>
      </c>
      <c r="N860" t="s">
        <v>153</v>
      </c>
      <c r="O860" t="s">
        <v>2152</v>
      </c>
      <c r="P860" t="s">
        <v>60</v>
      </c>
      <c r="Q860" t="s">
        <v>68</v>
      </c>
      <c r="R860" t="s">
        <v>2164</v>
      </c>
      <c r="S860" t="s">
        <v>69</v>
      </c>
    </row>
    <row r="861" spans="1:19" x14ac:dyDescent="0.35">
      <c r="A861" t="s">
        <v>2166</v>
      </c>
      <c r="B861" t="s">
        <v>2147</v>
      </c>
      <c r="C861" t="s">
        <v>2167</v>
      </c>
      <c r="D861" t="s">
        <v>59</v>
      </c>
      <c r="E861" t="s">
        <v>59</v>
      </c>
      <c r="F861" t="s">
        <v>60</v>
      </c>
      <c r="G861" t="s">
        <v>2149</v>
      </c>
      <c r="H861" t="s">
        <v>2161</v>
      </c>
      <c r="I861" t="s">
        <v>2151</v>
      </c>
      <c r="J861" t="s">
        <v>81</v>
      </c>
      <c r="K861" t="s">
        <v>253</v>
      </c>
      <c r="L861" t="s">
        <v>83</v>
      </c>
      <c r="M861">
        <v>-3.2000000000004247E-2</v>
      </c>
      <c r="N861" t="s">
        <v>153</v>
      </c>
      <c r="O861" t="s">
        <v>2152</v>
      </c>
      <c r="P861" t="s">
        <v>60</v>
      </c>
      <c r="Q861" t="s">
        <v>68</v>
      </c>
      <c r="R861" t="s">
        <v>2166</v>
      </c>
      <c r="S861" t="s">
        <v>69</v>
      </c>
    </row>
    <row r="862" spans="1:19" x14ac:dyDescent="0.35">
      <c r="A862" t="s">
        <v>2168</v>
      </c>
      <c r="B862" t="s">
        <v>2147</v>
      </c>
      <c r="C862" t="s">
        <v>2169</v>
      </c>
      <c r="D862" t="s">
        <v>59</v>
      </c>
      <c r="E862" t="s">
        <v>59</v>
      </c>
      <c r="F862" t="s">
        <v>60</v>
      </c>
      <c r="G862" t="s">
        <v>2170</v>
      </c>
      <c r="H862" t="s">
        <v>2171</v>
      </c>
      <c r="I862" t="s">
        <v>2172</v>
      </c>
      <c r="J862" t="s">
        <v>64</v>
      </c>
      <c r="K862" t="s">
        <v>64</v>
      </c>
      <c r="L862" t="s">
        <v>65</v>
      </c>
      <c r="M862">
        <v>6.2</v>
      </c>
      <c r="N862" t="s">
        <v>66</v>
      </c>
      <c r="O862" t="s">
        <v>2152</v>
      </c>
      <c r="P862" t="s">
        <v>60</v>
      </c>
      <c r="Q862" t="s">
        <v>68</v>
      </c>
      <c r="R862" t="s">
        <v>2168</v>
      </c>
      <c r="S862" t="s">
        <v>69</v>
      </c>
    </row>
    <row r="863" spans="1:19" x14ac:dyDescent="0.35">
      <c r="A863" t="s">
        <v>2173</v>
      </c>
      <c r="B863" t="s">
        <v>2147</v>
      </c>
      <c r="C863" t="s">
        <v>2174</v>
      </c>
      <c r="D863" t="s">
        <v>59</v>
      </c>
      <c r="E863" t="s">
        <v>59</v>
      </c>
      <c r="F863" t="s">
        <v>60</v>
      </c>
      <c r="G863" t="s">
        <v>2170</v>
      </c>
      <c r="H863" t="s">
        <v>2171</v>
      </c>
      <c r="I863" t="s">
        <v>2172</v>
      </c>
      <c r="J863" t="s">
        <v>72</v>
      </c>
      <c r="K863" t="s">
        <v>73</v>
      </c>
      <c r="L863" t="s">
        <v>74</v>
      </c>
      <c r="M863">
        <v>0.168848</v>
      </c>
      <c r="N863" t="s">
        <v>66</v>
      </c>
      <c r="O863" t="s">
        <v>2152</v>
      </c>
      <c r="P863" t="s">
        <v>60</v>
      </c>
      <c r="Q863" t="s">
        <v>68</v>
      </c>
      <c r="R863" t="s">
        <v>2173</v>
      </c>
      <c r="S863" t="s">
        <v>69</v>
      </c>
    </row>
    <row r="864" spans="1:19" x14ac:dyDescent="0.35">
      <c r="A864" t="s">
        <v>2175</v>
      </c>
      <c r="B864" t="s">
        <v>2147</v>
      </c>
      <c r="C864" t="s">
        <v>2176</v>
      </c>
      <c r="D864" t="s">
        <v>59</v>
      </c>
      <c r="E864" t="s">
        <v>59</v>
      </c>
      <c r="F864" t="s">
        <v>60</v>
      </c>
      <c r="G864" t="s">
        <v>2170</v>
      </c>
      <c r="H864" t="s">
        <v>2171</v>
      </c>
      <c r="I864" t="s">
        <v>2172</v>
      </c>
      <c r="J864" t="s">
        <v>77</v>
      </c>
      <c r="K864" t="s">
        <v>78</v>
      </c>
      <c r="L864" t="s">
        <v>74</v>
      </c>
      <c r="M864">
        <v>0.16919000000000001</v>
      </c>
      <c r="N864" t="s">
        <v>66</v>
      </c>
      <c r="O864" t="s">
        <v>2152</v>
      </c>
      <c r="P864" t="s">
        <v>60</v>
      </c>
      <c r="Q864" t="s">
        <v>68</v>
      </c>
      <c r="R864" t="s">
        <v>2175</v>
      </c>
      <c r="S864" t="s">
        <v>69</v>
      </c>
    </row>
    <row r="865" spans="1:19" x14ac:dyDescent="0.35">
      <c r="A865" t="s">
        <v>2177</v>
      </c>
      <c r="B865" t="s">
        <v>2147</v>
      </c>
      <c r="C865" t="s">
        <v>2178</v>
      </c>
      <c r="D865" t="s">
        <v>59</v>
      </c>
      <c r="E865" t="s">
        <v>59</v>
      </c>
      <c r="F865" t="s">
        <v>60</v>
      </c>
      <c r="G865" t="s">
        <v>2170</v>
      </c>
      <c r="H865" t="s">
        <v>2171</v>
      </c>
      <c r="I865" t="s">
        <v>2172</v>
      </c>
      <c r="J865" t="s">
        <v>81</v>
      </c>
      <c r="K865" t="s">
        <v>82</v>
      </c>
      <c r="L865" t="s">
        <v>83</v>
      </c>
      <c r="M865">
        <v>0.34200000000000896</v>
      </c>
      <c r="N865" t="s">
        <v>66</v>
      </c>
      <c r="O865" t="s">
        <v>2152</v>
      </c>
      <c r="P865" t="s">
        <v>60</v>
      </c>
      <c r="Q865" t="s">
        <v>68</v>
      </c>
      <c r="R865" t="s">
        <v>2177</v>
      </c>
      <c r="S865" t="s">
        <v>69</v>
      </c>
    </row>
    <row r="866" spans="1:19" x14ac:dyDescent="0.35">
      <c r="A866" t="s">
        <v>2179</v>
      </c>
      <c r="B866" t="s">
        <v>2147</v>
      </c>
      <c r="C866" t="s">
        <v>2180</v>
      </c>
      <c r="D866" t="s">
        <v>59</v>
      </c>
      <c r="E866" t="s">
        <v>59</v>
      </c>
      <c r="F866" t="s">
        <v>60</v>
      </c>
      <c r="G866" t="s">
        <v>2181</v>
      </c>
      <c r="H866" t="s">
        <v>2182</v>
      </c>
      <c r="I866" t="s">
        <v>2151</v>
      </c>
      <c r="J866" t="s">
        <v>64</v>
      </c>
      <c r="K866" t="s">
        <v>64</v>
      </c>
      <c r="L866" t="s">
        <v>65</v>
      </c>
      <c r="M866">
        <v>6.7</v>
      </c>
      <c r="N866" t="s">
        <v>66</v>
      </c>
      <c r="O866" t="s">
        <v>2152</v>
      </c>
      <c r="P866" t="s">
        <v>60</v>
      </c>
      <c r="Q866" t="s">
        <v>68</v>
      </c>
      <c r="R866" t="s">
        <v>2179</v>
      </c>
      <c r="S866" t="s">
        <v>69</v>
      </c>
    </row>
    <row r="867" spans="1:19" x14ac:dyDescent="0.35">
      <c r="A867" t="s">
        <v>2183</v>
      </c>
      <c r="B867" t="s">
        <v>2147</v>
      </c>
      <c r="C867" t="s">
        <v>2184</v>
      </c>
      <c r="D867" t="s">
        <v>59</v>
      </c>
      <c r="E867" t="s">
        <v>59</v>
      </c>
      <c r="F867" t="s">
        <v>60</v>
      </c>
      <c r="G867" t="s">
        <v>2181</v>
      </c>
      <c r="H867" t="s">
        <v>2182</v>
      </c>
      <c r="I867" t="s">
        <v>2151</v>
      </c>
      <c r="J867" t="s">
        <v>72</v>
      </c>
      <c r="K867" t="s">
        <v>73</v>
      </c>
      <c r="L867" t="s">
        <v>74</v>
      </c>
      <c r="M867">
        <v>0.16706699999999999</v>
      </c>
      <c r="N867" t="s">
        <v>66</v>
      </c>
      <c r="O867" t="s">
        <v>2152</v>
      </c>
      <c r="P867" t="s">
        <v>60</v>
      </c>
      <c r="Q867" t="s">
        <v>68</v>
      </c>
      <c r="R867" t="s">
        <v>2183</v>
      </c>
      <c r="S867" t="s">
        <v>69</v>
      </c>
    </row>
    <row r="868" spans="1:19" x14ac:dyDescent="0.35">
      <c r="A868" t="s">
        <v>2185</v>
      </c>
      <c r="B868" t="s">
        <v>2147</v>
      </c>
      <c r="C868" t="s">
        <v>2186</v>
      </c>
      <c r="D868" t="s">
        <v>59</v>
      </c>
      <c r="E868" t="s">
        <v>59</v>
      </c>
      <c r="F868" t="s">
        <v>60</v>
      </c>
      <c r="G868" t="s">
        <v>2181</v>
      </c>
      <c r="H868" t="s">
        <v>2182</v>
      </c>
      <c r="I868" t="s">
        <v>2151</v>
      </c>
      <c r="J868" t="s">
        <v>77</v>
      </c>
      <c r="K868" t="s">
        <v>78</v>
      </c>
      <c r="L868" t="s">
        <v>74</v>
      </c>
      <c r="M868">
        <v>0.167437</v>
      </c>
      <c r="N868" t="s">
        <v>66</v>
      </c>
      <c r="O868" t="s">
        <v>2152</v>
      </c>
      <c r="P868" t="s">
        <v>60</v>
      </c>
      <c r="Q868" t="s">
        <v>68</v>
      </c>
      <c r="R868" t="s">
        <v>2185</v>
      </c>
      <c r="S868" t="s">
        <v>69</v>
      </c>
    </row>
    <row r="869" spans="1:19" x14ac:dyDescent="0.35">
      <c r="A869" t="s">
        <v>2187</v>
      </c>
      <c r="B869" t="s">
        <v>2147</v>
      </c>
      <c r="C869" t="s">
        <v>2188</v>
      </c>
      <c r="D869" t="s">
        <v>59</v>
      </c>
      <c r="E869" t="s">
        <v>59</v>
      </c>
      <c r="F869" t="s">
        <v>60</v>
      </c>
      <c r="G869" t="s">
        <v>2181</v>
      </c>
      <c r="H869" t="s">
        <v>2182</v>
      </c>
      <c r="I869" t="s">
        <v>2151</v>
      </c>
      <c r="J869" t="s">
        <v>81</v>
      </c>
      <c r="K869" t="s">
        <v>82</v>
      </c>
      <c r="L869" t="s">
        <v>83</v>
      </c>
      <c r="M869">
        <v>0.37000000000000921</v>
      </c>
      <c r="N869" t="s">
        <v>66</v>
      </c>
      <c r="O869" t="s">
        <v>2152</v>
      </c>
      <c r="P869" t="s">
        <v>60</v>
      </c>
      <c r="Q869" t="s">
        <v>68</v>
      </c>
      <c r="R869" t="s">
        <v>2187</v>
      </c>
      <c r="S869" t="s">
        <v>69</v>
      </c>
    </row>
    <row r="870" spans="1:19" x14ac:dyDescent="0.35">
      <c r="A870" t="s">
        <v>2189</v>
      </c>
      <c r="B870" t="s">
        <v>2147</v>
      </c>
      <c r="C870" t="s">
        <v>2190</v>
      </c>
      <c r="D870" t="s">
        <v>59</v>
      </c>
      <c r="E870" t="s">
        <v>59</v>
      </c>
      <c r="F870" t="s">
        <v>60</v>
      </c>
      <c r="G870" t="s">
        <v>2191</v>
      </c>
      <c r="H870" t="s">
        <v>2192</v>
      </c>
      <c r="I870" t="s">
        <v>2151</v>
      </c>
      <c r="J870" t="s">
        <v>64</v>
      </c>
      <c r="K870" t="s">
        <v>64</v>
      </c>
      <c r="L870" t="s">
        <v>65</v>
      </c>
      <c r="M870">
        <v>8</v>
      </c>
      <c r="N870" t="s">
        <v>66</v>
      </c>
      <c r="O870" t="s">
        <v>2152</v>
      </c>
      <c r="P870" t="s">
        <v>60</v>
      </c>
      <c r="Q870" t="s">
        <v>68</v>
      </c>
      <c r="R870" t="s">
        <v>2189</v>
      </c>
      <c r="S870" t="s">
        <v>69</v>
      </c>
    </row>
    <row r="871" spans="1:19" x14ac:dyDescent="0.35">
      <c r="A871" t="s">
        <v>2193</v>
      </c>
      <c r="B871" t="s">
        <v>2147</v>
      </c>
      <c r="C871" t="s">
        <v>2194</v>
      </c>
      <c r="D871" t="s">
        <v>59</v>
      </c>
      <c r="E871" t="s">
        <v>59</v>
      </c>
      <c r="F871" t="s">
        <v>60</v>
      </c>
      <c r="G871" t="s">
        <v>2191</v>
      </c>
      <c r="H871" t="s">
        <v>2192</v>
      </c>
      <c r="I871" t="s">
        <v>2151</v>
      </c>
      <c r="J871" t="s">
        <v>72</v>
      </c>
      <c r="K871" t="s">
        <v>73</v>
      </c>
      <c r="L871" t="s">
        <v>74</v>
      </c>
      <c r="M871">
        <v>0.16752300000000001</v>
      </c>
      <c r="N871" t="s">
        <v>66</v>
      </c>
      <c r="O871" t="s">
        <v>2152</v>
      </c>
      <c r="P871" t="s">
        <v>60</v>
      </c>
      <c r="Q871" t="s">
        <v>68</v>
      </c>
      <c r="R871" t="s">
        <v>2193</v>
      </c>
      <c r="S871" t="s">
        <v>69</v>
      </c>
    </row>
    <row r="872" spans="1:19" x14ac:dyDescent="0.35">
      <c r="A872" t="s">
        <v>2195</v>
      </c>
      <c r="B872" t="s">
        <v>2147</v>
      </c>
      <c r="C872" t="s">
        <v>2196</v>
      </c>
      <c r="D872" t="s">
        <v>59</v>
      </c>
      <c r="E872" t="s">
        <v>59</v>
      </c>
      <c r="F872" t="s">
        <v>60</v>
      </c>
      <c r="G872" t="s">
        <v>2191</v>
      </c>
      <c r="H872" t="s">
        <v>2192</v>
      </c>
      <c r="I872" t="s">
        <v>2151</v>
      </c>
      <c r="J872" t="s">
        <v>77</v>
      </c>
      <c r="K872" t="s">
        <v>78</v>
      </c>
      <c r="L872" t="s">
        <v>74</v>
      </c>
      <c r="M872">
        <v>0.167965</v>
      </c>
      <c r="N872" t="s">
        <v>66</v>
      </c>
      <c r="O872" t="s">
        <v>2152</v>
      </c>
      <c r="P872" t="s">
        <v>60</v>
      </c>
      <c r="Q872" t="s">
        <v>68</v>
      </c>
      <c r="R872" t="s">
        <v>2195</v>
      </c>
      <c r="S872" t="s">
        <v>69</v>
      </c>
    </row>
    <row r="873" spans="1:19" x14ac:dyDescent="0.35">
      <c r="A873" t="s">
        <v>2197</v>
      </c>
      <c r="B873" t="s">
        <v>2147</v>
      </c>
      <c r="C873" t="s">
        <v>2198</v>
      </c>
      <c r="D873" t="s">
        <v>59</v>
      </c>
      <c r="E873" t="s">
        <v>59</v>
      </c>
      <c r="F873" t="s">
        <v>60</v>
      </c>
      <c r="G873" t="s">
        <v>2191</v>
      </c>
      <c r="H873" t="s">
        <v>2192</v>
      </c>
      <c r="I873" t="s">
        <v>2151</v>
      </c>
      <c r="J873" t="s">
        <v>81</v>
      </c>
      <c r="K873" t="s">
        <v>82</v>
      </c>
      <c r="L873" t="s">
        <v>83</v>
      </c>
      <c r="M873">
        <v>0.44199999999999795</v>
      </c>
      <c r="N873" t="s">
        <v>66</v>
      </c>
      <c r="O873" t="s">
        <v>2152</v>
      </c>
      <c r="P873" t="s">
        <v>60</v>
      </c>
      <c r="Q873" t="s">
        <v>68</v>
      </c>
      <c r="R873" t="s">
        <v>2197</v>
      </c>
      <c r="S873" t="s">
        <v>69</v>
      </c>
    </row>
    <row r="874" spans="1:19" x14ac:dyDescent="0.35">
      <c r="A874" t="s">
        <v>2199</v>
      </c>
      <c r="B874" t="s">
        <v>2147</v>
      </c>
      <c r="C874" t="s">
        <v>2200</v>
      </c>
      <c r="D874" t="s">
        <v>59</v>
      </c>
      <c r="E874" t="s">
        <v>59</v>
      </c>
      <c r="F874" t="s">
        <v>60</v>
      </c>
      <c r="G874" t="s">
        <v>2201</v>
      </c>
      <c r="H874" t="s">
        <v>2202</v>
      </c>
      <c r="I874" t="s">
        <v>2151</v>
      </c>
      <c r="J874" t="s">
        <v>64</v>
      </c>
      <c r="K874" t="s">
        <v>64</v>
      </c>
      <c r="L874" t="s">
        <v>65</v>
      </c>
      <c r="M874">
        <v>6</v>
      </c>
      <c r="N874" t="s">
        <v>66</v>
      </c>
      <c r="O874" t="s">
        <v>2152</v>
      </c>
      <c r="P874" t="s">
        <v>60</v>
      </c>
      <c r="Q874" t="s">
        <v>68</v>
      </c>
      <c r="R874" t="s">
        <v>2199</v>
      </c>
      <c r="S874" t="s">
        <v>69</v>
      </c>
    </row>
    <row r="875" spans="1:19" x14ac:dyDescent="0.35">
      <c r="A875" t="s">
        <v>2203</v>
      </c>
      <c r="B875" t="s">
        <v>2147</v>
      </c>
      <c r="C875" t="s">
        <v>2204</v>
      </c>
      <c r="D875" t="s">
        <v>59</v>
      </c>
      <c r="E875" t="s">
        <v>59</v>
      </c>
      <c r="F875" t="s">
        <v>60</v>
      </c>
      <c r="G875" t="s">
        <v>2201</v>
      </c>
      <c r="H875" t="s">
        <v>2202</v>
      </c>
      <c r="I875" t="s">
        <v>2151</v>
      </c>
      <c r="J875" t="s">
        <v>72</v>
      </c>
      <c r="K875" t="s">
        <v>73</v>
      </c>
      <c r="L875" t="s">
        <v>74</v>
      </c>
      <c r="M875">
        <v>0.16763900000000001</v>
      </c>
      <c r="N875" t="s">
        <v>66</v>
      </c>
      <c r="O875" t="s">
        <v>2152</v>
      </c>
      <c r="P875" t="s">
        <v>60</v>
      </c>
      <c r="Q875" t="s">
        <v>68</v>
      </c>
      <c r="R875" t="s">
        <v>2203</v>
      </c>
      <c r="S875" t="s">
        <v>69</v>
      </c>
    </row>
    <row r="876" spans="1:19" x14ac:dyDescent="0.35">
      <c r="A876" t="s">
        <v>2205</v>
      </c>
      <c r="B876" t="s">
        <v>2147</v>
      </c>
      <c r="C876" t="s">
        <v>2206</v>
      </c>
      <c r="D876" t="s">
        <v>59</v>
      </c>
      <c r="E876" t="s">
        <v>59</v>
      </c>
      <c r="F876" t="s">
        <v>60</v>
      </c>
      <c r="G876" t="s">
        <v>2201</v>
      </c>
      <c r="H876" t="s">
        <v>2202</v>
      </c>
      <c r="I876" t="s">
        <v>2151</v>
      </c>
      <c r="J876" t="s">
        <v>77</v>
      </c>
      <c r="K876" t="s">
        <v>78</v>
      </c>
      <c r="L876" t="s">
        <v>74</v>
      </c>
      <c r="M876">
        <v>0.16796700000000001</v>
      </c>
      <c r="N876" t="s">
        <v>66</v>
      </c>
      <c r="O876" t="s">
        <v>2152</v>
      </c>
      <c r="P876" t="s">
        <v>60</v>
      </c>
      <c r="Q876" t="s">
        <v>68</v>
      </c>
      <c r="R876" t="s">
        <v>2205</v>
      </c>
      <c r="S876" t="s">
        <v>69</v>
      </c>
    </row>
    <row r="877" spans="1:19" x14ac:dyDescent="0.35">
      <c r="A877" t="s">
        <v>2207</v>
      </c>
      <c r="B877" t="s">
        <v>2147</v>
      </c>
      <c r="C877" t="s">
        <v>2208</v>
      </c>
      <c r="D877" t="s">
        <v>59</v>
      </c>
      <c r="E877" t="s">
        <v>59</v>
      </c>
      <c r="F877" t="s">
        <v>60</v>
      </c>
      <c r="G877" t="s">
        <v>2201</v>
      </c>
      <c r="H877" t="s">
        <v>2202</v>
      </c>
      <c r="I877" t="s">
        <v>2151</v>
      </c>
      <c r="J877" t="s">
        <v>81</v>
      </c>
      <c r="K877" t="s">
        <v>82</v>
      </c>
      <c r="L877" t="s">
        <v>83</v>
      </c>
      <c r="M877">
        <v>0.32799999999999496</v>
      </c>
      <c r="N877" t="s">
        <v>66</v>
      </c>
      <c r="O877" t="s">
        <v>2152</v>
      </c>
      <c r="P877" t="s">
        <v>60</v>
      </c>
      <c r="Q877" t="s">
        <v>68</v>
      </c>
      <c r="R877" t="s">
        <v>2207</v>
      </c>
      <c r="S877" t="s">
        <v>69</v>
      </c>
    </row>
    <row r="878" spans="1:19" x14ac:dyDescent="0.35">
      <c r="A878" t="s">
        <v>2209</v>
      </c>
      <c r="B878" t="s">
        <v>2147</v>
      </c>
      <c r="C878" t="s">
        <v>2210</v>
      </c>
      <c r="D878" t="s">
        <v>59</v>
      </c>
      <c r="E878" t="s">
        <v>59</v>
      </c>
      <c r="F878" t="s">
        <v>60</v>
      </c>
      <c r="G878" t="s">
        <v>2211</v>
      </c>
      <c r="H878" t="s">
        <v>2119</v>
      </c>
      <c r="I878" t="s">
        <v>2151</v>
      </c>
      <c r="J878" t="s">
        <v>64</v>
      </c>
      <c r="K878" t="s">
        <v>64</v>
      </c>
      <c r="L878" t="s">
        <v>65</v>
      </c>
      <c r="M878">
        <v>6</v>
      </c>
      <c r="N878" t="s">
        <v>66</v>
      </c>
      <c r="O878" t="s">
        <v>2152</v>
      </c>
      <c r="P878" t="s">
        <v>60</v>
      </c>
      <c r="Q878" t="s">
        <v>68</v>
      </c>
      <c r="R878" t="s">
        <v>2209</v>
      </c>
      <c r="S878" t="s">
        <v>69</v>
      </c>
    </row>
    <row r="879" spans="1:19" x14ac:dyDescent="0.35">
      <c r="A879" t="s">
        <v>2212</v>
      </c>
      <c r="B879" t="s">
        <v>2147</v>
      </c>
      <c r="C879" t="s">
        <v>2213</v>
      </c>
      <c r="D879" t="s">
        <v>59</v>
      </c>
      <c r="E879" t="s">
        <v>59</v>
      </c>
      <c r="F879" t="s">
        <v>60</v>
      </c>
      <c r="G879" t="s">
        <v>2211</v>
      </c>
      <c r="H879" t="s">
        <v>2119</v>
      </c>
      <c r="I879" t="s">
        <v>2151</v>
      </c>
      <c r="J879" t="s">
        <v>72</v>
      </c>
      <c r="K879" t="s">
        <v>73</v>
      </c>
      <c r="L879" t="s">
        <v>74</v>
      </c>
      <c r="M879">
        <v>0.16378799999999999</v>
      </c>
      <c r="N879" t="s">
        <v>66</v>
      </c>
      <c r="O879" t="s">
        <v>2152</v>
      </c>
      <c r="P879" t="s">
        <v>60</v>
      </c>
      <c r="Q879" t="s">
        <v>68</v>
      </c>
      <c r="R879" t="s">
        <v>2212</v>
      </c>
      <c r="S879" t="s">
        <v>69</v>
      </c>
    </row>
    <row r="880" spans="1:19" x14ac:dyDescent="0.35">
      <c r="A880" t="s">
        <v>2214</v>
      </c>
      <c r="B880" t="s">
        <v>2147</v>
      </c>
      <c r="C880" t="s">
        <v>2215</v>
      </c>
      <c r="D880" t="s">
        <v>59</v>
      </c>
      <c r="E880" t="s">
        <v>59</v>
      </c>
      <c r="F880" t="s">
        <v>60</v>
      </c>
      <c r="G880" t="s">
        <v>2211</v>
      </c>
      <c r="H880" t="s">
        <v>2119</v>
      </c>
      <c r="I880" t="s">
        <v>2151</v>
      </c>
      <c r="J880" t="s">
        <v>77</v>
      </c>
      <c r="K880" t="s">
        <v>78</v>
      </c>
      <c r="L880" t="s">
        <v>74</v>
      </c>
      <c r="M880">
        <v>0.16411600000000001</v>
      </c>
      <c r="N880" t="s">
        <v>66</v>
      </c>
      <c r="O880" t="s">
        <v>2152</v>
      </c>
      <c r="P880" t="s">
        <v>60</v>
      </c>
      <c r="Q880" t="s">
        <v>68</v>
      </c>
      <c r="R880" t="s">
        <v>2214</v>
      </c>
      <c r="S880" t="s">
        <v>69</v>
      </c>
    </row>
    <row r="881" spans="1:19" x14ac:dyDescent="0.35">
      <c r="A881" t="s">
        <v>2216</v>
      </c>
      <c r="B881" t="s">
        <v>2147</v>
      </c>
      <c r="C881" t="s">
        <v>2217</v>
      </c>
      <c r="D881" t="s">
        <v>59</v>
      </c>
      <c r="E881" t="s">
        <v>59</v>
      </c>
      <c r="F881" t="s">
        <v>60</v>
      </c>
      <c r="G881" t="s">
        <v>2211</v>
      </c>
      <c r="H881" t="s">
        <v>2119</v>
      </c>
      <c r="I881" t="s">
        <v>2151</v>
      </c>
      <c r="J881" t="s">
        <v>81</v>
      </c>
      <c r="K881" t="s">
        <v>82</v>
      </c>
      <c r="L881" t="s">
        <v>83</v>
      </c>
      <c r="M881">
        <v>0.32800000000002272</v>
      </c>
      <c r="N881" t="s">
        <v>66</v>
      </c>
      <c r="O881" t="s">
        <v>2152</v>
      </c>
      <c r="P881" t="s">
        <v>60</v>
      </c>
      <c r="Q881" t="s">
        <v>68</v>
      </c>
      <c r="R881" t="s">
        <v>2216</v>
      </c>
      <c r="S881" t="s">
        <v>69</v>
      </c>
    </row>
    <row r="882" spans="1:19" x14ac:dyDescent="0.35">
      <c r="A882" t="s">
        <v>2218</v>
      </c>
      <c r="B882" t="s">
        <v>1733</v>
      </c>
      <c r="C882" t="s">
        <v>2219</v>
      </c>
      <c r="D882" t="s">
        <v>59</v>
      </c>
      <c r="E882" t="s">
        <v>59</v>
      </c>
      <c r="F882" t="s">
        <v>60</v>
      </c>
      <c r="G882" t="s">
        <v>2220</v>
      </c>
      <c r="H882" t="s">
        <v>2221</v>
      </c>
      <c r="I882" t="s">
        <v>1737</v>
      </c>
      <c r="J882" t="s">
        <v>96</v>
      </c>
      <c r="K882" t="s">
        <v>97</v>
      </c>
      <c r="L882" t="s">
        <v>65</v>
      </c>
      <c r="M882">
        <v>2.88</v>
      </c>
      <c r="N882" t="s">
        <v>66</v>
      </c>
      <c r="O882" t="s">
        <v>1738</v>
      </c>
      <c r="P882" t="s">
        <v>60</v>
      </c>
      <c r="Q882" t="s">
        <v>68</v>
      </c>
      <c r="R882" t="s">
        <v>2218</v>
      </c>
      <c r="S882" t="s">
        <v>69</v>
      </c>
    </row>
    <row r="883" spans="1:19" x14ac:dyDescent="0.35">
      <c r="A883" t="s">
        <v>2222</v>
      </c>
      <c r="B883" t="s">
        <v>1733</v>
      </c>
      <c r="C883" t="s">
        <v>2223</v>
      </c>
      <c r="D883" t="s">
        <v>59</v>
      </c>
      <c r="E883" t="s">
        <v>59</v>
      </c>
      <c r="F883" t="s">
        <v>60</v>
      </c>
      <c r="G883" t="s">
        <v>2220</v>
      </c>
      <c r="H883" t="s">
        <v>2221</v>
      </c>
      <c r="I883" t="s">
        <v>1737</v>
      </c>
      <c r="J883" t="s">
        <v>90</v>
      </c>
      <c r="K883" t="s">
        <v>91</v>
      </c>
      <c r="L883" t="s">
        <v>65</v>
      </c>
      <c r="M883">
        <v>2.69</v>
      </c>
      <c r="N883" t="s">
        <v>66</v>
      </c>
      <c r="O883" t="s">
        <v>1738</v>
      </c>
      <c r="P883" t="s">
        <v>60</v>
      </c>
      <c r="Q883" t="s">
        <v>68</v>
      </c>
      <c r="R883" t="s">
        <v>2222</v>
      </c>
      <c r="S883" t="s">
        <v>69</v>
      </c>
    </row>
    <row r="884" spans="1:19" x14ac:dyDescent="0.35">
      <c r="A884" t="s">
        <v>2224</v>
      </c>
      <c r="B884" t="s">
        <v>1733</v>
      </c>
      <c r="C884" t="s">
        <v>2225</v>
      </c>
      <c r="D884" t="s">
        <v>59</v>
      </c>
      <c r="E884" t="s">
        <v>59</v>
      </c>
      <c r="F884" t="s">
        <v>60</v>
      </c>
      <c r="G884" t="s">
        <v>2220</v>
      </c>
      <c r="H884" t="s">
        <v>2221</v>
      </c>
      <c r="I884" t="s">
        <v>1737</v>
      </c>
      <c r="J884" t="s">
        <v>100</v>
      </c>
      <c r="K884" t="s">
        <v>101</v>
      </c>
      <c r="L884" t="s">
        <v>65</v>
      </c>
      <c r="M884">
        <v>1.73</v>
      </c>
      <c r="N884" t="s">
        <v>66</v>
      </c>
      <c r="O884" t="s">
        <v>1738</v>
      </c>
      <c r="P884" t="s">
        <v>60</v>
      </c>
      <c r="Q884" t="s">
        <v>68</v>
      </c>
      <c r="R884" t="s">
        <v>2224</v>
      </c>
      <c r="S884" t="s">
        <v>69</v>
      </c>
    </row>
    <row r="885" spans="1:19" x14ac:dyDescent="0.35">
      <c r="A885" t="s">
        <v>2226</v>
      </c>
      <c r="B885" t="s">
        <v>1733</v>
      </c>
      <c r="C885" t="s">
        <v>2227</v>
      </c>
      <c r="D885" t="s">
        <v>59</v>
      </c>
      <c r="E885" t="s">
        <v>59</v>
      </c>
      <c r="F885" t="s">
        <v>60</v>
      </c>
      <c r="G885" t="s">
        <v>2220</v>
      </c>
      <c r="H885" t="s">
        <v>2221</v>
      </c>
      <c r="I885" t="s">
        <v>1737</v>
      </c>
      <c r="J885" t="s">
        <v>104</v>
      </c>
      <c r="K885" t="s">
        <v>105</v>
      </c>
      <c r="L885" t="s">
        <v>65</v>
      </c>
      <c r="M885">
        <v>0.26</v>
      </c>
      <c r="N885" t="s">
        <v>66</v>
      </c>
      <c r="O885" t="s">
        <v>1738</v>
      </c>
      <c r="P885" t="s">
        <v>60</v>
      </c>
      <c r="Q885" t="s">
        <v>68</v>
      </c>
      <c r="R885" t="s">
        <v>2226</v>
      </c>
      <c r="S885" t="s">
        <v>69</v>
      </c>
    </row>
    <row r="886" spans="1:19" x14ac:dyDescent="0.35">
      <c r="A886" t="s">
        <v>2228</v>
      </c>
      <c r="B886" t="s">
        <v>1733</v>
      </c>
      <c r="C886" t="s">
        <v>2229</v>
      </c>
      <c r="D886" t="s">
        <v>59</v>
      </c>
      <c r="E886" t="s">
        <v>59</v>
      </c>
      <c r="F886" t="s">
        <v>60</v>
      </c>
      <c r="G886" t="s">
        <v>2220</v>
      </c>
      <c r="H886" t="s">
        <v>2221</v>
      </c>
      <c r="I886" t="s">
        <v>1737</v>
      </c>
      <c r="J886" t="s">
        <v>108</v>
      </c>
      <c r="K886" t="s">
        <v>109</v>
      </c>
      <c r="L886" t="s">
        <v>65</v>
      </c>
      <c r="M886">
        <v>0.03</v>
      </c>
      <c r="N886" t="s">
        <v>66</v>
      </c>
      <c r="O886" t="s">
        <v>1738</v>
      </c>
      <c r="P886" t="s">
        <v>60</v>
      </c>
      <c r="Q886" t="s">
        <v>68</v>
      </c>
      <c r="R886" t="s">
        <v>2228</v>
      </c>
      <c r="S886" t="s">
        <v>69</v>
      </c>
    </row>
    <row r="887" spans="1:19" x14ac:dyDescent="0.35">
      <c r="A887" t="s">
        <v>2230</v>
      </c>
      <c r="B887" t="s">
        <v>1733</v>
      </c>
      <c r="C887" t="s">
        <v>2231</v>
      </c>
      <c r="D887" t="s">
        <v>59</v>
      </c>
      <c r="E887" t="s">
        <v>59</v>
      </c>
      <c r="F887" t="s">
        <v>60</v>
      </c>
      <c r="G887" t="s">
        <v>2220</v>
      </c>
      <c r="H887" t="s">
        <v>2221</v>
      </c>
      <c r="I887" t="s">
        <v>1737</v>
      </c>
      <c r="J887" t="s">
        <v>112</v>
      </c>
      <c r="K887" t="s">
        <v>113</v>
      </c>
      <c r="L887" t="s">
        <v>65</v>
      </c>
      <c r="M887">
        <v>0.73</v>
      </c>
      <c r="N887" t="s">
        <v>66</v>
      </c>
      <c r="O887" t="s">
        <v>1738</v>
      </c>
      <c r="P887" t="s">
        <v>60</v>
      </c>
      <c r="Q887" t="s">
        <v>68</v>
      </c>
      <c r="R887" t="s">
        <v>2230</v>
      </c>
      <c r="S887" t="s">
        <v>69</v>
      </c>
    </row>
    <row r="888" spans="1:19" x14ac:dyDescent="0.35">
      <c r="A888" t="s">
        <v>2232</v>
      </c>
      <c r="B888" t="s">
        <v>1733</v>
      </c>
      <c r="C888" t="s">
        <v>2233</v>
      </c>
      <c r="D888" t="s">
        <v>59</v>
      </c>
      <c r="E888" t="s">
        <v>59</v>
      </c>
      <c r="F888" t="s">
        <v>60</v>
      </c>
      <c r="G888" t="s">
        <v>2220</v>
      </c>
      <c r="H888" t="s">
        <v>2221</v>
      </c>
      <c r="I888" t="s">
        <v>1737</v>
      </c>
      <c r="J888" t="s">
        <v>116</v>
      </c>
      <c r="K888" t="s">
        <v>117</v>
      </c>
      <c r="L888" t="s">
        <v>65</v>
      </c>
      <c r="M888">
        <v>7.0000000000000007E-2</v>
      </c>
      <c r="N888" t="s">
        <v>66</v>
      </c>
      <c r="O888" t="s">
        <v>1738</v>
      </c>
      <c r="P888" t="s">
        <v>60</v>
      </c>
      <c r="Q888" t="s">
        <v>68</v>
      </c>
      <c r="R888" t="s">
        <v>2232</v>
      </c>
      <c r="S888" t="s">
        <v>69</v>
      </c>
    </row>
    <row r="889" spans="1:19" x14ac:dyDescent="0.35">
      <c r="A889" t="s">
        <v>2234</v>
      </c>
      <c r="B889" t="s">
        <v>1733</v>
      </c>
      <c r="C889" t="s">
        <v>2235</v>
      </c>
      <c r="D889" t="s">
        <v>59</v>
      </c>
      <c r="E889" t="s">
        <v>59</v>
      </c>
      <c r="F889" t="s">
        <v>60</v>
      </c>
      <c r="G889" t="s">
        <v>2220</v>
      </c>
      <c r="H889" t="s">
        <v>2221</v>
      </c>
      <c r="I889" t="s">
        <v>1737</v>
      </c>
      <c r="J889" t="s">
        <v>120</v>
      </c>
      <c r="K889" t="s">
        <v>121</v>
      </c>
      <c r="L889" t="s">
        <v>65</v>
      </c>
      <c r="M889">
        <v>0.08</v>
      </c>
      <c r="N889" t="s">
        <v>66</v>
      </c>
      <c r="O889" t="s">
        <v>1738</v>
      </c>
      <c r="P889" t="s">
        <v>60</v>
      </c>
      <c r="Q889" t="s">
        <v>68</v>
      </c>
      <c r="R889" t="s">
        <v>2234</v>
      </c>
      <c r="S889" t="s">
        <v>69</v>
      </c>
    </row>
    <row r="890" spans="1:19" x14ac:dyDescent="0.35">
      <c r="A890" t="s">
        <v>2236</v>
      </c>
      <c r="B890" t="s">
        <v>1733</v>
      </c>
      <c r="C890" t="s">
        <v>2237</v>
      </c>
      <c r="D890" t="s">
        <v>59</v>
      </c>
      <c r="E890" t="s">
        <v>59</v>
      </c>
      <c r="F890" t="s">
        <v>60</v>
      </c>
      <c r="G890" t="s">
        <v>2220</v>
      </c>
      <c r="H890" t="s">
        <v>2221</v>
      </c>
      <c r="I890" t="s">
        <v>1737</v>
      </c>
      <c r="J890" t="s">
        <v>124</v>
      </c>
      <c r="K890" t="s">
        <v>125</v>
      </c>
      <c r="L890" t="s">
        <v>65</v>
      </c>
      <c r="M890">
        <v>0.13</v>
      </c>
      <c r="N890" t="s">
        <v>66</v>
      </c>
      <c r="O890" t="s">
        <v>1738</v>
      </c>
      <c r="P890" t="s">
        <v>60</v>
      </c>
      <c r="Q890" t="s">
        <v>68</v>
      </c>
      <c r="R890" t="s">
        <v>2236</v>
      </c>
      <c r="S890" t="s">
        <v>69</v>
      </c>
    </row>
    <row r="891" spans="1:19" x14ac:dyDescent="0.35">
      <c r="A891" t="s">
        <v>2238</v>
      </c>
      <c r="B891" t="s">
        <v>1733</v>
      </c>
      <c r="C891" t="s">
        <v>2239</v>
      </c>
      <c r="D891" t="s">
        <v>59</v>
      </c>
      <c r="E891" t="s">
        <v>59</v>
      </c>
      <c r="F891" t="s">
        <v>60</v>
      </c>
      <c r="G891" t="s">
        <v>2220</v>
      </c>
      <c r="H891" t="s">
        <v>2221</v>
      </c>
      <c r="I891" t="s">
        <v>1737</v>
      </c>
      <c r="J891" t="s">
        <v>128</v>
      </c>
      <c r="K891" t="s">
        <v>129</v>
      </c>
      <c r="L891" t="s">
        <v>65</v>
      </c>
      <c r="M891">
        <v>0.02</v>
      </c>
      <c r="N891" t="s">
        <v>66</v>
      </c>
      <c r="O891" t="s">
        <v>1738</v>
      </c>
      <c r="P891" t="s">
        <v>60</v>
      </c>
      <c r="Q891" t="s">
        <v>68</v>
      </c>
      <c r="R891" t="s">
        <v>2238</v>
      </c>
      <c r="S891" t="s">
        <v>69</v>
      </c>
    </row>
    <row r="892" spans="1:19" x14ac:dyDescent="0.35">
      <c r="A892" t="s">
        <v>2240</v>
      </c>
      <c r="B892" t="s">
        <v>2147</v>
      </c>
      <c r="C892" t="s">
        <v>2241</v>
      </c>
      <c r="D892" t="s">
        <v>59</v>
      </c>
      <c r="E892" t="s">
        <v>59</v>
      </c>
      <c r="F892" t="s">
        <v>60</v>
      </c>
      <c r="G892" t="s">
        <v>2220</v>
      </c>
      <c r="H892" t="s">
        <v>2242</v>
      </c>
      <c r="I892" t="s">
        <v>2151</v>
      </c>
      <c r="J892" t="s">
        <v>64</v>
      </c>
      <c r="K892" t="s">
        <v>64</v>
      </c>
      <c r="L892" t="s">
        <v>65</v>
      </c>
      <c r="M892" t="s">
        <v>2243</v>
      </c>
      <c r="N892" t="s">
        <v>2244</v>
      </c>
      <c r="O892" t="s">
        <v>2152</v>
      </c>
      <c r="P892" t="s">
        <v>2245</v>
      </c>
      <c r="Q892" t="s">
        <v>68</v>
      </c>
      <c r="R892" t="s">
        <v>2240</v>
      </c>
      <c r="S892" t="s">
        <v>69</v>
      </c>
    </row>
    <row r="893" spans="1:19" x14ac:dyDescent="0.35">
      <c r="A893" t="s">
        <v>2246</v>
      </c>
      <c r="B893" t="s">
        <v>2147</v>
      </c>
      <c r="C893" t="s">
        <v>2247</v>
      </c>
      <c r="D893" t="s">
        <v>59</v>
      </c>
      <c r="E893" t="s">
        <v>59</v>
      </c>
      <c r="F893" t="s">
        <v>60</v>
      </c>
      <c r="G893" t="s">
        <v>2220</v>
      </c>
      <c r="H893" t="s">
        <v>2242</v>
      </c>
      <c r="I893" t="s">
        <v>2151</v>
      </c>
      <c r="J893" t="s">
        <v>72</v>
      </c>
      <c r="K893" t="s">
        <v>73</v>
      </c>
      <c r="L893" t="s">
        <v>74</v>
      </c>
      <c r="M893" t="s">
        <v>2248</v>
      </c>
      <c r="N893" t="s">
        <v>2244</v>
      </c>
      <c r="O893" t="s">
        <v>2152</v>
      </c>
      <c r="P893" t="s">
        <v>2245</v>
      </c>
      <c r="Q893" t="s">
        <v>68</v>
      </c>
      <c r="R893" t="s">
        <v>2246</v>
      </c>
      <c r="S893" t="s">
        <v>69</v>
      </c>
    </row>
    <row r="894" spans="1:19" x14ac:dyDescent="0.35">
      <c r="A894" t="s">
        <v>2249</v>
      </c>
      <c r="B894" t="s">
        <v>2147</v>
      </c>
      <c r="C894" t="s">
        <v>2250</v>
      </c>
      <c r="D894" t="s">
        <v>59</v>
      </c>
      <c r="E894" t="s">
        <v>59</v>
      </c>
      <c r="F894" t="s">
        <v>60</v>
      </c>
      <c r="G894" t="s">
        <v>2220</v>
      </c>
      <c r="H894" t="s">
        <v>2242</v>
      </c>
      <c r="I894" t="s">
        <v>2151</v>
      </c>
      <c r="J894" t="s">
        <v>77</v>
      </c>
      <c r="K894" t="s">
        <v>78</v>
      </c>
      <c r="L894" t="s">
        <v>74</v>
      </c>
      <c r="M894" t="s">
        <v>2251</v>
      </c>
      <c r="N894" t="s">
        <v>2244</v>
      </c>
      <c r="O894" t="s">
        <v>2152</v>
      </c>
      <c r="P894" t="s">
        <v>2245</v>
      </c>
      <c r="Q894" t="s">
        <v>68</v>
      </c>
      <c r="R894" t="s">
        <v>2249</v>
      </c>
      <c r="S894" t="s">
        <v>69</v>
      </c>
    </row>
    <row r="895" spans="1:19" x14ac:dyDescent="0.35">
      <c r="A895" t="s">
        <v>2252</v>
      </c>
      <c r="B895" t="s">
        <v>2147</v>
      </c>
      <c r="C895" t="s">
        <v>2253</v>
      </c>
      <c r="D895" t="s">
        <v>59</v>
      </c>
      <c r="E895" t="s">
        <v>59</v>
      </c>
      <c r="F895" t="s">
        <v>60</v>
      </c>
      <c r="G895" t="s">
        <v>2220</v>
      </c>
      <c r="H895" t="s">
        <v>2242</v>
      </c>
      <c r="I895" t="s">
        <v>2151</v>
      </c>
      <c r="J895" t="s">
        <v>81</v>
      </c>
      <c r="K895" t="s">
        <v>82</v>
      </c>
      <c r="L895" t="s">
        <v>83</v>
      </c>
      <c r="M895" t="s">
        <v>2254</v>
      </c>
      <c r="N895" t="s">
        <v>2244</v>
      </c>
      <c r="O895" t="s">
        <v>2152</v>
      </c>
      <c r="P895" t="s">
        <v>2245</v>
      </c>
      <c r="Q895" t="s">
        <v>68</v>
      </c>
      <c r="R895" t="s">
        <v>2252</v>
      </c>
      <c r="S895" t="s">
        <v>69</v>
      </c>
    </row>
    <row r="896" spans="1:19" x14ac:dyDescent="0.35">
      <c r="A896" t="s">
        <v>2255</v>
      </c>
      <c r="B896" t="s">
        <v>2147</v>
      </c>
      <c r="C896" t="s">
        <v>2256</v>
      </c>
      <c r="D896" t="s">
        <v>59</v>
      </c>
      <c r="E896" t="s">
        <v>59</v>
      </c>
      <c r="F896" t="s">
        <v>60</v>
      </c>
      <c r="G896" t="s">
        <v>2257</v>
      </c>
      <c r="H896" t="s">
        <v>2258</v>
      </c>
      <c r="I896" t="s">
        <v>2151</v>
      </c>
      <c r="J896" t="s">
        <v>64</v>
      </c>
      <c r="K896" t="s">
        <v>64</v>
      </c>
      <c r="L896" t="s">
        <v>65</v>
      </c>
      <c r="M896">
        <v>9.1</v>
      </c>
      <c r="N896" t="s">
        <v>66</v>
      </c>
      <c r="O896" t="s">
        <v>2152</v>
      </c>
      <c r="P896" t="s">
        <v>60</v>
      </c>
      <c r="Q896" t="s">
        <v>68</v>
      </c>
      <c r="R896" t="s">
        <v>2255</v>
      </c>
      <c r="S896" t="s">
        <v>69</v>
      </c>
    </row>
    <row r="897" spans="1:19" x14ac:dyDescent="0.35">
      <c r="A897" t="s">
        <v>2259</v>
      </c>
      <c r="B897" t="s">
        <v>2147</v>
      </c>
      <c r="C897" t="s">
        <v>2260</v>
      </c>
      <c r="D897" t="s">
        <v>59</v>
      </c>
      <c r="E897" t="s">
        <v>59</v>
      </c>
      <c r="F897" t="s">
        <v>60</v>
      </c>
      <c r="G897" t="s">
        <v>2257</v>
      </c>
      <c r="H897" t="s">
        <v>2258</v>
      </c>
      <c r="I897" t="s">
        <v>2151</v>
      </c>
      <c r="J897" t="s">
        <v>72</v>
      </c>
      <c r="K897" t="s">
        <v>73</v>
      </c>
      <c r="L897" t="s">
        <v>74</v>
      </c>
      <c r="M897">
        <v>0.15820799999999999</v>
      </c>
      <c r="N897" t="s">
        <v>66</v>
      </c>
      <c r="O897" t="s">
        <v>2152</v>
      </c>
      <c r="P897" t="s">
        <v>60</v>
      </c>
      <c r="Q897" t="s">
        <v>68</v>
      </c>
      <c r="R897" t="s">
        <v>2259</v>
      </c>
      <c r="S897" t="s">
        <v>69</v>
      </c>
    </row>
    <row r="898" spans="1:19" x14ac:dyDescent="0.35">
      <c r="A898" t="s">
        <v>2261</v>
      </c>
      <c r="B898" t="s">
        <v>2147</v>
      </c>
      <c r="C898" t="s">
        <v>2262</v>
      </c>
      <c r="D898" t="s">
        <v>59</v>
      </c>
      <c r="E898" t="s">
        <v>59</v>
      </c>
      <c r="F898" t="s">
        <v>60</v>
      </c>
      <c r="G898" t="s">
        <v>2257</v>
      </c>
      <c r="H898" t="s">
        <v>2258</v>
      </c>
      <c r="I898" t="s">
        <v>2151</v>
      </c>
      <c r="J898" t="s">
        <v>77</v>
      </c>
      <c r="K898" t="s">
        <v>78</v>
      </c>
      <c r="L898" t="s">
        <v>74</v>
      </c>
      <c r="M898">
        <v>0.15870899999999999</v>
      </c>
      <c r="N898" t="s">
        <v>66</v>
      </c>
      <c r="O898" t="s">
        <v>2152</v>
      </c>
      <c r="P898" t="s">
        <v>60</v>
      </c>
      <c r="Q898" t="s">
        <v>68</v>
      </c>
      <c r="R898" t="s">
        <v>2261</v>
      </c>
      <c r="S898" t="s">
        <v>69</v>
      </c>
    </row>
    <row r="899" spans="1:19" x14ac:dyDescent="0.35">
      <c r="A899" t="s">
        <v>2263</v>
      </c>
      <c r="B899" t="s">
        <v>2147</v>
      </c>
      <c r="C899" t="s">
        <v>2264</v>
      </c>
      <c r="D899" t="s">
        <v>59</v>
      </c>
      <c r="E899" t="s">
        <v>59</v>
      </c>
      <c r="F899" t="s">
        <v>60</v>
      </c>
      <c r="G899" t="s">
        <v>2257</v>
      </c>
      <c r="H899" t="s">
        <v>2258</v>
      </c>
      <c r="I899" t="s">
        <v>2151</v>
      </c>
      <c r="J899" t="s">
        <v>81</v>
      </c>
      <c r="K899" t="s">
        <v>82</v>
      </c>
      <c r="L899" t="s">
        <v>83</v>
      </c>
      <c r="M899">
        <v>0.50100000000000144</v>
      </c>
      <c r="N899" t="s">
        <v>66</v>
      </c>
      <c r="O899" t="s">
        <v>2152</v>
      </c>
      <c r="P899" t="s">
        <v>60</v>
      </c>
      <c r="Q899" t="s">
        <v>68</v>
      </c>
      <c r="R899" t="s">
        <v>2263</v>
      </c>
      <c r="S899" t="s">
        <v>69</v>
      </c>
    </row>
    <row r="900" spans="1:19" x14ac:dyDescent="0.35">
      <c r="A900" t="s">
        <v>2265</v>
      </c>
      <c r="B900" t="s">
        <v>2147</v>
      </c>
      <c r="C900" t="s">
        <v>2266</v>
      </c>
      <c r="D900" t="s">
        <v>59</v>
      </c>
      <c r="E900" t="s">
        <v>59</v>
      </c>
      <c r="F900" t="s">
        <v>60</v>
      </c>
      <c r="G900" t="s">
        <v>2267</v>
      </c>
      <c r="H900" t="s">
        <v>2268</v>
      </c>
      <c r="I900" t="s">
        <v>2151</v>
      </c>
      <c r="J900" t="s">
        <v>64</v>
      </c>
      <c r="K900" t="s">
        <v>64</v>
      </c>
      <c r="L900" t="s">
        <v>65</v>
      </c>
      <c r="M900">
        <v>10.5</v>
      </c>
      <c r="N900" t="s">
        <v>66</v>
      </c>
      <c r="O900" t="s">
        <v>2152</v>
      </c>
      <c r="P900" t="s">
        <v>60</v>
      </c>
      <c r="Q900" t="s">
        <v>68</v>
      </c>
      <c r="R900" t="s">
        <v>2265</v>
      </c>
      <c r="S900" t="s">
        <v>69</v>
      </c>
    </row>
    <row r="901" spans="1:19" x14ac:dyDescent="0.35">
      <c r="A901" t="s">
        <v>2269</v>
      </c>
      <c r="B901" t="s">
        <v>2147</v>
      </c>
      <c r="C901" t="s">
        <v>2270</v>
      </c>
      <c r="D901" t="s">
        <v>59</v>
      </c>
      <c r="E901" t="s">
        <v>59</v>
      </c>
      <c r="F901" t="s">
        <v>60</v>
      </c>
      <c r="G901" t="s">
        <v>2267</v>
      </c>
      <c r="H901" t="s">
        <v>2268</v>
      </c>
      <c r="I901" t="s">
        <v>2151</v>
      </c>
      <c r="J901" t="s">
        <v>72</v>
      </c>
      <c r="K901" t="s">
        <v>73</v>
      </c>
      <c r="L901" t="s">
        <v>74</v>
      </c>
      <c r="M901">
        <v>0.168686</v>
      </c>
      <c r="N901" t="s">
        <v>66</v>
      </c>
      <c r="O901" t="s">
        <v>2152</v>
      </c>
      <c r="P901" t="s">
        <v>60</v>
      </c>
      <c r="Q901" t="s">
        <v>68</v>
      </c>
      <c r="R901" t="s">
        <v>2269</v>
      </c>
      <c r="S901" t="s">
        <v>69</v>
      </c>
    </row>
    <row r="902" spans="1:19" x14ac:dyDescent="0.35">
      <c r="A902" t="s">
        <v>2271</v>
      </c>
      <c r="B902" t="s">
        <v>2147</v>
      </c>
      <c r="C902" t="s">
        <v>2272</v>
      </c>
      <c r="D902" t="s">
        <v>59</v>
      </c>
      <c r="E902" t="s">
        <v>59</v>
      </c>
      <c r="F902" t="s">
        <v>60</v>
      </c>
      <c r="G902" t="s">
        <v>2267</v>
      </c>
      <c r="H902" t="s">
        <v>2268</v>
      </c>
      <c r="I902" t="s">
        <v>2151</v>
      </c>
      <c r="J902" t="s">
        <v>77</v>
      </c>
      <c r="K902" t="s">
        <v>78</v>
      </c>
      <c r="L902" t="s">
        <v>74</v>
      </c>
      <c r="M902">
        <v>0.169266</v>
      </c>
      <c r="N902" t="s">
        <v>66</v>
      </c>
      <c r="O902" t="s">
        <v>2152</v>
      </c>
      <c r="P902" t="s">
        <v>60</v>
      </c>
      <c r="Q902" t="s">
        <v>68</v>
      </c>
      <c r="R902" t="s">
        <v>2271</v>
      </c>
      <c r="S902" t="s">
        <v>69</v>
      </c>
    </row>
    <row r="903" spans="1:19" x14ac:dyDescent="0.35">
      <c r="A903" t="s">
        <v>2273</v>
      </c>
      <c r="B903" t="s">
        <v>2147</v>
      </c>
      <c r="C903" t="s">
        <v>2274</v>
      </c>
      <c r="D903" t="s">
        <v>59</v>
      </c>
      <c r="E903" t="s">
        <v>59</v>
      </c>
      <c r="F903" t="s">
        <v>60</v>
      </c>
      <c r="G903" t="s">
        <v>2267</v>
      </c>
      <c r="H903" t="s">
        <v>2268</v>
      </c>
      <c r="I903" t="s">
        <v>2151</v>
      </c>
      <c r="J903" t="s">
        <v>81</v>
      </c>
      <c r="K903" t="s">
        <v>82</v>
      </c>
      <c r="L903" t="s">
        <v>83</v>
      </c>
      <c r="M903">
        <v>0.57999999999999718</v>
      </c>
      <c r="N903" t="s">
        <v>66</v>
      </c>
      <c r="O903" t="s">
        <v>2152</v>
      </c>
      <c r="P903" t="s">
        <v>60</v>
      </c>
      <c r="Q903" t="s">
        <v>68</v>
      </c>
      <c r="R903" t="s">
        <v>2273</v>
      </c>
      <c r="S903" t="s">
        <v>69</v>
      </c>
    </row>
    <row r="904" spans="1:19" x14ac:dyDescent="0.35">
      <c r="A904" t="s">
        <v>2275</v>
      </c>
      <c r="B904" t="s">
        <v>2147</v>
      </c>
      <c r="C904" t="s">
        <v>2276</v>
      </c>
      <c r="D904" t="s">
        <v>59</v>
      </c>
      <c r="E904" t="s">
        <v>59</v>
      </c>
      <c r="F904" t="s">
        <v>60</v>
      </c>
      <c r="G904" t="s">
        <v>2277</v>
      </c>
      <c r="H904" t="s">
        <v>2278</v>
      </c>
      <c r="I904" t="s">
        <v>2151</v>
      </c>
      <c r="J904" t="s">
        <v>64</v>
      </c>
      <c r="K904" t="s">
        <v>64</v>
      </c>
      <c r="L904" t="s">
        <v>65</v>
      </c>
      <c r="M904">
        <v>10.1</v>
      </c>
      <c r="N904" t="s">
        <v>66</v>
      </c>
      <c r="O904" t="s">
        <v>2152</v>
      </c>
      <c r="P904" t="s">
        <v>60</v>
      </c>
      <c r="Q904" t="s">
        <v>68</v>
      </c>
      <c r="R904" t="s">
        <v>2275</v>
      </c>
      <c r="S904" t="s">
        <v>69</v>
      </c>
    </row>
    <row r="905" spans="1:19" x14ac:dyDescent="0.35">
      <c r="A905" t="s">
        <v>2279</v>
      </c>
      <c r="B905" t="s">
        <v>2147</v>
      </c>
      <c r="C905" t="s">
        <v>2280</v>
      </c>
      <c r="D905" t="s">
        <v>59</v>
      </c>
      <c r="E905" t="s">
        <v>59</v>
      </c>
      <c r="F905" t="s">
        <v>60</v>
      </c>
      <c r="G905" t="s">
        <v>2277</v>
      </c>
      <c r="H905" t="s">
        <v>2278</v>
      </c>
      <c r="I905" t="s">
        <v>2151</v>
      </c>
      <c r="J905" t="s">
        <v>72</v>
      </c>
      <c r="K905" t="s">
        <v>73</v>
      </c>
      <c r="L905" t="s">
        <v>74</v>
      </c>
      <c r="M905">
        <v>0.16707</v>
      </c>
      <c r="N905" t="s">
        <v>66</v>
      </c>
      <c r="O905" t="s">
        <v>2152</v>
      </c>
      <c r="P905" t="s">
        <v>60</v>
      </c>
      <c r="Q905" t="s">
        <v>68</v>
      </c>
      <c r="R905" t="s">
        <v>2279</v>
      </c>
      <c r="S905" t="s">
        <v>69</v>
      </c>
    </row>
    <row r="906" spans="1:19" x14ac:dyDescent="0.35">
      <c r="A906" t="s">
        <v>2281</v>
      </c>
      <c r="B906" t="s">
        <v>2147</v>
      </c>
      <c r="C906" t="s">
        <v>2282</v>
      </c>
      <c r="D906" t="s">
        <v>59</v>
      </c>
      <c r="E906" t="s">
        <v>59</v>
      </c>
      <c r="F906" t="s">
        <v>60</v>
      </c>
      <c r="G906" t="s">
        <v>2277</v>
      </c>
      <c r="H906" t="s">
        <v>2278</v>
      </c>
      <c r="I906" t="s">
        <v>2151</v>
      </c>
      <c r="J906" t="s">
        <v>77</v>
      </c>
      <c r="K906" t="s">
        <v>78</v>
      </c>
      <c r="L906" t="s">
        <v>74</v>
      </c>
      <c r="M906">
        <v>0.167628</v>
      </c>
      <c r="N906" t="s">
        <v>66</v>
      </c>
      <c r="O906" t="s">
        <v>2152</v>
      </c>
      <c r="P906" t="s">
        <v>60</v>
      </c>
      <c r="Q906" t="s">
        <v>68</v>
      </c>
      <c r="R906" t="s">
        <v>2281</v>
      </c>
      <c r="S906" t="s">
        <v>69</v>
      </c>
    </row>
    <row r="907" spans="1:19" x14ac:dyDescent="0.35">
      <c r="A907" t="s">
        <v>2283</v>
      </c>
      <c r="B907" t="s">
        <v>2147</v>
      </c>
      <c r="C907" t="s">
        <v>2284</v>
      </c>
      <c r="D907" t="s">
        <v>59</v>
      </c>
      <c r="E907" t="s">
        <v>59</v>
      </c>
      <c r="F907" t="s">
        <v>60</v>
      </c>
      <c r="G907" t="s">
        <v>2277</v>
      </c>
      <c r="H907" t="s">
        <v>2278</v>
      </c>
      <c r="I907" t="s">
        <v>2151</v>
      </c>
      <c r="J907" t="s">
        <v>81</v>
      </c>
      <c r="K907" t="s">
        <v>82</v>
      </c>
      <c r="L907" t="s">
        <v>83</v>
      </c>
      <c r="M907">
        <v>0.55800000000000294</v>
      </c>
      <c r="N907" t="s">
        <v>66</v>
      </c>
      <c r="O907" t="s">
        <v>2152</v>
      </c>
      <c r="P907" t="s">
        <v>60</v>
      </c>
      <c r="Q907" t="s">
        <v>68</v>
      </c>
      <c r="R907" t="s">
        <v>2283</v>
      </c>
      <c r="S907" t="s">
        <v>69</v>
      </c>
    </row>
    <row r="908" spans="1:19" x14ac:dyDescent="0.35">
      <c r="A908" t="s">
        <v>2285</v>
      </c>
      <c r="B908" t="s">
        <v>2147</v>
      </c>
      <c r="C908" t="s">
        <v>2286</v>
      </c>
      <c r="D908" t="s">
        <v>59</v>
      </c>
      <c r="E908" t="s">
        <v>59</v>
      </c>
      <c r="F908" t="s">
        <v>60</v>
      </c>
      <c r="G908" t="s">
        <v>2287</v>
      </c>
      <c r="H908" t="s">
        <v>2288</v>
      </c>
      <c r="I908" t="s">
        <v>2151</v>
      </c>
      <c r="J908" t="s">
        <v>64</v>
      </c>
      <c r="K908" t="s">
        <v>64</v>
      </c>
      <c r="L908" t="s">
        <v>65</v>
      </c>
      <c r="M908">
        <v>8.1999999999999993</v>
      </c>
      <c r="N908" t="s">
        <v>66</v>
      </c>
      <c r="O908" t="s">
        <v>2152</v>
      </c>
      <c r="P908" t="s">
        <v>60</v>
      </c>
      <c r="Q908" t="s">
        <v>68</v>
      </c>
      <c r="R908" t="s">
        <v>2285</v>
      </c>
      <c r="S908" t="s">
        <v>69</v>
      </c>
    </row>
    <row r="909" spans="1:19" x14ac:dyDescent="0.35">
      <c r="A909" t="s">
        <v>2289</v>
      </c>
      <c r="B909" t="s">
        <v>2147</v>
      </c>
      <c r="C909" t="s">
        <v>2290</v>
      </c>
      <c r="D909" t="s">
        <v>59</v>
      </c>
      <c r="E909" t="s">
        <v>59</v>
      </c>
      <c r="F909" t="s">
        <v>60</v>
      </c>
      <c r="G909" t="s">
        <v>2287</v>
      </c>
      <c r="H909" t="s">
        <v>2288</v>
      </c>
      <c r="I909" t="s">
        <v>2151</v>
      </c>
      <c r="J909" t="s">
        <v>72</v>
      </c>
      <c r="K909" t="s">
        <v>73</v>
      </c>
      <c r="L909" t="s">
        <v>74</v>
      </c>
      <c r="M909">
        <v>0.166546</v>
      </c>
      <c r="N909" t="s">
        <v>66</v>
      </c>
      <c r="O909" t="s">
        <v>2152</v>
      </c>
      <c r="P909" t="s">
        <v>60</v>
      </c>
      <c r="Q909" t="s">
        <v>68</v>
      </c>
      <c r="R909" t="s">
        <v>2289</v>
      </c>
      <c r="S909" t="s">
        <v>69</v>
      </c>
    </row>
    <row r="910" spans="1:19" x14ac:dyDescent="0.35">
      <c r="A910" t="s">
        <v>2291</v>
      </c>
      <c r="B910" t="s">
        <v>2147</v>
      </c>
      <c r="C910" t="s">
        <v>2292</v>
      </c>
      <c r="D910" t="s">
        <v>59</v>
      </c>
      <c r="E910" t="s">
        <v>59</v>
      </c>
      <c r="F910" t="s">
        <v>60</v>
      </c>
      <c r="G910" t="s">
        <v>2287</v>
      </c>
      <c r="H910" t="s">
        <v>2288</v>
      </c>
      <c r="I910" t="s">
        <v>2151</v>
      </c>
      <c r="J910" t="s">
        <v>77</v>
      </c>
      <c r="K910" t="s">
        <v>78</v>
      </c>
      <c r="L910" t="s">
        <v>74</v>
      </c>
      <c r="M910">
        <v>0.16699600000000001</v>
      </c>
      <c r="N910" t="s">
        <v>66</v>
      </c>
      <c r="O910" t="s">
        <v>2152</v>
      </c>
      <c r="P910" t="s">
        <v>60</v>
      </c>
      <c r="Q910" t="s">
        <v>68</v>
      </c>
      <c r="R910" t="s">
        <v>2291</v>
      </c>
      <c r="S910" t="s">
        <v>69</v>
      </c>
    </row>
    <row r="911" spans="1:19" x14ac:dyDescent="0.35">
      <c r="A911" t="s">
        <v>2293</v>
      </c>
      <c r="B911" t="s">
        <v>2147</v>
      </c>
      <c r="C911" t="s">
        <v>2294</v>
      </c>
      <c r="D911" t="s">
        <v>59</v>
      </c>
      <c r="E911" t="s">
        <v>59</v>
      </c>
      <c r="F911" t="s">
        <v>60</v>
      </c>
      <c r="G911" t="s">
        <v>2287</v>
      </c>
      <c r="H911" t="s">
        <v>2288</v>
      </c>
      <c r="I911" t="s">
        <v>2151</v>
      </c>
      <c r="J911" t="s">
        <v>81</v>
      </c>
      <c r="K911" t="s">
        <v>82</v>
      </c>
      <c r="L911" t="s">
        <v>83</v>
      </c>
      <c r="M911">
        <v>0.45000000000000595</v>
      </c>
      <c r="N911" t="s">
        <v>66</v>
      </c>
      <c r="O911" t="s">
        <v>2152</v>
      </c>
      <c r="P911" t="s">
        <v>60</v>
      </c>
      <c r="Q911" t="s">
        <v>68</v>
      </c>
      <c r="R911" t="s">
        <v>2293</v>
      </c>
      <c r="S911" t="s">
        <v>69</v>
      </c>
    </row>
    <row r="912" spans="1:19" x14ac:dyDescent="0.35">
      <c r="A912" t="s">
        <v>2295</v>
      </c>
      <c r="B912" t="s">
        <v>2147</v>
      </c>
      <c r="C912" t="s">
        <v>2296</v>
      </c>
      <c r="D912" t="s">
        <v>59</v>
      </c>
      <c r="E912" t="s">
        <v>59</v>
      </c>
      <c r="F912" t="s">
        <v>60</v>
      </c>
      <c r="G912" t="s">
        <v>2297</v>
      </c>
      <c r="H912" t="s">
        <v>2298</v>
      </c>
      <c r="I912" t="s">
        <v>2151</v>
      </c>
      <c r="J912" t="s">
        <v>64</v>
      </c>
      <c r="K912" t="s">
        <v>64</v>
      </c>
      <c r="L912" t="s">
        <v>65</v>
      </c>
      <c r="M912">
        <v>9.8000000000000007</v>
      </c>
      <c r="N912" t="s">
        <v>66</v>
      </c>
      <c r="O912" t="s">
        <v>2152</v>
      </c>
      <c r="P912" t="s">
        <v>60</v>
      </c>
      <c r="Q912" t="s">
        <v>68</v>
      </c>
      <c r="R912" t="s">
        <v>2295</v>
      </c>
      <c r="S912" t="s">
        <v>69</v>
      </c>
    </row>
    <row r="913" spans="1:19" x14ac:dyDescent="0.35">
      <c r="A913" t="s">
        <v>2299</v>
      </c>
      <c r="B913" t="s">
        <v>2147</v>
      </c>
      <c r="C913" t="s">
        <v>2300</v>
      </c>
      <c r="D913" t="s">
        <v>59</v>
      </c>
      <c r="E913" t="s">
        <v>59</v>
      </c>
      <c r="F913" t="s">
        <v>60</v>
      </c>
      <c r="G913" t="s">
        <v>2297</v>
      </c>
      <c r="H913" t="s">
        <v>2298</v>
      </c>
      <c r="I913" t="s">
        <v>2151</v>
      </c>
      <c r="J913" t="s">
        <v>72</v>
      </c>
      <c r="K913" t="s">
        <v>73</v>
      </c>
      <c r="L913" t="s">
        <v>74</v>
      </c>
      <c r="M913">
        <v>0.15864400000000001</v>
      </c>
      <c r="N913" t="s">
        <v>66</v>
      </c>
      <c r="O913" t="s">
        <v>2152</v>
      </c>
      <c r="P913" t="s">
        <v>60</v>
      </c>
      <c r="Q913" t="s">
        <v>68</v>
      </c>
      <c r="R913" t="s">
        <v>2299</v>
      </c>
      <c r="S913" t="s">
        <v>69</v>
      </c>
    </row>
    <row r="914" spans="1:19" x14ac:dyDescent="0.35">
      <c r="A914" t="s">
        <v>2301</v>
      </c>
      <c r="B914" t="s">
        <v>2147</v>
      </c>
      <c r="C914" t="s">
        <v>2302</v>
      </c>
      <c r="D914" t="s">
        <v>59</v>
      </c>
      <c r="E914" t="s">
        <v>59</v>
      </c>
      <c r="F914" t="s">
        <v>60</v>
      </c>
      <c r="G914" t="s">
        <v>2297</v>
      </c>
      <c r="H914" t="s">
        <v>2298</v>
      </c>
      <c r="I914" t="s">
        <v>2151</v>
      </c>
      <c r="J914" t="s">
        <v>77</v>
      </c>
      <c r="K914" t="s">
        <v>78</v>
      </c>
      <c r="L914" t="s">
        <v>74</v>
      </c>
      <c r="M914">
        <v>0.15918199999999999</v>
      </c>
      <c r="N914" t="s">
        <v>66</v>
      </c>
      <c r="O914" t="s">
        <v>2152</v>
      </c>
      <c r="P914" t="s">
        <v>60</v>
      </c>
      <c r="Q914" t="s">
        <v>68</v>
      </c>
      <c r="R914" t="s">
        <v>2301</v>
      </c>
      <c r="S914" t="s">
        <v>69</v>
      </c>
    </row>
    <row r="915" spans="1:19" x14ac:dyDescent="0.35">
      <c r="A915" t="s">
        <v>2303</v>
      </c>
      <c r="B915" t="s">
        <v>2147</v>
      </c>
      <c r="C915" t="s">
        <v>2304</v>
      </c>
      <c r="D915" t="s">
        <v>59</v>
      </c>
      <c r="E915" t="s">
        <v>59</v>
      </c>
      <c r="F915" t="s">
        <v>60</v>
      </c>
      <c r="G915" t="s">
        <v>2297</v>
      </c>
      <c r="H915" t="s">
        <v>2298</v>
      </c>
      <c r="I915" t="s">
        <v>2151</v>
      </c>
      <c r="J915" t="s">
        <v>81</v>
      </c>
      <c r="K915" t="s">
        <v>82</v>
      </c>
      <c r="L915" t="s">
        <v>83</v>
      </c>
      <c r="M915">
        <v>0.53799999999998294</v>
      </c>
      <c r="N915" t="s">
        <v>66</v>
      </c>
      <c r="O915" t="s">
        <v>2152</v>
      </c>
      <c r="P915" t="s">
        <v>60</v>
      </c>
      <c r="Q915" t="s">
        <v>68</v>
      </c>
      <c r="R915" t="s">
        <v>2303</v>
      </c>
      <c r="S915" t="s">
        <v>69</v>
      </c>
    </row>
    <row r="916" spans="1:19" x14ac:dyDescent="0.35">
      <c r="A916" t="s">
        <v>2305</v>
      </c>
      <c r="B916" t="s">
        <v>2147</v>
      </c>
      <c r="C916" t="s">
        <v>2306</v>
      </c>
      <c r="D916" t="s">
        <v>59</v>
      </c>
      <c r="E916" t="s">
        <v>59</v>
      </c>
      <c r="F916" t="s">
        <v>60</v>
      </c>
      <c r="G916" t="s">
        <v>2307</v>
      </c>
      <c r="H916" t="s">
        <v>2221</v>
      </c>
      <c r="I916" t="s">
        <v>2151</v>
      </c>
      <c r="J916" t="s">
        <v>64</v>
      </c>
      <c r="K916" t="s">
        <v>64</v>
      </c>
      <c r="L916" t="s">
        <v>65</v>
      </c>
      <c r="M916">
        <v>8.1999999999999993</v>
      </c>
      <c r="N916" t="s">
        <v>66</v>
      </c>
      <c r="O916" t="s">
        <v>2152</v>
      </c>
      <c r="P916" t="s">
        <v>60</v>
      </c>
      <c r="Q916" t="s">
        <v>68</v>
      </c>
      <c r="R916" t="s">
        <v>2305</v>
      </c>
      <c r="S916" t="s">
        <v>69</v>
      </c>
    </row>
    <row r="917" spans="1:19" x14ac:dyDescent="0.35">
      <c r="A917" t="s">
        <v>2308</v>
      </c>
      <c r="B917" t="s">
        <v>2147</v>
      </c>
      <c r="C917" t="s">
        <v>2309</v>
      </c>
      <c r="D917" t="s">
        <v>59</v>
      </c>
      <c r="E917" t="s">
        <v>59</v>
      </c>
      <c r="F917" t="s">
        <v>60</v>
      </c>
      <c r="G917" t="s">
        <v>2307</v>
      </c>
      <c r="H917" t="s">
        <v>2221</v>
      </c>
      <c r="I917" t="s">
        <v>2151</v>
      </c>
      <c r="J917" t="s">
        <v>72</v>
      </c>
      <c r="K917" t="s">
        <v>73</v>
      </c>
      <c r="L917" t="s">
        <v>74</v>
      </c>
      <c r="M917">
        <v>0.15894900000000001</v>
      </c>
      <c r="N917" t="s">
        <v>66</v>
      </c>
      <c r="O917" t="s">
        <v>2152</v>
      </c>
      <c r="P917" t="s">
        <v>60</v>
      </c>
      <c r="Q917" t="s">
        <v>68</v>
      </c>
      <c r="R917" t="s">
        <v>2308</v>
      </c>
      <c r="S917" t="s">
        <v>69</v>
      </c>
    </row>
    <row r="918" spans="1:19" x14ac:dyDescent="0.35">
      <c r="A918" t="s">
        <v>2310</v>
      </c>
      <c r="B918" t="s">
        <v>2147</v>
      </c>
      <c r="C918" t="s">
        <v>2311</v>
      </c>
      <c r="D918" t="s">
        <v>59</v>
      </c>
      <c r="E918" t="s">
        <v>59</v>
      </c>
      <c r="F918" t="s">
        <v>60</v>
      </c>
      <c r="G918" t="s">
        <v>2307</v>
      </c>
      <c r="H918" t="s">
        <v>2221</v>
      </c>
      <c r="I918" t="s">
        <v>2151</v>
      </c>
      <c r="J918" t="s">
        <v>77</v>
      </c>
      <c r="K918" t="s">
        <v>78</v>
      </c>
      <c r="L918" t="s">
        <v>74</v>
      </c>
      <c r="M918">
        <v>0.15940099999999999</v>
      </c>
      <c r="N918" t="s">
        <v>66</v>
      </c>
      <c r="O918" t="s">
        <v>2152</v>
      </c>
      <c r="P918" t="s">
        <v>60</v>
      </c>
      <c r="Q918" t="s">
        <v>68</v>
      </c>
      <c r="R918" t="s">
        <v>2310</v>
      </c>
      <c r="S918" t="s">
        <v>69</v>
      </c>
    </row>
    <row r="919" spans="1:19" x14ac:dyDescent="0.35">
      <c r="A919" t="s">
        <v>2312</v>
      </c>
      <c r="B919" t="s">
        <v>2147</v>
      </c>
      <c r="C919" t="s">
        <v>2313</v>
      </c>
      <c r="D919" t="s">
        <v>59</v>
      </c>
      <c r="E919" t="s">
        <v>59</v>
      </c>
      <c r="F919" t="s">
        <v>60</v>
      </c>
      <c r="G919" t="s">
        <v>2307</v>
      </c>
      <c r="H919" t="s">
        <v>2221</v>
      </c>
      <c r="I919" t="s">
        <v>2151</v>
      </c>
      <c r="J919" t="s">
        <v>81</v>
      </c>
      <c r="K919" t="s">
        <v>82</v>
      </c>
      <c r="L919" t="s">
        <v>83</v>
      </c>
      <c r="M919">
        <v>0.4519999999999802</v>
      </c>
      <c r="N919" t="s">
        <v>66</v>
      </c>
      <c r="O919" t="s">
        <v>2152</v>
      </c>
      <c r="P919" t="s">
        <v>60</v>
      </c>
      <c r="Q919" t="s">
        <v>68</v>
      </c>
      <c r="R919" t="s">
        <v>2312</v>
      </c>
      <c r="S919" t="s">
        <v>69</v>
      </c>
    </row>
    <row r="920" spans="1:19" x14ac:dyDescent="0.35">
      <c r="A920" t="s">
        <v>2314</v>
      </c>
      <c r="B920" t="s">
        <v>1733</v>
      </c>
      <c r="C920" t="s">
        <v>2315</v>
      </c>
      <c r="D920" t="s">
        <v>59</v>
      </c>
      <c r="E920" t="s">
        <v>59</v>
      </c>
      <c r="F920" t="s">
        <v>60</v>
      </c>
      <c r="G920" t="s">
        <v>2316</v>
      </c>
      <c r="H920" t="s">
        <v>2317</v>
      </c>
      <c r="I920" t="s">
        <v>1737</v>
      </c>
      <c r="J920" t="s">
        <v>96</v>
      </c>
      <c r="K920" t="s">
        <v>97</v>
      </c>
      <c r="L920" t="s">
        <v>65</v>
      </c>
      <c r="M920">
        <v>3.1</v>
      </c>
      <c r="N920" t="s">
        <v>66</v>
      </c>
      <c r="O920" t="s">
        <v>1738</v>
      </c>
      <c r="P920" t="s">
        <v>60</v>
      </c>
      <c r="Q920" t="s">
        <v>68</v>
      </c>
      <c r="R920" t="s">
        <v>2314</v>
      </c>
      <c r="S920" t="s">
        <v>69</v>
      </c>
    </row>
    <row r="921" spans="1:19" x14ac:dyDescent="0.35">
      <c r="A921" t="s">
        <v>2318</v>
      </c>
      <c r="B921" t="s">
        <v>1733</v>
      </c>
      <c r="C921" t="s">
        <v>2319</v>
      </c>
      <c r="D921" t="s">
        <v>59</v>
      </c>
      <c r="E921" t="s">
        <v>59</v>
      </c>
      <c r="F921" t="s">
        <v>60</v>
      </c>
      <c r="G921" t="s">
        <v>2316</v>
      </c>
      <c r="H921" t="s">
        <v>2317</v>
      </c>
      <c r="I921" t="s">
        <v>1737</v>
      </c>
      <c r="J921" t="s">
        <v>90</v>
      </c>
      <c r="K921" t="s">
        <v>91</v>
      </c>
      <c r="L921" t="s">
        <v>65</v>
      </c>
      <c r="M921">
        <v>3.05</v>
      </c>
      <c r="N921" t="s">
        <v>66</v>
      </c>
      <c r="O921" t="s">
        <v>1738</v>
      </c>
      <c r="P921" t="s">
        <v>60</v>
      </c>
      <c r="Q921" t="s">
        <v>68</v>
      </c>
      <c r="R921" t="s">
        <v>2318</v>
      </c>
      <c r="S921" t="s">
        <v>69</v>
      </c>
    </row>
    <row r="922" spans="1:19" x14ac:dyDescent="0.35">
      <c r="A922" t="s">
        <v>2320</v>
      </c>
      <c r="B922" t="s">
        <v>1733</v>
      </c>
      <c r="C922" t="s">
        <v>2321</v>
      </c>
      <c r="D922" t="s">
        <v>59</v>
      </c>
      <c r="E922" t="s">
        <v>59</v>
      </c>
      <c r="F922" t="s">
        <v>60</v>
      </c>
      <c r="G922" t="s">
        <v>2316</v>
      </c>
      <c r="H922" t="s">
        <v>2317</v>
      </c>
      <c r="I922" t="s">
        <v>1737</v>
      </c>
      <c r="J922" t="s">
        <v>100</v>
      </c>
      <c r="K922" t="s">
        <v>101</v>
      </c>
      <c r="L922" t="s">
        <v>65</v>
      </c>
      <c r="M922">
        <v>1.07</v>
      </c>
      <c r="N922" t="s">
        <v>66</v>
      </c>
      <c r="O922" t="s">
        <v>1738</v>
      </c>
      <c r="P922" t="s">
        <v>60</v>
      </c>
      <c r="Q922" t="s">
        <v>68</v>
      </c>
      <c r="R922" t="s">
        <v>2320</v>
      </c>
      <c r="S922" t="s">
        <v>69</v>
      </c>
    </row>
    <row r="923" spans="1:19" x14ac:dyDescent="0.35">
      <c r="A923" t="s">
        <v>2322</v>
      </c>
      <c r="B923" t="s">
        <v>1733</v>
      </c>
      <c r="C923" t="s">
        <v>2323</v>
      </c>
      <c r="D923" t="s">
        <v>59</v>
      </c>
      <c r="E923" t="s">
        <v>59</v>
      </c>
      <c r="F923" t="s">
        <v>60</v>
      </c>
      <c r="G923" t="s">
        <v>2316</v>
      </c>
      <c r="H923" t="s">
        <v>2317</v>
      </c>
      <c r="I923" t="s">
        <v>1737</v>
      </c>
      <c r="J923" t="s">
        <v>104</v>
      </c>
      <c r="K923" t="s">
        <v>105</v>
      </c>
      <c r="L923" t="s">
        <v>65</v>
      </c>
      <c r="M923">
        <v>0.13</v>
      </c>
      <c r="N923" t="s">
        <v>66</v>
      </c>
      <c r="O923" t="s">
        <v>1738</v>
      </c>
      <c r="P923" t="s">
        <v>60</v>
      </c>
      <c r="Q923" t="s">
        <v>68</v>
      </c>
      <c r="R923" t="s">
        <v>2322</v>
      </c>
      <c r="S923" t="s">
        <v>69</v>
      </c>
    </row>
    <row r="924" spans="1:19" x14ac:dyDescent="0.35">
      <c r="A924" t="s">
        <v>2324</v>
      </c>
      <c r="B924" t="s">
        <v>1733</v>
      </c>
      <c r="C924" t="s">
        <v>2325</v>
      </c>
      <c r="D924" t="s">
        <v>59</v>
      </c>
      <c r="E924" t="s">
        <v>59</v>
      </c>
      <c r="F924" t="s">
        <v>60</v>
      </c>
      <c r="G924" t="s">
        <v>2316</v>
      </c>
      <c r="H924" t="s">
        <v>2317</v>
      </c>
      <c r="I924" t="s">
        <v>1737</v>
      </c>
      <c r="J924" t="s">
        <v>108</v>
      </c>
      <c r="K924" t="s">
        <v>109</v>
      </c>
      <c r="L924" t="s">
        <v>65</v>
      </c>
      <c r="M924">
        <v>0.04</v>
      </c>
      <c r="N924" t="s">
        <v>153</v>
      </c>
      <c r="O924" t="s">
        <v>1738</v>
      </c>
      <c r="P924" t="s">
        <v>60</v>
      </c>
      <c r="Q924" t="s">
        <v>68</v>
      </c>
      <c r="R924" t="s">
        <v>2324</v>
      </c>
      <c r="S924" t="s">
        <v>69</v>
      </c>
    </row>
    <row r="925" spans="1:19" x14ac:dyDescent="0.35">
      <c r="A925" t="s">
        <v>2326</v>
      </c>
      <c r="B925" t="s">
        <v>1733</v>
      </c>
      <c r="C925" t="s">
        <v>2327</v>
      </c>
      <c r="D925" t="s">
        <v>59</v>
      </c>
      <c r="E925" t="s">
        <v>59</v>
      </c>
      <c r="F925" t="s">
        <v>60</v>
      </c>
      <c r="G925" t="s">
        <v>2316</v>
      </c>
      <c r="H925" t="s">
        <v>2317</v>
      </c>
      <c r="I925" t="s">
        <v>1737</v>
      </c>
      <c r="J925" t="s">
        <v>112</v>
      </c>
      <c r="K925" t="s">
        <v>113</v>
      </c>
      <c r="L925" t="s">
        <v>65</v>
      </c>
      <c r="M925">
        <v>0.51</v>
      </c>
      <c r="N925" t="s">
        <v>66</v>
      </c>
      <c r="O925" t="s">
        <v>1738</v>
      </c>
      <c r="P925" t="s">
        <v>60</v>
      </c>
      <c r="Q925" t="s">
        <v>68</v>
      </c>
      <c r="R925" t="s">
        <v>2326</v>
      </c>
      <c r="S925" t="s">
        <v>69</v>
      </c>
    </row>
    <row r="926" spans="1:19" x14ac:dyDescent="0.35">
      <c r="A926" t="s">
        <v>2328</v>
      </c>
      <c r="B926" t="s">
        <v>1733</v>
      </c>
      <c r="C926" t="s">
        <v>2329</v>
      </c>
      <c r="D926" t="s">
        <v>59</v>
      </c>
      <c r="E926" t="s">
        <v>59</v>
      </c>
      <c r="F926" t="s">
        <v>60</v>
      </c>
      <c r="G926" t="s">
        <v>2316</v>
      </c>
      <c r="H926" t="s">
        <v>2317</v>
      </c>
      <c r="I926" t="s">
        <v>1737</v>
      </c>
      <c r="J926" t="s">
        <v>116</v>
      </c>
      <c r="K926" t="s">
        <v>117</v>
      </c>
      <c r="L926" t="s">
        <v>65</v>
      </c>
      <c r="M926">
        <v>7.0000000000000007E-2</v>
      </c>
      <c r="N926" t="s">
        <v>153</v>
      </c>
      <c r="O926" t="s">
        <v>1738</v>
      </c>
      <c r="P926" t="s">
        <v>60</v>
      </c>
      <c r="Q926" t="s">
        <v>68</v>
      </c>
      <c r="R926" t="s">
        <v>2328</v>
      </c>
      <c r="S926" t="s">
        <v>69</v>
      </c>
    </row>
    <row r="927" spans="1:19" x14ac:dyDescent="0.35">
      <c r="A927" t="s">
        <v>2330</v>
      </c>
      <c r="B927" t="s">
        <v>1733</v>
      </c>
      <c r="C927" t="s">
        <v>2331</v>
      </c>
      <c r="D927" t="s">
        <v>59</v>
      </c>
      <c r="E927" t="s">
        <v>59</v>
      </c>
      <c r="F927" t="s">
        <v>60</v>
      </c>
      <c r="G927" t="s">
        <v>2316</v>
      </c>
      <c r="H927" t="s">
        <v>2317</v>
      </c>
      <c r="I927" t="s">
        <v>1737</v>
      </c>
      <c r="J927" t="s">
        <v>120</v>
      </c>
      <c r="K927" t="s">
        <v>121</v>
      </c>
      <c r="L927" t="s">
        <v>65</v>
      </c>
      <c r="M927">
        <v>0.1</v>
      </c>
      <c r="N927" t="s">
        <v>66</v>
      </c>
      <c r="O927" t="s">
        <v>1738</v>
      </c>
      <c r="P927" t="s">
        <v>60</v>
      </c>
      <c r="Q927" t="s">
        <v>68</v>
      </c>
      <c r="R927" t="s">
        <v>2330</v>
      </c>
      <c r="S927" t="s">
        <v>69</v>
      </c>
    </row>
    <row r="928" spans="1:19" x14ac:dyDescent="0.35">
      <c r="A928" t="s">
        <v>2332</v>
      </c>
      <c r="B928" t="s">
        <v>1733</v>
      </c>
      <c r="C928" t="s">
        <v>2333</v>
      </c>
      <c r="D928" t="s">
        <v>59</v>
      </c>
      <c r="E928" t="s">
        <v>59</v>
      </c>
      <c r="F928" t="s">
        <v>60</v>
      </c>
      <c r="G928" t="s">
        <v>2316</v>
      </c>
      <c r="H928" t="s">
        <v>2317</v>
      </c>
      <c r="I928" t="s">
        <v>1737</v>
      </c>
      <c r="J928" t="s">
        <v>124</v>
      </c>
      <c r="K928" t="s">
        <v>125</v>
      </c>
      <c r="L928" t="s">
        <v>65</v>
      </c>
      <c r="M928">
        <v>0.14000000000000001</v>
      </c>
      <c r="N928" t="s">
        <v>66</v>
      </c>
      <c r="O928" t="s">
        <v>1738</v>
      </c>
      <c r="P928" t="s">
        <v>60</v>
      </c>
      <c r="Q928" t="s">
        <v>68</v>
      </c>
      <c r="R928" t="s">
        <v>2332</v>
      </c>
      <c r="S928" t="s">
        <v>69</v>
      </c>
    </row>
    <row r="929" spans="1:19" x14ac:dyDescent="0.35">
      <c r="A929" t="s">
        <v>2334</v>
      </c>
      <c r="B929" t="s">
        <v>1733</v>
      </c>
      <c r="C929" t="s">
        <v>2335</v>
      </c>
      <c r="D929" t="s">
        <v>59</v>
      </c>
      <c r="E929" t="s">
        <v>59</v>
      </c>
      <c r="F929" t="s">
        <v>60</v>
      </c>
      <c r="G929" t="s">
        <v>2316</v>
      </c>
      <c r="H929" t="s">
        <v>2317</v>
      </c>
      <c r="I929" t="s">
        <v>1737</v>
      </c>
      <c r="J929" t="s">
        <v>128</v>
      </c>
      <c r="K929" t="s">
        <v>129</v>
      </c>
      <c r="L929" t="s">
        <v>65</v>
      </c>
      <c r="M929">
        <v>0.04</v>
      </c>
      <c r="N929" t="s">
        <v>66</v>
      </c>
      <c r="O929" t="s">
        <v>1738</v>
      </c>
      <c r="P929" t="s">
        <v>60</v>
      </c>
      <c r="Q929" t="s">
        <v>68</v>
      </c>
      <c r="R929" t="s">
        <v>2334</v>
      </c>
      <c r="S929" t="s">
        <v>69</v>
      </c>
    </row>
    <row r="930" spans="1:19" x14ac:dyDescent="0.35">
      <c r="A930" t="s">
        <v>2336</v>
      </c>
      <c r="B930" t="s">
        <v>2147</v>
      </c>
      <c r="C930" t="s">
        <v>2337</v>
      </c>
      <c r="D930" t="s">
        <v>59</v>
      </c>
      <c r="E930" t="s">
        <v>59</v>
      </c>
      <c r="F930" t="s">
        <v>60</v>
      </c>
      <c r="G930" t="s">
        <v>2316</v>
      </c>
      <c r="H930" t="s">
        <v>2161</v>
      </c>
      <c r="I930" t="s">
        <v>2151</v>
      </c>
      <c r="J930" t="s">
        <v>64</v>
      </c>
      <c r="K930" t="s">
        <v>64</v>
      </c>
      <c r="L930" t="s">
        <v>65</v>
      </c>
      <c r="M930">
        <v>8.9</v>
      </c>
      <c r="N930" t="s">
        <v>66</v>
      </c>
      <c r="O930" t="s">
        <v>2152</v>
      </c>
      <c r="P930" t="s">
        <v>60</v>
      </c>
      <c r="Q930" t="s">
        <v>68</v>
      </c>
      <c r="R930" t="s">
        <v>2336</v>
      </c>
      <c r="S930" t="s">
        <v>69</v>
      </c>
    </row>
    <row r="931" spans="1:19" x14ac:dyDescent="0.35">
      <c r="A931" t="s">
        <v>2338</v>
      </c>
      <c r="B931" t="s">
        <v>2147</v>
      </c>
      <c r="C931" t="s">
        <v>2339</v>
      </c>
      <c r="D931" t="s">
        <v>59</v>
      </c>
      <c r="E931" t="s">
        <v>59</v>
      </c>
      <c r="F931" t="s">
        <v>60</v>
      </c>
      <c r="G931" t="s">
        <v>2316</v>
      </c>
      <c r="H931" t="s">
        <v>2161</v>
      </c>
      <c r="I931" t="s">
        <v>2151</v>
      </c>
      <c r="J931" t="s">
        <v>72</v>
      </c>
      <c r="K931" t="s">
        <v>73</v>
      </c>
      <c r="L931" t="s">
        <v>74</v>
      </c>
      <c r="M931">
        <v>0.15374099999999999</v>
      </c>
      <c r="N931" t="s">
        <v>66</v>
      </c>
      <c r="O931" t="s">
        <v>2152</v>
      </c>
      <c r="P931" t="s">
        <v>60</v>
      </c>
      <c r="Q931" t="s">
        <v>68</v>
      </c>
      <c r="R931" t="s">
        <v>2338</v>
      </c>
      <c r="S931" t="s">
        <v>69</v>
      </c>
    </row>
    <row r="932" spans="1:19" x14ac:dyDescent="0.35">
      <c r="A932" t="s">
        <v>2340</v>
      </c>
      <c r="B932" t="s">
        <v>2147</v>
      </c>
      <c r="C932" t="s">
        <v>2341</v>
      </c>
      <c r="D932" t="s">
        <v>59</v>
      </c>
      <c r="E932" t="s">
        <v>59</v>
      </c>
      <c r="F932" t="s">
        <v>60</v>
      </c>
      <c r="G932" t="s">
        <v>2316</v>
      </c>
      <c r="H932" t="s">
        <v>2161</v>
      </c>
      <c r="I932" t="s">
        <v>2151</v>
      </c>
      <c r="J932" t="s">
        <v>77</v>
      </c>
      <c r="K932" t="s">
        <v>78</v>
      </c>
      <c r="L932" t="s">
        <v>74</v>
      </c>
      <c r="M932">
        <v>0.154229</v>
      </c>
      <c r="N932" t="s">
        <v>66</v>
      </c>
      <c r="O932" t="s">
        <v>2152</v>
      </c>
      <c r="P932" t="s">
        <v>60</v>
      </c>
      <c r="Q932" t="s">
        <v>68</v>
      </c>
      <c r="R932" t="s">
        <v>2340</v>
      </c>
      <c r="S932" t="s">
        <v>69</v>
      </c>
    </row>
    <row r="933" spans="1:19" x14ac:dyDescent="0.35">
      <c r="A933" t="s">
        <v>2342</v>
      </c>
      <c r="B933" t="s">
        <v>2147</v>
      </c>
      <c r="C933" t="s">
        <v>2343</v>
      </c>
      <c r="D933" t="s">
        <v>59</v>
      </c>
      <c r="E933" t="s">
        <v>59</v>
      </c>
      <c r="F933" t="s">
        <v>60</v>
      </c>
      <c r="G933" t="s">
        <v>2316</v>
      </c>
      <c r="H933" t="s">
        <v>2161</v>
      </c>
      <c r="I933" t="s">
        <v>2151</v>
      </c>
      <c r="J933" t="s">
        <v>81</v>
      </c>
      <c r="K933" t="s">
        <v>82</v>
      </c>
      <c r="L933" t="s">
        <v>83</v>
      </c>
      <c r="M933">
        <v>0.4880000000000162</v>
      </c>
      <c r="N933" t="s">
        <v>66</v>
      </c>
      <c r="O933" t="s">
        <v>2152</v>
      </c>
      <c r="P933" t="s">
        <v>60</v>
      </c>
      <c r="Q933" t="s">
        <v>68</v>
      </c>
      <c r="R933" t="s">
        <v>2342</v>
      </c>
      <c r="S933" t="s">
        <v>69</v>
      </c>
    </row>
    <row r="934" spans="1:19" x14ac:dyDescent="0.35">
      <c r="A934" t="s">
        <v>2344</v>
      </c>
      <c r="B934" t="s">
        <v>2345</v>
      </c>
      <c r="C934" t="s">
        <v>2346</v>
      </c>
      <c r="D934" t="s">
        <v>59</v>
      </c>
      <c r="E934" t="s">
        <v>59</v>
      </c>
      <c r="F934" t="s">
        <v>60</v>
      </c>
      <c r="G934" t="s">
        <v>2347</v>
      </c>
      <c r="H934" t="s">
        <v>2317</v>
      </c>
      <c r="I934" t="s">
        <v>2348</v>
      </c>
      <c r="J934" t="s">
        <v>64</v>
      </c>
      <c r="K934" t="s">
        <v>64</v>
      </c>
      <c r="L934" t="s">
        <v>65</v>
      </c>
      <c r="M934">
        <v>7.8</v>
      </c>
      <c r="N934" t="s">
        <v>66</v>
      </c>
      <c r="O934" t="s">
        <v>2349</v>
      </c>
      <c r="P934" t="s">
        <v>60</v>
      </c>
      <c r="Q934" t="s">
        <v>68</v>
      </c>
      <c r="R934" t="s">
        <v>2344</v>
      </c>
      <c r="S934" t="s">
        <v>69</v>
      </c>
    </row>
    <row r="935" spans="1:19" x14ac:dyDescent="0.35">
      <c r="A935" t="s">
        <v>2350</v>
      </c>
      <c r="B935" t="s">
        <v>2345</v>
      </c>
      <c r="C935" t="s">
        <v>2351</v>
      </c>
      <c r="D935" t="s">
        <v>59</v>
      </c>
      <c r="E935" t="s">
        <v>59</v>
      </c>
      <c r="F935" t="s">
        <v>60</v>
      </c>
      <c r="G935" t="s">
        <v>2347</v>
      </c>
      <c r="H935" t="s">
        <v>2317</v>
      </c>
      <c r="I935" t="s">
        <v>2348</v>
      </c>
      <c r="J935" t="s">
        <v>72</v>
      </c>
      <c r="K935" t="s">
        <v>73</v>
      </c>
      <c r="L935" t="s">
        <v>74</v>
      </c>
      <c r="M935">
        <v>0.152338</v>
      </c>
      <c r="N935" t="s">
        <v>66</v>
      </c>
      <c r="O935" t="s">
        <v>2349</v>
      </c>
      <c r="P935" t="s">
        <v>60</v>
      </c>
      <c r="Q935" t="s">
        <v>68</v>
      </c>
      <c r="R935" t="s">
        <v>2350</v>
      </c>
      <c r="S935" t="s">
        <v>69</v>
      </c>
    </row>
    <row r="936" spans="1:19" x14ac:dyDescent="0.35">
      <c r="A936" t="s">
        <v>2352</v>
      </c>
      <c r="B936" t="s">
        <v>2345</v>
      </c>
      <c r="C936" t="s">
        <v>2353</v>
      </c>
      <c r="D936" t="s">
        <v>59</v>
      </c>
      <c r="E936" t="s">
        <v>59</v>
      </c>
      <c r="F936" t="s">
        <v>60</v>
      </c>
      <c r="G936" t="s">
        <v>2347</v>
      </c>
      <c r="H936" t="s">
        <v>2317</v>
      </c>
      <c r="I936" t="s">
        <v>2348</v>
      </c>
      <c r="J936" t="s">
        <v>77</v>
      </c>
      <c r="K936" t="s">
        <v>78</v>
      </c>
      <c r="L936" t="s">
        <v>74</v>
      </c>
      <c r="M936">
        <v>0.15276799999999999</v>
      </c>
      <c r="N936" t="s">
        <v>66</v>
      </c>
      <c r="O936" t="s">
        <v>2349</v>
      </c>
      <c r="P936" t="s">
        <v>60</v>
      </c>
      <c r="Q936" t="s">
        <v>68</v>
      </c>
      <c r="R936" t="s">
        <v>2352</v>
      </c>
      <c r="S936" t="s">
        <v>69</v>
      </c>
    </row>
    <row r="937" spans="1:19" x14ac:dyDescent="0.35">
      <c r="A937" t="s">
        <v>2354</v>
      </c>
      <c r="B937" t="s">
        <v>2345</v>
      </c>
      <c r="C937" t="s">
        <v>2355</v>
      </c>
      <c r="D937" t="s">
        <v>59</v>
      </c>
      <c r="E937" t="s">
        <v>59</v>
      </c>
      <c r="F937" t="s">
        <v>60</v>
      </c>
      <c r="G937" t="s">
        <v>2347</v>
      </c>
      <c r="H937" t="s">
        <v>2317</v>
      </c>
      <c r="I937" t="s">
        <v>2348</v>
      </c>
      <c r="J937" t="s">
        <v>81</v>
      </c>
      <c r="K937" t="s">
        <v>82</v>
      </c>
      <c r="L937" t="s">
        <v>83</v>
      </c>
      <c r="M937">
        <v>0.42999999999998595</v>
      </c>
      <c r="N937" t="s">
        <v>66</v>
      </c>
      <c r="O937" t="s">
        <v>2349</v>
      </c>
      <c r="P937" t="s">
        <v>60</v>
      </c>
      <c r="Q937" t="s">
        <v>68</v>
      </c>
      <c r="R937" t="s">
        <v>2354</v>
      </c>
      <c r="S937" t="s">
        <v>69</v>
      </c>
    </row>
    <row r="938" spans="1:19" x14ac:dyDescent="0.35">
      <c r="A938" t="s">
        <v>2356</v>
      </c>
      <c r="B938" t="s">
        <v>2345</v>
      </c>
      <c r="C938" t="s">
        <v>2357</v>
      </c>
      <c r="D938" t="s">
        <v>59</v>
      </c>
      <c r="E938" t="s">
        <v>59</v>
      </c>
      <c r="F938" t="s">
        <v>60</v>
      </c>
      <c r="G938" t="s">
        <v>2347</v>
      </c>
      <c r="H938" t="s">
        <v>2317</v>
      </c>
      <c r="I938" t="s">
        <v>2348</v>
      </c>
      <c r="J938" t="s">
        <v>820</v>
      </c>
      <c r="K938" t="s">
        <v>820</v>
      </c>
      <c r="L938" t="s">
        <v>65</v>
      </c>
      <c r="M938">
        <v>3</v>
      </c>
      <c r="N938" t="s">
        <v>153</v>
      </c>
      <c r="O938" t="s">
        <v>2349</v>
      </c>
      <c r="P938" t="s">
        <v>60</v>
      </c>
      <c r="Q938" t="s">
        <v>68</v>
      </c>
      <c r="R938" t="s">
        <v>2356</v>
      </c>
      <c r="S938" t="s">
        <v>69</v>
      </c>
    </row>
    <row r="939" spans="1:19" x14ac:dyDescent="0.35">
      <c r="A939" t="s">
        <v>2358</v>
      </c>
      <c r="B939" t="s">
        <v>2345</v>
      </c>
      <c r="C939" t="s">
        <v>2359</v>
      </c>
      <c r="D939" t="s">
        <v>59</v>
      </c>
      <c r="E939" t="s">
        <v>59</v>
      </c>
      <c r="F939" t="s">
        <v>60</v>
      </c>
      <c r="G939" t="s">
        <v>2347</v>
      </c>
      <c r="H939" t="s">
        <v>2317</v>
      </c>
      <c r="I939" t="s">
        <v>2348</v>
      </c>
      <c r="J939" t="s">
        <v>72</v>
      </c>
      <c r="K939" t="s">
        <v>247</v>
      </c>
      <c r="L939" t="s">
        <v>74</v>
      </c>
      <c r="M939">
        <v>0.16703499999999999</v>
      </c>
      <c r="N939" t="s">
        <v>153</v>
      </c>
      <c r="O939" t="s">
        <v>2349</v>
      </c>
      <c r="P939" t="s">
        <v>60</v>
      </c>
      <c r="Q939" t="s">
        <v>68</v>
      </c>
      <c r="R939" t="s">
        <v>2358</v>
      </c>
      <c r="S939" t="s">
        <v>69</v>
      </c>
    </row>
    <row r="940" spans="1:19" x14ac:dyDescent="0.35">
      <c r="A940" t="s">
        <v>2360</v>
      </c>
      <c r="B940" t="s">
        <v>2345</v>
      </c>
      <c r="C940" t="s">
        <v>2361</v>
      </c>
      <c r="D940" t="s">
        <v>59</v>
      </c>
      <c r="E940" t="s">
        <v>59</v>
      </c>
      <c r="F940" t="s">
        <v>60</v>
      </c>
      <c r="G940" t="s">
        <v>2347</v>
      </c>
      <c r="H940" t="s">
        <v>2317</v>
      </c>
      <c r="I940" t="s">
        <v>2348</v>
      </c>
      <c r="J940" t="s">
        <v>77</v>
      </c>
      <c r="K940" t="s">
        <v>250</v>
      </c>
      <c r="L940" t="s">
        <v>74</v>
      </c>
      <c r="M940">
        <v>0.167019</v>
      </c>
      <c r="N940" t="s">
        <v>153</v>
      </c>
      <c r="O940" t="s">
        <v>2349</v>
      </c>
      <c r="P940" t="s">
        <v>60</v>
      </c>
      <c r="Q940" t="s">
        <v>68</v>
      </c>
      <c r="R940" t="s">
        <v>2360</v>
      </c>
      <c r="S940" t="s">
        <v>69</v>
      </c>
    </row>
    <row r="941" spans="1:19" x14ac:dyDescent="0.35">
      <c r="A941" t="s">
        <v>2362</v>
      </c>
      <c r="B941" t="s">
        <v>2345</v>
      </c>
      <c r="C941" t="s">
        <v>2363</v>
      </c>
      <c r="D941" t="s">
        <v>59</v>
      </c>
      <c r="E941" t="s">
        <v>59</v>
      </c>
      <c r="F941" t="s">
        <v>60</v>
      </c>
      <c r="G941" t="s">
        <v>2347</v>
      </c>
      <c r="H941" t="s">
        <v>2317</v>
      </c>
      <c r="I941" t="s">
        <v>2348</v>
      </c>
      <c r="J941" t="s">
        <v>81</v>
      </c>
      <c r="K941" t="s">
        <v>253</v>
      </c>
      <c r="L941" t="s">
        <v>83</v>
      </c>
      <c r="M941">
        <v>-1.5999999999988246E-2</v>
      </c>
      <c r="N941" t="s">
        <v>153</v>
      </c>
      <c r="O941" t="s">
        <v>2349</v>
      </c>
      <c r="P941" t="s">
        <v>60</v>
      </c>
      <c r="Q941" t="s">
        <v>68</v>
      </c>
      <c r="R941" t="s">
        <v>2362</v>
      </c>
      <c r="S941" t="s">
        <v>69</v>
      </c>
    </row>
    <row r="942" spans="1:19" x14ac:dyDescent="0.35">
      <c r="A942" t="s">
        <v>2364</v>
      </c>
      <c r="B942" t="s">
        <v>1733</v>
      </c>
      <c r="C942" t="s">
        <v>2365</v>
      </c>
      <c r="D942" t="s">
        <v>59</v>
      </c>
      <c r="E942" t="s">
        <v>59</v>
      </c>
      <c r="F942" t="s">
        <v>60</v>
      </c>
      <c r="G942" t="s">
        <v>2366</v>
      </c>
      <c r="H942" t="s">
        <v>2367</v>
      </c>
      <c r="I942" t="s">
        <v>1737</v>
      </c>
      <c r="J942" t="s">
        <v>96</v>
      </c>
      <c r="K942" t="s">
        <v>97</v>
      </c>
      <c r="L942" t="s">
        <v>65</v>
      </c>
      <c r="M942">
        <v>2.71</v>
      </c>
      <c r="N942" t="s">
        <v>66</v>
      </c>
      <c r="O942" t="s">
        <v>1738</v>
      </c>
      <c r="P942" t="s">
        <v>60</v>
      </c>
      <c r="Q942" t="s">
        <v>68</v>
      </c>
      <c r="R942" t="s">
        <v>2364</v>
      </c>
      <c r="S942" t="s">
        <v>69</v>
      </c>
    </row>
    <row r="943" spans="1:19" x14ac:dyDescent="0.35">
      <c r="A943" t="s">
        <v>2368</v>
      </c>
      <c r="B943" t="s">
        <v>1733</v>
      </c>
      <c r="C943" t="s">
        <v>2369</v>
      </c>
      <c r="D943" t="s">
        <v>59</v>
      </c>
      <c r="E943" t="s">
        <v>59</v>
      </c>
      <c r="F943" t="s">
        <v>60</v>
      </c>
      <c r="G943" t="s">
        <v>2366</v>
      </c>
      <c r="H943" t="s">
        <v>2367</v>
      </c>
      <c r="I943" t="s">
        <v>1737</v>
      </c>
      <c r="J943" t="s">
        <v>90</v>
      </c>
      <c r="K943" t="s">
        <v>91</v>
      </c>
      <c r="L943" t="s">
        <v>65</v>
      </c>
      <c r="M943">
        <v>3.37</v>
      </c>
      <c r="N943" t="s">
        <v>66</v>
      </c>
      <c r="O943" t="s">
        <v>1738</v>
      </c>
      <c r="P943" t="s">
        <v>60</v>
      </c>
      <c r="Q943" t="s">
        <v>68</v>
      </c>
      <c r="R943" t="s">
        <v>2368</v>
      </c>
      <c r="S943" t="s">
        <v>69</v>
      </c>
    </row>
    <row r="944" spans="1:19" x14ac:dyDescent="0.35">
      <c r="A944" t="s">
        <v>2370</v>
      </c>
      <c r="B944" t="s">
        <v>1733</v>
      </c>
      <c r="C944" t="s">
        <v>2371</v>
      </c>
      <c r="D944" t="s">
        <v>59</v>
      </c>
      <c r="E944" t="s">
        <v>59</v>
      </c>
      <c r="F944" t="s">
        <v>60</v>
      </c>
      <c r="G944" t="s">
        <v>2366</v>
      </c>
      <c r="H944" t="s">
        <v>2367</v>
      </c>
      <c r="I944" t="s">
        <v>1737</v>
      </c>
      <c r="J944" t="s">
        <v>100</v>
      </c>
      <c r="K944" t="s">
        <v>101</v>
      </c>
      <c r="L944" t="s">
        <v>65</v>
      </c>
      <c r="M944">
        <v>1.23</v>
      </c>
      <c r="N944" t="s">
        <v>66</v>
      </c>
      <c r="O944" t="s">
        <v>1738</v>
      </c>
      <c r="P944" t="s">
        <v>60</v>
      </c>
      <c r="Q944" t="s">
        <v>68</v>
      </c>
      <c r="R944" t="s">
        <v>2370</v>
      </c>
      <c r="S944" t="s">
        <v>69</v>
      </c>
    </row>
    <row r="945" spans="1:19" x14ac:dyDescent="0.35">
      <c r="A945" t="s">
        <v>2372</v>
      </c>
      <c r="B945" t="s">
        <v>1733</v>
      </c>
      <c r="C945" t="s">
        <v>2373</v>
      </c>
      <c r="D945" t="s">
        <v>59</v>
      </c>
      <c r="E945" t="s">
        <v>59</v>
      </c>
      <c r="F945" t="s">
        <v>60</v>
      </c>
      <c r="G945" t="s">
        <v>2366</v>
      </c>
      <c r="H945" t="s">
        <v>2367</v>
      </c>
      <c r="I945" t="s">
        <v>1737</v>
      </c>
      <c r="J945" t="s">
        <v>104</v>
      </c>
      <c r="K945" t="s">
        <v>105</v>
      </c>
      <c r="L945" t="s">
        <v>65</v>
      </c>
      <c r="M945">
        <v>0.4</v>
      </c>
      <c r="N945" t="s">
        <v>66</v>
      </c>
      <c r="O945" t="s">
        <v>1738</v>
      </c>
      <c r="P945" t="s">
        <v>60</v>
      </c>
      <c r="Q945" t="s">
        <v>68</v>
      </c>
      <c r="R945" t="s">
        <v>2372</v>
      </c>
      <c r="S945" t="s">
        <v>69</v>
      </c>
    </row>
    <row r="946" spans="1:19" x14ac:dyDescent="0.35">
      <c r="A946" t="s">
        <v>2374</v>
      </c>
      <c r="B946" t="s">
        <v>1733</v>
      </c>
      <c r="C946" t="s">
        <v>2375</v>
      </c>
      <c r="D946" t="s">
        <v>59</v>
      </c>
      <c r="E946" t="s">
        <v>59</v>
      </c>
      <c r="F946" t="s">
        <v>60</v>
      </c>
      <c r="G946" t="s">
        <v>2366</v>
      </c>
      <c r="H946" t="s">
        <v>2367</v>
      </c>
      <c r="I946" t="s">
        <v>1737</v>
      </c>
      <c r="J946" t="s">
        <v>108</v>
      </c>
      <c r="K946" t="s">
        <v>109</v>
      </c>
      <c r="L946" t="s">
        <v>65</v>
      </c>
      <c r="M946">
        <v>0.05</v>
      </c>
      <c r="N946" t="s">
        <v>66</v>
      </c>
      <c r="O946" t="s">
        <v>1738</v>
      </c>
      <c r="P946" t="s">
        <v>60</v>
      </c>
      <c r="Q946" t="s">
        <v>68</v>
      </c>
      <c r="R946" t="s">
        <v>2374</v>
      </c>
      <c r="S946" t="s">
        <v>69</v>
      </c>
    </row>
    <row r="947" spans="1:19" x14ac:dyDescent="0.35">
      <c r="A947" t="s">
        <v>2376</v>
      </c>
      <c r="B947" t="s">
        <v>1733</v>
      </c>
      <c r="C947" t="s">
        <v>2377</v>
      </c>
      <c r="D947" t="s">
        <v>59</v>
      </c>
      <c r="E947" t="s">
        <v>59</v>
      </c>
      <c r="F947" t="s">
        <v>60</v>
      </c>
      <c r="G947" t="s">
        <v>2366</v>
      </c>
      <c r="H947" t="s">
        <v>2367</v>
      </c>
      <c r="I947" t="s">
        <v>1737</v>
      </c>
      <c r="J947" t="s">
        <v>112</v>
      </c>
      <c r="K947" t="s">
        <v>113</v>
      </c>
      <c r="L947" t="s">
        <v>65</v>
      </c>
      <c r="M947">
        <v>0.43</v>
      </c>
      <c r="N947" t="s">
        <v>66</v>
      </c>
      <c r="O947" t="s">
        <v>1738</v>
      </c>
      <c r="P947" t="s">
        <v>60</v>
      </c>
      <c r="Q947" t="s">
        <v>68</v>
      </c>
      <c r="R947" t="s">
        <v>2376</v>
      </c>
      <c r="S947" t="s">
        <v>69</v>
      </c>
    </row>
    <row r="948" spans="1:19" x14ac:dyDescent="0.35">
      <c r="A948" t="s">
        <v>2378</v>
      </c>
      <c r="B948" t="s">
        <v>1733</v>
      </c>
      <c r="C948" t="s">
        <v>2379</v>
      </c>
      <c r="D948" t="s">
        <v>59</v>
      </c>
      <c r="E948" t="s">
        <v>59</v>
      </c>
      <c r="F948" t="s">
        <v>60</v>
      </c>
      <c r="G948" t="s">
        <v>2366</v>
      </c>
      <c r="H948" t="s">
        <v>2367</v>
      </c>
      <c r="I948" t="s">
        <v>1737</v>
      </c>
      <c r="J948" t="s">
        <v>116</v>
      </c>
      <c r="K948" t="s">
        <v>117</v>
      </c>
      <c r="L948" t="s">
        <v>65</v>
      </c>
      <c r="M948">
        <v>0.27</v>
      </c>
      <c r="N948" t="s">
        <v>66</v>
      </c>
      <c r="O948" t="s">
        <v>1738</v>
      </c>
      <c r="P948" t="s">
        <v>60</v>
      </c>
      <c r="Q948" t="s">
        <v>68</v>
      </c>
      <c r="R948" t="s">
        <v>2378</v>
      </c>
      <c r="S948" t="s">
        <v>69</v>
      </c>
    </row>
    <row r="949" spans="1:19" x14ac:dyDescent="0.35">
      <c r="A949" t="s">
        <v>2380</v>
      </c>
      <c r="B949" t="s">
        <v>1733</v>
      </c>
      <c r="C949" t="s">
        <v>2381</v>
      </c>
      <c r="D949" t="s">
        <v>59</v>
      </c>
      <c r="E949" t="s">
        <v>59</v>
      </c>
      <c r="F949" t="s">
        <v>60</v>
      </c>
      <c r="G949" t="s">
        <v>2366</v>
      </c>
      <c r="H949" t="s">
        <v>2367</v>
      </c>
      <c r="I949" t="s">
        <v>1737</v>
      </c>
      <c r="J949" t="s">
        <v>120</v>
      </c>
      <c r="K949" t="s">
        <v>121</v>
      </c>
      <c r="L949" t="s">
        <v>65</v>
      </c>
      <c r="M949">
        <v>0.08</v>
      </c>
      <c r="N949" t="s">
        <v>66</v>
      </c>
      <c r="O949" t="s">
        <v>1738</v>
      </c>
      <c r="P949" t="s">
        <v>60</v>
      </c>
      <c r="Q949" t="s">
        <v>68</v>
      </c>
      <c r="R949" t="s">
        <v>2380</v>
      </c>
      <c r="S949" t="s">
        <v>69</v>
      </c>
    </row>
    <row r="950" spans="1:19" x14ac:dyDescent="0.35">
      <c r="A950" t="s">
        <v>2382</v>
      </c>
      <c r="B950" t="s">
        <v>1733</v>
      </c>
      <c r="C950" t="s">
        <v>2383</v>
      </c>
      <c r="D950" t="s">
        <v>59</v>
      </c>
      <c r="E950" t="s">
        <v>59</v>
      </c>
      <c r="F950" t="s">
        <v>60</v>
      </c>
      <c r="G950" t="s">
        <v>2366</v>
      </c>
      <c r="H950" t="s">
        <v>2367</v>
      </c>
      <c r="I950" t="s">
        <v>1737</v>
      </c>
      <c r="J950" t="s">
        <v>124</v>
      </c>
      <c r="K950" t="s">
        <v>125</v>
      </c>
      <c r="L950" t="s">
        <v>65</v>
      </c>
      <c r="M950">
        <v>0.12</v>
      </c>
      <c r="N950" t="s">
        <v>66</v>
      </c>
      <c r="O950" t="s">
        <v>1738</v>
      </c>
      <c r="P950" t="s">
        <v>60</v>
      </c>
      <c r="Q950" t="s">
        <v>68</v>
      </c>
      <c r="R950" t="s">
        <v>2382</v>
      </c>
      <c r="S950" t="s">
        <v>69</v>
      </c>
    </row>
    <row r="951" spans="1:19" x14ac:dyDescent="0.35">
      <c r="A951" t="s">
        <v>2384</v>
      </c>
      <c r="B951" t="s">
        <v>1733</v>
      </c>
      <c r="C951" t="s">
        <v>2385</v>
      </c>
      <c r="D951" t="s">
        <v>59</v>
      </c>
      <c r="E951" t="s">
        <v>59</v>
      </c>
      <c r="F951" t="s">
        <v>60</v>
      </c>
      <c r="G951" t="s">
        <v>2366</v>
      </c>
      <c r="H951" t="s">
        <v>2367</v>
      </c>
      <c r="I951" t="s">
        <v>1737</v>
      </c>
      <c r="J951" t="s">
        <v>128</v>
      </c>
      <c r="K951" t="s">
        <v>129</v>
      </c>
      <c r="L951" t="s">
        <v>65</v>
      </c>
      <c r="M951">
        <v>0.04</v>
      </c>
      <c r="N951" t="s">
        <v>66</v>
      </c>
      <c r="O951" t="s">
        <v>1738</v>
      </c>
      <c r="P951" t="s">
        <v>60</v>
      </c>
      <c r="Q951" t="s">
        <v>68</v>
      </c>
      <c r="R951" t="s">
        <v>2384</v>
      </c>
      <c r="S951" t="s">
        <v>69</v>
      </c>
    </row>
    <row r="952" spans="1:19" x14ac:dyDescent="0.35">
      <c r="A952" t="s">
        <v>2386</v>
      </c>
      <c r="B952" t="s">
        <v>2387</v>
      </c>
      <c r="C952" t="s">
        <v>2388</v>
      </c>
      <c r="D952" t="s">
        <v>59</v>
      </c>
      <c r="E952" t="s">
        <v>59</v>
      </c>
      <c r="F952" t="s">
        <v>60</v>
      </c>
      <c r="G952" t="s">
        <v>2366</v>
      </c>
      <c r="H952" t="s">
        <v>2389</v>
      </c>
      <c r="I952" t="s">
        <v>2390</v>
      </c>
      <c r="J952" t="s">
        <v>64</v>
      </c>
      <c r="K952" t="s">
        <v>64</v>
      </c>
      <c r="L952" t="s">
        <v>65</v>
      </c>
      <c r="M952">
        <v>8.4</v>
      </c>
      <c r="N952" t="s">
        <v>66</v>
      </c>
      <c r="O952" t="s">
        <v>2349</v>
      </c>
      <c r="P952" t="s">
        <v>60</v>
      </c>
      <c r="Q952" t="s">
        <v>68</v>
      </c>
      <c r="R952" t="s">
        <v>2386</v>
      </c>
      <c r="S952" t="s">
        <v>69</v>
      </c>
    </row>
    <row r="953" spans="1:19" x14ac:dyDescent="0.35">
      <c r="A953" t="s">
        <v>2391</v>
      </c>
      <c r="B953" t="s">
        <v>2387</v>
      </c>
      <c r="C953" t="s">
        <v>2392</v>
      </c>
      <c r="D953" t="s">
        <v>59</v>
      </c>
      <c r="E953" t="s">
        <v>59</v>
      </c>
      <c r="F953" t="s">
        <v>60</v>
      </c>
      <c r="G953" t="s">
        <v>2366</v>
      </c>
      <c r="H953" t="s">
        <v>2389</v>
      </c>
      <c r="I953" t="s">
        <v>2390</v>
      </c>
      <c r="J953" t="s">
        <v>72</v>
      </c>
      <c r="K953" t="s">
        <v>73</v>
      </c>
      <c r="L953" t="s">
        <v>74</v>
      </c>
      <c r="M953">
        <v>0.16347600000000001</v>
      </c>
      <c r="N953" t="s">
        <v>66</v>
      </c>
      <c r="O953" t="s">
        <v>2349</v>
      </c>
      <c r="P953" t="s">
        <v>60</v>
      </c>
      <c r="Q953" t="s">
        <v>68</v>
      </c>
      <c r="R953" t="s">
        <v>2391</v>
      </c>
      <c r="S953" t="s">
        <v>69</v>
      </c>
    </row>
    <row r="954" spans="1:19" x14ac:dyDescent="0.35">
      <c r="A954" t="s">
        <v>2393</v>
      </c>
      <c r="B954" t="s">
        <v>2387</v>
      </c>
      <c r="C954" t="s">
        <v>2394</v>
      </c>
      <c r="D954" t="s">
        <v>59</v>
      </c>
      <c r="E954" t="s">
        <v>59</v>
      </c>
      <c r="F954" t="s">
        <v>60</v>
      </c>
      <c r="G954" t="s">
        <v>2366</v>
      </c>
      <c r="H954" t="s">
        <v>2389</v>
      </c>
      <c r="I954" t="s">
        <v>2390</v>
      </c>
      <c r="J954" t="s">
        <v>77</v>
      </c>
      <c r="K954" t="s">
        <v>78</v>
      </c>
      <c r="L954" t="s">
        <v>74</v>
      </c>
      <c r="M954">
        <v>0.163942</v>
      </c>
      <c r="N954" t="s">
        <v>66</v>
      </c>
      <c r="O954" t="s">
        <v>2349</v>
      </c>
      <c r="P954" t="s">
        <v>60</v>
      </c>
      <c r="Q954" t="s">
        <v>68</v>
      </c>
      <c r="R954" t="s">
        <v>2393</v>
      </c>
      <c r="S954" t="s">
        <v>69</v>
      </c>
    </row>
    <row r="955" spans="1:19" x14ac:dyDescent="0.35">
      <c r="A955" t="s">
        <v>2395</v>
      </c>
      <c r="B955" t="s">
        <v>2387</v>
      </c>
      <c r="C955" t="s">
        <v>2396</v>
      </c>
      <c r="D955" t="s">
        <v>59</v>
      </c>
      <c r="E955" t="s">
        <v>59</v>
      </c>
      <c r="F955" t="s">
        <v>60</v>
      </c>
      <c r="G955" t="s">
        <v>2366</v>
      </c>
      <c r="H955" t="s">
        <v>2389</v>
      </c>
      <c r="I955" t="s">
        <v>2390</v>
      </c>
      <c r="J955" t="s">
        <v>81</v>
      </c>
      <c r="K955" t="s">
        <v>82</v>
      </c>
      <c r="L955" t="s">
        <v>83</v>
      </c>
      <c r="M955">
        <v>0.4659999999999942</v>
      </c>
      <c r="N955" t="s">
        <v>66</v>
      </c>
      <c r="O955" t="s">
        <v>2349</v>
      </c>
      <c r="P955" t="s">
        <v>60</v>
      </c>
      <c r="Q955" t="s">
        <v>68</v>
      </c>
      <c r="R955" t="s">
        <v>2395</v>
      </c>
      <c r="S955" t="s">
        <v>69</v>
      </c>
    </row>
    <row r="956" spans="1:19" x14ac:dyDescent="0.35">
      <c r="A956" t="s">
        <v>2397</v>
      </c>
      <c r="B956" t="s">
        <v>2387</v>
      </c>
      <c r="C956" t="s">
        <v>2398</v>
      </c>
      <c r="D956" t="s">
        <v>59</v>
      </c>
      <c r="E956" t="s">
        <v>59</v>
      </c>
      <c r="F956" t="s">
        <v>60</v>
      </c>
      <c r="G956" t="s">
        <v>2366</v>
      </c>
      <c r="H956" t="s">
        <v>2399</v>
      </c>
      <c r="I956" t="s">
        <v>2390</v>
      </c>
      <c r="J956" t="s">
        <v>820</v>
      </c>
      <c r="K956" t="s">
        <v>820</v>
      </c>
      <c r="L956" t="s">
        <v>65</v>
      </c>
      <c r="M956">
        <v>3</v>
      </c>
      <c r="N956" t="s">
        <v>153</v>
      </c>
      <c r="O956" t="s">
        <v>2349</v>
      </c>
      <c r="P956" t="s">
        <v>60</v>
      </c>
      <c r="Q956" t="s">
        <v>68</v>
      </c>
      <c r="R956" t="s">
        <v>2397</v>
      </c>
      <c r="S956" t="s">
        <v>69</v>
      </c>
    </row>
    <row r="957" spans="1:19" x14ac:dyDescent="0.35">
      <c r="A957" t="s">
        <v>2400</v>
      </c>
      <c r="B957" t="s">
        <v>2387</v>
      </c>
      <c r="C957" t="s">
        <v>2401</v>
      </c>
      <c r="D957" t="s">
        <v>59</v>
      </c>
      <c r="E957" t="s">
        <v>59</v>
      </c>
      <c r="F957" t="s">
        <v>60</v>
      </c>
      <c r="G957" t="s">
        <v>2366</v>
      </c>
      <c r="H957" t="s">
        <v>2399</v>
      </c>
      <c r="I957" t="s">
        <v>2390</v>
      </c>
      <c r="J957" t="s">
        <v>72</v>
      </c>
      <c r="K957" t="s">
        <v>247</v>
      </c>
      <c r="L957" t="s">
        <v>74</v>
      </c>
      <c r="M957">
        <v>0.16517499999999999</v>
      </c>
      <c r="N957" t="s">
        <v>153</v>
      </c>
      <c r="O957" t="s">
        <v>2349</v>
      </c>
      <c r="P957" t="s">
        <v>60</v>
      </c>
      <c r="Q957" t="s">
        <v>68</v>
      </c>
      <c r="R957" t="s">
        <v>2400</v>
      </c>
      <c r="S957" t="s">
        <v>69</v>
      </c>
    </row>
    <row r="958" spans="1:19" x14ac:dyDescent="0.35">
      <c r="A958" t="s">
        <v>2402</v>
      </c>
      <c r="B958" t="s">
        <v>2387</v>
      </c>
      <c r="C958" t="s">
        <v>2403</v>
      </c>
      <c r="D958" t="s">
        <v>59</v>
      </c>
      <c r="E958" t="s">
        <v>59</v>
      </c>
      <c r="F958" t="s">
        <v>60</v>
      </c>
      <c r="G958" t="s">
        <v>2366</v>
      </c>
      <c r="H958" t="s">
        <v>2399</v>
      </c>
      <c r="I958" t="s">
        <v>2390</v>
      </c>
      <c r="J958" t="s">
        <v>77</v>
      </c>
      <c r="K958" t="s">
        <v>250</v>
      </c>
      <c r="L958" t="s">
        <v>74</v>
      </c>
      <c r="M958">
        <v>0.165157</v>
      </c>
      <c r="N958" t="s">
        <v>153</v>
      </c>
      <c r="O958" t="s">
        <v>2349</v>
      </c>
      <c r="P958" t="s">
        <v>60</v>
      </c>
      <c r="Q958" t="s">
        <v>68</v>
      </c>
      <c r="R958" t="s">
        <v>2402</v>
      </c>
      <c r="S958" t="s">
        <v>69</v>
      </c>
    </row>
    <row r="959" spans="1:19" x14ac:dyDescent="0.35">
      <c r="A959" t="s">
        <v>2404</v>
      </c>
      <c r="B959" t="s">
        <v>2387</v>
      </c>
      <c r="C959" t="s">
        <v>2405</v>
      </c>
      <c r="D959" t="s">
        <v>59</v>
      </c>
      <c r="E959" t="s">
        <v>59</v>
      </c>
      <c r="F959" t="s">
        <v>60</v>
      </c>
      <c r="G959" t="s">
        <v>2366</v>
      </c>
      <c r="H959" t="s">
        <v>2399</v>
      </c>
      <c r="I959" t="s">
        <v>2390</v>
      </c>
      <c r="J959" t="s">
        <v>81</v>
      </c>
      <c r="K959" t="s">
        <v>253</v>
      </c>
      <c r="L959" t="s">
        <v>83</v>
      </c>
      <c r="M959">
        <v>-1.7999999999990246E-2</v>
      </c>
      <c r="N959" t="s">
        <v>153</v>
      </c>
      <c r="O959" t="s">
        <v>2349</v>
      </c>
      <c r="P959" t="s">
        <v>60</v>
      </c>
      <c r="Q959" t="s">
        <v>68</v>
      </c>
      <c r="R959" t="s">
        <v>2404</v>
      </c>
      <c r="S959" t="s">
        <v>69</v>
      </c>
    </row>
    <row r="960" spans="1:19" x14ac:dyDescent="0.35">
      <c r="A960" t="s">
        <v>2406</v>
      </c>
      <c r="B960" t="s">
        <v>2387</v>
      </c>
      <c r="C960" t="s">
        <v>2407</v>
      </c>
      <c r="D960" t="s">
        <v>59</v>
      </c>
      <c r="E960" t="s">
        <v>59</v>
      </c>
      <c r="F960" t="s">
        <v>60</v>
      </c>
      <c r="G960" t="s">
        <v>2408</v>
      </c>
      <c r="H960" t="s">
        <v>2409</v>
      </c>
      <c r="I960" t="s">
        <v>2390</v>
      </c>
      <c r="J960" t="s">
        <v>64</v>
      </c>
      <c r="K960" t="s">
        <v>64</v>
      </c>
      <c r="L960" t="s">
        <v>65</v>
      </c>
      <c r="M960">
        <v>10.9</v>
      </c>
      <c r="N960" t="s">
        <v>66</v>
      </c>
      <c r="O960" t="s">
        <v>2349</v>
      </c>
      <c r="P960" t="s">
        <v>60</v>
      </c>
      <c r="Q960" t="s">
        <v>68</v>
      </c>
      <c r="R960" t="s">
        <v>2406</v>
      </c>
      <c r="S960" t="s">
        <v>69</v>
      </c>
    </row>
    <row r="961" spans="1:19" x14ac:dyDescent="0.35">
      <c r="A961" t="s">
        <v>2410</v>
      </c>
      <c r="B961" t="s">
        <v>2387</v>
      </c>
      <c r="C961" t="s">
        <v>2411</v>
      </c>
      <c r="D961" t="s">
        <v>59</v>
      </c>
      <c r="E961" t="s">
        <v>59</v>
      </c>
      <c r="F961" t="s">
        <v>60</v>
      </c>
      <c r="G961" t="s">
        <v>2408</v>
      </c>
      <c r="H961" t="s">
        <v>2409</v>
      </c>
      <c r="I961" t="s">
        <v>2390</v>
      </c>
      <c r="J961" t="s">
        <v>72</v>
      </c>
      <c r="K961" t="s">
        <v>73</v>
      </c>
      <c r="L961" t="s">
        <v>74</v>
      </c>
      <c r="M961">
        <v>0.16820399999999999</v>
      </c>
      <c r="N961" t="s">
        <v>66</v>
      </c>
      <c r="O961" t="s">
        <v>2349</v>
      </c>
      <c r="P961" t="s">
        <v>60</v>
      </c>
      <c r="Q961" t="s">
        <v>68</v>
      </c>
      <c r="R961" t="s">
        <v>2410</v>
      </c>
      <c r="S961" t="s">
        <v>69</v>
      </c>
    </row>
    <row r="962" spans="1:19" x14ac:dyDescent="0.35">
      <c r="A962" t="s">
        <v>2412</v>
      </c>
      <c r="B962" t="s">
        <v>2387</v>
      </c>
      <c r="C962" t="s">
        <v>2413</v>
      </c>
      <c r="D962" t="s">
        <v>59</v>
      </c>
      <c r="E962" t="s">
        <v>59</v>
      </c>
      <c r="F962" t="s">
        <v>60</v>
      </c>
      <c r="G962" t="s">
        <v>2408</v>
      </c>
      <c r="H962" t="s">
        <v>2409</v>
      </c>
      <c r="I962" t="s">
        <v>2390</v>
      </c>
      <c r="J962" t="s">
        <v>77</v>
      </c>
      <c r="K962" t="s">
        <v>78</v>
      </c>
      <c r="L962" t="s">
        <v>74</v>
      </c>
      <c r="M962">
        <v>0.16880500000000001</v>
      </c>
      <c r="N962" t="s">
        <v>66</v>
      </c>
      <c r="O962" t="s">
        <v>2349</v>
      </c>
      <c r="P962" t="s">
        <v>60</v>
      </c>
      <c r="Q962" t="s">
        <v>68</v>
      </c>
      <c r="R962" t="s">
        <v>2412</v>
      </c>
      <c r="S962" t="s">
        <v>69</v>
      </c>
    </row>
    <row r="963" spans="1:19" x14ac:dyDescent="0.35">
      <c r="A963" t="s">
        <v>2414</v>
      </c>
      <c r="B963" t="s">
        <v>2387</v>
      </c>
      <c r="C963" t="s">
        <v>2415</v>
      </c>
      <c r="D963" t="s">
        <v>59</v>
      </c>
      <c r="E963" t="s">
        <v>59</v>
      </c>
      <c r="F963" t="s">
        <v>60</v>
      </c>
      <c r="G963" t="s">
        <v>2408</v>
      </c>
      <c r="H963" t="s">
        <v>2409</v>
      </c>
      <c r="I963" t="s">
        <v>2390</v>
      </c>
      <c r="J963" t="s">
        <v>81</v>
      </c>
      <c r="K963" t="s">
        <v>82</v>
      </c>
      <c r="L963" t="s">
        <v>83</v>
      </c>
      <c r="M963">
        <v>0.60100000000001819</v>
      </c>
      <c r="N963" t="s">
        <v>66</v>
      </c>
      <c r="O963" t="s">
        <v>2349</v>
      </c>
      <c r="P963" t="s">
        <v>60</v>
      </c>
      <c r="Q963" t="s">
        <v>68</v>
      </c>
      <c r="R963" t="s">
        <v>2414</v>
      </c>
      <c r="S963" t="s">
        <v>69</v>
      </c>
    </row>
    <row r="964" spans="1:19" x14ac:dyDescent="0.35">
      <c r="A964" t="s">
        <v>2416</v>
      </c>
      <c r="B964" t="s">
        <v>2387</v>
      </c>
      <c r="C964" t="s">
        <v>2417</v>
      </c>
      <c r="D964" t="s">
        <v>59</v>
      </c>
      <c r="E964" t="s">
        <v>59</v>
      </c>
      <c r="F964" t="s">
        <v>60</v>
      </c>
      <c r="G964" t="s">
        <v>2418</v>
      </c>
      <c r="H964" t="s">
        <v>2419</v>
      </c>
      <c r="I964" t="s">
        <v>2390</v>
      </c>
      <c r="J964" t="s">
        <v>64</v>
      </c>
      <c r="K964" t="s">
        <v>64</v>
      </c>
      <c r="L964" t="s">
        <v>65</v>
      </c>
      <c r="M964">
        <v>3.6</v>
      </c>
      <c r="N964" t="s">
        <v>66</v>
      </c>
      <c r="O964" t="s">
        <v>2349</v>
      </c>
      <c r="P964" t="s">
        <v>60</v>
      </c>
      <c r="Q964" t="s">
        <v>68</v>
      </c>
      <c r="R964" t="s">
        <v>2416</v>
      </c>
      <c r="S964" t="s">
        <v>69</v>
      </c>
    </row>
    <row r="965" spans="1:19" x14ac:dyDescent="0.35">
      <c r="A965" t="s">
        <v>2420</v>
      </c>
      <c r="B965" t="s">
        <v>2387</v>
      </c>
      <c r="C965" t="s">
        <v>2421</v>
      </c>
      <c r="D965" t="s">
        <v>59</v>
      </c>
      <c r="E965" t="s">
        <v>59</v>
      </c>
      <c r="F965" t="s">
        <v>60</v>
      </c>
      <c r="G965" t="s">
        <v>2418</v>
      </c>
      <c r="H965" t="s">
        <v>2419</v>
      </c>
      <c r="I965" t="s">
        <v>2390</v>
      </c>
      <c r="J965" t="s">
        <v>72</v>
      </c>
      <c r="K965" t="s">
        <v>73</v>
      </c>
      <c r="L965" t="s">
        <v>74</v>
      </c>
      <c r="M965">
        <v>0.149865</v>
      </c>
      <c r="N965" t="s">
        <v>66</v>
      </c>
      <c r="O965" t="s">
        <v>2349</v>
      </c>
      <c r="P965" t="s">
        <v>60</v>
      </c>
      <c r="Q965" t="s">
        <v>68</v>
      </c>
      <c r="R965" t="s">
        <v>2420</v>
      </c>
      <c r="S965" t="s">
        <v>69</v>
      </c>
    </row>
    <row r="966" spans="1:19" x14ac:dyDescent="0.35">
      <c r="A966" t="s">
        <v>2422</v>
      </c>
      <c r="B966" t="s">
        <v>2387</v>
      </c>
      <c r="C966" t="s">
        <v>2423</v>
      </c>
      <c r="D966" t="s">
        <v>59</v>
      </c>
      <c r="E966" t="s">
        <v>59</v>
      </c>
      <c r="F966" t="s">
        <v>60</v>
      </c>
      <c r="G966" t="s">
        <v>2418</v>
      </c>
      <c r="H966" t="s">
        <v>2419</v>
      </c>
      <c r="I966" t="s">
        <v>2390</v>
      </c>
      <c r="J966" t="s">
        <v>77</v>
      </c>
      <c r="K966" t="s">
        <v>78</v>
      </c>
      <c r="L966" t="s">
        <v>74</v>
      </c>
      <c r="M966">
        <v>0.150064</v>
      </c>
      <c r="N966" t="s">
        <v>66</v>
      </c>
      <c r="O966" t="s">
        <v>2349</v>
      </c>
      <c r="P966" t="s">
        <v>60</v>
      </c>
      <c r="Q966" t="s">
        <v>68</v>
      </c>
      <c r="R966" t="s">
        <v>2422</v>
      </c>
      <c r="S966" t="s">
        <v>69</v>
      </c>
    </row>
    <row r="967" spans="1:19" x14ac:dyDescent="0.35">
      <c r="A967" t="s">
        <v>2424</v>
      </c>
      <c r="B967" t="s">
        <v>2387</v>
      </c>
      <c r="C967" t="s">
        <v>2425</v>
      </c>
      <c r="D967" t="s">
        <v>59</v>
      </c>
      <c r="E967" t="s">
        <v>59</v>
      </c>
      <c r="F967" t="s">
        <v>60</v>
      </c>
      <c r="G967" t="s">
        <v>2418</v>
      </c>
      <c r="H967" t="s">
        <v>2419</v>
      </c>
      <c r="I967" t="s">
        <v>2390</v>
      </c>
      <c r="J967" t="s">
        <v>81</v>
      </c>
      <c r="K967" t="s">
        <v>82</v>
      </c>
      <c r="L967" t="s">
        <v>83</v>
      </c>
      <c r="M967">
        <v>0.19900000000000473</v>
      </c>
      <c r="N967" t="s">
        <v>66</v>
      </c>
      <c r="O967" t="s">
        <v>2349</v>
      </c>
      <c r="P967" t="s">
        <v>60</v>
      </c>
      <c r="Q967" t="s">
        <v>68</v>
      </c>
      <c r="R967" t="s">
        <v>2424</v>
      </c>
      <c r="S967" t="s">
        <v>69</v>
      </c>
    </row>
    <row r="968" spans="1:19" x14ac:dyDescent="0.35">
      <c r="A968" t="s">
        <v>2426</v>
      </c>
      <c r="B968" t="s">
        <v>2387</v>
      </c>
      <c r="C968" t="s">
        <v>2427</v>
      </c>
      <c r="D968" t="s">
        <v>59</v>
      </c>
      <c r="E968" t="s">
        <v>59</v>
      </c>
      <c r="F968" t="s">
        <v>60</v>
      </c>
      <c r="G968" t="s">
        <v>2428</v>
      </c>
      <c r="H968" t="s">
        <v>2429</v>
      </c>
      <c r="I968" t="s">
        <v>2390</v>
      </c>
      <c r="J968" t="s">
        <v>64</v>
      </c>
      <c r="K968" t="s">
        <v>64</v>
      </c>
      <c r="L968" t="s">
        <v>65</v>
      </c>
      <c r="M968">
        <v>3</v>
      </c>
      <c r="N968" t="s">
        <v>153</v>
      </c>
      <c r="O968" t="s">
        <v>2349</v>
      </c>
      <c r="P968" t="s">
        <v>60</v>
      </c>
      <c r="Q968" t="s">
        <v>68</v>
      </c>
      <c r="R968" t="s">
        <v>2426</v>
      </c>
      <c r="S968" t="s">
        <v>69</v>
      </c>
    </row>
    <row r="969" spans="1:19" x14ac:dyDescent="0.35">
      <c r="A969" t="s">
        <v>2430</v>
      </c>
      <c r="B969" t="s">
        <v>2387</v>
      </c>
      <c r="C969" t="s">
        <v>2431</v>
      </c>
      <c r="D969" t="s">
        <v>59</v>
      </c>
      <c r="E969" t="s">
        <v>59</v>
      </c>
      <c r="F969" t="s">
        <v>60</v>
      </c>
      <c r="G969" t="s">
        <v>2428</v>
      </c>
      <c r="H969" t="s">
        <v>2429</v>
      </c>
      <c r="I969" t="s">
        <v>2390</v>
      </c>
      <c r="J969" t="s">
        <v>72</v>
      </c>
      <c r="K969" t="s">
        <v>73</v>
      </c>
      <c r="L969" t="s">
        <v>74</v>
      </c>
      <c r="M969">
        <v>0.14960399999999999</v>
      </c>
      <c r="N969" t="s">
        <v>153</v>
      </c>
      <c r="O969" t="s">
        <v>2349</v>
      </c>
      <c r="P969" t="s">
        <v>60</v>
      </c>
      <c r="Q969" t="s">
        <v>68</v>
      </c>
      <c r="R969" t="s">
        <v>2430</v>
      </c>
      <c r="S969" t="s">
        <v>69</v>
      </c>
    </row>
    <row r="970" spans="1:19" x14ac:dyDescent="0.35">
      <c r="A970" t="s">
        <v>2432</v>
      </c>
      <c r="B970" t="s">
        <v>2387</v>
      </c>
      <c r="C970" t="s">
        <v>2433</v>
      </c>
      <c r="D970" t="s">
        <v>59</v>
      </c>
      <c r="E970" t="s">
        <v>59</v>
      </c>
      <c r="F970" t="s">
        <v>60</v>
      </c>
      <c r="G970" t="s">
        <v>2428</v>
      </c>
      <c r="H970" t="s">
        <v>2429</v>
      </c>
      <c r="I970" t="s">
        <v>2390</v>
      </c>
      <c r="J970" t="s">
        <v>77</v>
      </c>
      <c r="K970" t="s">
        <v>78</v>
      </c>
      <c r="L970" t="s">
        <v>74</v>
      </c>
      <c r="M970">
        <v>0.14971599999999999</v>
      </c>
      <c r="N970" t="s">
        <v>153</v>
      </c>
      <c r="O970" t="s">
        <v>2349</v>
      </c>
      <c r="P970" t="s">
        <v>60</v>
      </c>
      <c r="Q970" t="s">
        <v>68</v>
      </c>
      <c r="R970" t="s">
        <v>2432</v>
      </c>
      <c r="S970" t="s">
        <v>69</v>
      </c>
    </row>
    <row r="971" spans="1:19" x14ac:dyDescent="0.35">
      <c r="A971" t="s">
        <v>2434</v>
      </c>
      <c r="B971" t="s">
        <v>2387</v>
      </c>
      <c r="C971" t="s">
        <v>2435</v>
      </c>
      <c r="D971" t="s">
        <v>59</v>
      </c>
      <c r="E971" t="s">
        <v>59</v>
      </c>
      <c r="F971" t="s">
        <v>60</v>
      </c>
      <c r="G971" t="s">
        <v>2428</v>
      </c>
      <c r="H971" t="s">
        <v>2429</v>
      </c>
      <c r="I971" t="s">
        <v>2390</v>
      </c>
      <c r="J971" t="s">
        <v>81</v>
      </c>
      <c r="K971" t="s">
        <v>82</v>
      </c>
      <c r="L971" t="s">
        <v>83</v>
      </c>
      <c r="M971">
        <v>0.11200000000000099</v>
      </c>
      <c r="N971" t="s">
        <v>153</v>
      </c>
      <c r="O971" t="s">
        <v>2349</v>
      </c>
      <c r="P971" t="s">
        <v>60</v>
      </c>
      <c r="Q971" t="s">
        <v>68</v>
      </c>
      <c r="R971" t="s">
        <v>2434</v>
      </c>
      <c r="S971" t="s">
        <v>69</v>
      </c>
    </row>
    <row r="972" spans="1:19" x14ac:dyDescent="0.35">
      <c r="A972" t="s">
        <v>2436</v>
      </c>
      <c r="B972" t="s">
        <v>2387</v>
      </c>
      <c r="C972" t="s">
        <v>2437</v>
      </c>
      <c r="D972" t="s">
        <v>59</v>
      </c>
      <c r="E972" t="s">
        <v>59</v>
      </c>
      <c r="F972" t="s">
        <v>60</v>
      </c>
      <c r="G972" t="s">
        <v>2438</v>
      </c>
      <c r="H972" t="s">
        <v>2367</v>
      </c>
      <c r="I972" t="s">
        <v>2390</v>
      </c>
      <c r="J972" t="s">
        <v>64</v>
      </c>
      <c r="K972" t="s">
        <v>64</v>
      </c>
      <c r="L972" t="s">
        <v>65</v>
      </c>
      <c r="M972">
        <v>10.199999999999999</v>
      </c>
      <c r="N972" t="s">
        <v>66</v>
      </c>
      <c r="O972" t="s">
        <v>2349</v>
      </c>
      <c r="P972" t="s">
        <v>60</v>
      </c>
      <c r="Q972" t="s">
        <v>68</v>
      </c>
      <c r="R972" t="s">
        <v>2436</v>
      </c>
      <c r="S972" t="s">
        <v>69</v>
      </c>
    </row>
    <row r="973" spans="1:19" x14ac:dyDescent="0.35">
      <c r="A973" t="s">
        <v>2439</v>
      </c>
      <c r="B973" t="s">
        <v>2387</v>
      </c>
      <c r="C973" t="s">
        <v>2440</v>
      </c>
      <c r="D973" t="s">
        <v>59</v>
      </c>
      <c r="E973" t="s">
        <v>59</v>
      </c>
      <c r="F973" t="s">
        <v>60</v>
      </c>
      <c r="G973" t="s">
        <v>2438</v>
      </c>
      <c r="H973" t="s">
        <v>2367</v>
      </c>
      <c r="I973" t="s">
        <v>2390</v>
      </c>
      <c r="J973" t="s">
        <v>72</v>
      </c>
      <c r="K973" t="s">
        <v>73</v>
      </c>
      <c r="L973" t="s">
        <v>74</v>
      </c>
      <c r="M973">
        <v>0.16983899999999999</v>
      </c>
      <c r="N973" t="s">
        <v>66</v>
      </c>
      <c r="O973" t="s">
        <v>2349</v>
      </c>
      <c r="P973" t="s">
        <v>60</v>
      </c>
      <c r="Q973" t="s">
        <v>68</v>
      </c>
      <c r="R973" t="s">
        <v>2439</v>
      </c>
      <c r="S973" t="s">
        <v>69</v>
      </c>
    </row>
    <row r="974" spans="1:19" x14ac:dyDescent="0.35">
      <c r="A974" t="s">
        <v>2441</v>
      </c>
      <c r="B974" t="s">
        <v>2387</v>
      </c>
      <c r="C974" t="s">
        <v>2442</v>
      </c>
      <c r="D974" t="s">
        <v>59</v>
      </c>
      <c r="E974" t="s">
        <v>59</v>
      </c>
      <c r="F974" t="s">
        <v>60</v>
      </c>
      <c r="G974" t="s">
        <v>2438</v>
      </c>
      <c r="H974" t="s">
        <v>2367</v>
      </c>
      <c r="I974" t="s">
        <v>2390</v>
      </c>
      <c r="J974" t="s">
        <v>77</v>
      </c>
      <c r="K974" t="s">
        <v>78</v>
      </c>
      <c r="L974" t="s">
        <v>74</v>
      </c>
      <c r="M974">
        <v>0.170403</v>
      </c>
      <c r="N974" t="s">
        <v>66</v>
      </c>
      <c r="O974" t="s">
        <v>2349</v>
      </c>
      <c r="P974" t="s">
        <v>60</v>
      </c>
      <c r="Q974" t="s">
        <v>68</v>
      </c>
      <c r="R974" t="s">
        <v>2441</v>
      </c>
      <c r="S974" t="s">
        <v>69</v>
      </c>
    </row>
    <row r="975" spans="1:19" x14ac:dyDescent="0.35">
      <c r="A975" t="s">
        <v>2443</v>
      </c>
      <c r="B975" t="s">
        <v>2387</v>
      </c>
      <c r="C975" t="s">
        <v>2444</v>
      </c>
      <c r="D975" t="s">
        <v>59</v>
      </c>
      <c r="E975" t="s">
        <v>59</v>
      </c>
      <c r="F975" t="s">
        <v>60</v>
      </c>
      <c r="G975" t="s">
        <v>2438</v>
      </c>
      <c r="H975" t="s">
        <v>2367</v>
      </c>
      <c r="I975" t="s">
        <v>2390</v>
      </c>
      <c r="J975" t="s">
        <v>81</v>
      </c>
      <c r="K975" t="s">
        <v>82</v>
      </c>
      <c r="L975" t="s">
        <v>83</v>
      </c>
      <c r="M975">
        <v>0.56400000000000894</v>
      </c>
      <c r="N975" t="s">
        <v>66</v>
      </c>
      <c r="O975" t="s">
        <v>2349</v>
      </c>
      <c r="P975" t="s">
        <v>60</v>
      </c>
      <c r="Q975" t="s">
        <v>68</v>
      </c>
      <c r="R975" t="s">
        <v>2443</v>
      </c>
      <c r="S975" t="s">
        <v>69</v>
      </c>
    </row>
    <row r="976" spans="1:19" x14ac:dyDescent="0.35">
      <c r="A976" t="s">
        <v>2445</v>
      </c>
      <c r="B976" t="s">
        <v>1733</v>
      </c>
      <c r="C976" t="s">
        <v>2446</v>
      </c>
      <c r="D976" t="s">
        <v>59</v>
      </c>
      <c r="E976" t="s">
        <v>59</v>
      </c>
      <c r="F976" t="s">
        <v>60</v>
      </c>
      <c r="G976" t="s">
        <v>2447</v>
      </c>
      <c r="H976" t="s">
        <v>2448</v>
      </c>
      <c r="I976" t="s">
        <v>1737</v>
      </c>
      <c r="J976" t="s">
        <v>96</v>
      </c>
      <c r="K976" t="s">
        <v>97</v>
      </c>
      <c r="L976" t="s">
        <v>65</v>
      </c>
      <c r="M976">
        <v>2.4900000000000002</v>
      </c>
      <c r="N976" t="s">
        <v>66</v>
      </c>
      <c r="O976" t="s">
        <v>1738</v>
      </c>
      <c r="P976" t="s">
        <v>60</v>
      </c>
      <c r="Q976" t="s">
        <v>68</v>
      </c>
      <c r="R976" t="s">
        <v>2445</v>
      </c>
      <c r="S976" t="s">
        <v>69</v>
      </c>
    </row>
    <row r="977" spans="1:19" x14ac:dyDescent="0.35">
      <c r="A977" t="s">
        <v>2449</v>
      </c>
      <c r="B977" t="s">
        <v>1733</v>
      </c>
      <c r="C977" t="s">
        <v>2450</v>
      </c>
      <c r="D977" t="s">
        <v>59</v>
      </c>
      <c r="E977" t="s">
        <v>59</v>
      </c>
      <c r="F977" t="s">
        <v>60</v>
      </c>
      <c r="G977" t="s">
        <v>2447</v>
      </c>
      <c r="H977" t="s">
        <v>2448</v>
      </c>
      <c r="I977" t="s">
        <v>1737</v>
      </c>
      <c r="J977" t="s">
        <v>90</v>
      </c>
      <c r="K977" t="s">
        <v>91</v>
      </c>
      <c r="L977" t="s">
        <v>65</v>
      </c>
      <c r="M977">
        <v>2.44</v>
      </c>
      <c r="N977" t="s">
        <v>66</v>
      </c>
      <c r="O977" t="s">
        <v>1738</v>
      </c>
      <c r="P977" t="s">
        <v>60</v>
      </c>
      <c r="Q977" t="s">
        <v>68</v>
      </c>
      <c r="R977" t="s">
        <v>2449</v>
      </c>
      <c r="S977" t="s">
        <v>69</v>
      </c>
    </row>
    <row r="978" spans="1:19" x14ac:dyDescent="0.35">
      <c r="A978" t="s">
        <v>2451</v>
      </c>
      <c r="B978" t="s">
        <v>1733</v>
      </c>
      <c r="C978" t="s">
        <v>2452</v>
      </c>
      <c r="D978" t="s">
        <v>59</v>
      </c>
      <c r="E978" t="s">
        <v>59</v>
      </c>
      <c r="F978" t="s">
        <v>60</v>
      </c>
      <c r="G978" t="s">
        <v>2447</v>
      </c>
      <c r="H978" t="s">
        <v>2448</v>
      </c>
      <c r="I978" t="s">
        <v>1737</v>
      </c>
      <c r="J978" t="s">
        <v>100</v>
      </c>
      <c r="K978" t="s">
        <v>101</v>
      </c>
      <c r="L978" t="s">
        <v>65</v>
      </c>
      <c r="M978">
        <v>1</v>
      </c>
      <c r="N978" t="s">
        <v>66</v>
      </c>
      <c r="O978" t="s">
        <v>1738</v>
      </c>
      <c r="P978" t="s">
        <v>60</v>
      </c>
      <c r="Q978" t="s">
        <v>68</v>
      </c>
      <c r="R978" t="s">
        <v>2451</v>
      </c>
      <c r="S978" t="s">
        <v>69</v>
      </c>
    </row>
    <row r="979" spans="1:19" x14ac:dyDescent="0.35">
      <c r="A979" t="s">
        <v>2453</v>
      </c>
      <c r="B979" t="s">
        <v>1733</v>
      </c>
      <c r="C979" t="s">
        <v>2454</v>
      </c>
      <c r="D979" t="s">
        <v>59</v>
      </c>
      <c r="E979" t="s">
        <v>59</v>
      </c>
      <c r="F979" t="s">
        <v>60</v>
      </c>
      <c r="G979" t="s">
        <v>2447</v>
      </c>
      <c r="H979" t="s">
        <v>2448</v>
      </c>
      <c r="I979" t="s">
        <v>1737</v>
      </c>
      <c r="J979" t="s">
        <v>104</v>
      </c>
      <c r="K979" t="s">
        <v>105</v>
      </c>
      <c r="L979" t="s">
        <v>65</v>
      </c>
      <c r="M979">
        <v>0.28000000000000003</v>
      </c>
      <c r="N979" t="s">
        <v>66</v>
      </c>
      <c r="O979" t="s">
        <v>1738</v>
      </c>
      <c r="P979" t="s">
        <v>60</v>
      </c>
      <c r="Q979" t="s">
        <v>68</v>
      </c>
      <c r="R979" t="s">
        <v>2453</v>
      </c>
      <c r="S979" t="s">
        <v>69</v>
      </c>
    </row>
    <row r="980" spans="1:19" x14ac:dyDescent="0.35">
      <c r="A980" t="s">
        <v>2455</v>
      </c>
      <c r="B980" t="s">
        <v>1733</v>
      </c>
      <c r="C980" t="s">
        <v>2456</v>
      </c>
      <c r="D980" t="s">
        <v>59</v>
      </c>
      <c r="E980" t="s">
        <v>59</v>
      </c>
      <c r="F980" t="s">
        <v>60</v>
      </c>
      <c r="G980" t="s">
        <v>2447</v>
      </c>
      <c r="H980" t="s">
        <v>2448</v>
      </c>
      <c r="I980" t="s">
        <v>1737</v>
      </c>
      <c r="J980" t="s">
        <v>108</v>
      </c>
      <c r="K980" t="s">
        <v>109</v>
      </c>
      <c r="L980" t="s">
        <v>65</v>
      </c>
      <c r="M980">
        <v>0.05</v>
      </c>
      <c r="N980" t="s">
        <v>66</v>
      </c>
      <c r="O980" t="s">
        <v>1738</v>
      </c>
      <c r="P980" t="s">
        <v>60</v>
      </c>
      <c r="Q980" t="s">
        <v>68</v>
      </c>
      <c r="R980" t="s">
        <v>2455</v>
      </c>
      <c r="S980" t="s">
        <v>69</v>
      </c>
    </row>
    <row r="981" spans="1:19" x14ac:dyDescent="0.35">
      <c r="A981" t="s">
        <v>2457</v>
      </c>
      <c r="B981" t="s">
        <v>1733</v>
      </c>
      <c r="C981" t="s">
        <v>2458</v>
      </c>
      <c r="D981" t="s">
        <v>59</v>
      </c>
      <c r="E981" t="s">
        <v>59</v>
      </c>
      <c r="F981" t="s">
        <v>60</v>
      </c>
      <c r="G981" t="s">
        <v>2447</v>
      </c>
      <c r="H981" t="s">
        <v>2448</v>
      </c>
      <c r="I981" t="s">
        <v>1737</v>
      </c>
      <c r="J981" t="s">
        <v>112</v>
      </c>
      <c r="K981" t="s">
        <v>113</v>
      </c>
      <c r="L981" t="s">
        <v>65</v>
      </c>
      <c r="M981">
        <v>0.34</v>
      </c>
      <c r="N981" t="s">
        <v>66</v>
      </c>
      <c r="O981" t="s">
        <v>1738</v>
      </c>
      <c r="P981" t="s">
        <v>60</v>
      </c>
      <c r="Q981" t="s">
        <v>68</v>
      </c>
      <c r="R981" t="s">
        <v>2457</v>
      </c>
      <c r="S981" t="s">
        <v>69</v>
      </c>
    </row>
    <row r="982" spans="1:19" x14ac:dyDescent="0.35">
      <c r="A982" t="s">
        <v>2459</v>
      </c>
      <c r="B982" t="s">
        <v>1733</v>
      </c>
      <c r="C982" t="s">
        <v>2460</v>
      </c>
      <c r="D982" t="s">
        <v>59</v>
      </c>
      <c r="E982" t="s">
        <v>59</v>
      </c>
      <c r="F982" t="s">
        <v>60</v>
      </c>
      <c r="G982" t="s">
        <v>2447</v>
      </c>
      <c r="H982" t="s">
        <v>2448</v>
      </c>
      <c r="I982" t="s">
        <v>1737</v>
      </c>
      <c r="J982" t="s">
        <v>116</v>
      </c>
      <c r="K982" t="s">
        <v>117</v>
      </c>
      <c r="L982" t="s">
        <v>65</v>
      </c>
      <c r="M982">
        <v>0.18</v>
      </c>
      <c r="N982" t="s">
        <v>66</v>
      </c>
      <c r="O982" t="s">
        <v>1738</v>
      </c>
      <c r="P982" t="s">
        <v>60</v>
      </c>
      <c r="Q982" t="s">
        <v>68</v>
      </c>
      <c r="R982" t="s">
        <v>2459</v>
      </c>
      <c r="S982" t="s">
        <v>69</v>
      </c>
    </row>
    <row r="983" spans="1:19" x14ac:dyDescent="0.35">
      <c r="A983" t="s">
        <v>2461</v>
      </c>
      <c r="B983" t="s">
        <v>1733</v>
      </c>
      <c r="C983" t="s">
        <v>2462</v>
      </c>
      <c r="D983" t="s">
        <v>59</v>
      </c>
      <c r="E983" t="s">
        <v>59</v>
      </c>
      <c r="F983" t="s">
        <v>60</v>
      </c>
      <c r="G983" t="s">
        <v>2447</v>
      </c>
      <c r="H983" t="s">
        <v>2448</v>
      </c>
      <c r="I983" t="s">
        <v>1737</v>
      </c>
      <c r="J983" t="s">
        <v>120</v>
      </c>
      <c r="K983" t="s">
        <v>121</v>
      </c>
      <c r="L983" t="s">
        <v>65</v>
      </c>
      <c r="M983">
        <v>0.08</v>
      </c>
      <c r="N983" t="s">
        <v>66</v>
      </c>
      <c r="O983" t="s">
        <v>1738</v>
      </c>
      <c r="P983" t="s">
        <v>60</v>
      </c>
      <c r="Q983" t="s">
        <v>68</v>
      </c>
      <c r="R983" t="s">
        <v>2461</v>
      </c>
      <c r="S983" t="s">
        <v>69</v>
      </c>
    </row>
    <row r="984" spans="1:19" x14ac:dyDescent="0.35">
      <c r="A984" t="s">
        <v>2463</v>
      </c>
      <c r="B984" t="s">
        <v>1733</v>
      </c>
      <c r="C984" t="s">
        <v>2464</v>
      </c>
      <c r="D984" t="s">
        <v>59</v>
      </c>
      <c r="E984" t="s">
        <v>59</v>
      </c>
      <c r="F984" t="s">
        <v>60</v>
      </c>
      <c r="G984" t="s">
        <v>2447</v>
      </c>
      <c r="H984" t="s">
        <v>2448</v>
      </c>
      <c r="I984" t="s">
        <v>1737</v>
      </c>
      <c r="J984" t="s">
        <v>124</v>
      </c>
      <c r="K984" t="s">
        <v>125</v>
      </c>
      <c r="L984" t="s">
        <v>65</v>
      </c>
      <c r="M984">
        <v>0.13</v>
      </c>
      <c r="N984" t="s">
        <v>66</v>
      </c>
      <c r="O984" t="s">
        <v>1738</v>
      </c>
      <c r="P984" t="s">
        <v>60</v>
      </c>
      <c r="Q984" t="s">
        <v>68</v>
      </c>
      <c r="R984" t="s">
        <v>2463</v>
      </c>
      <c r="S984" t="s">
        <v>69</v>
      </c>
    </row>
    <row r="985" spans="1:19" x14ac:dyDescent="0.35">
      <c r="A985" t="s">
        <v>2465</v>
      </c>
      <c r="B985" t="s">
        <v>1733</v>
      </c>
      <c r="C985" t="s">
        <v>2466</v>
      </c>
      <c r="D985" t="s">
        <v>59</v>
      </c>
      <c r="E985" t="s">
        <v>59</v>
      </c>
      <c r="F985" t="s">
        <v>60</v>
      </c>
      <c r="G985" t="s">
        <v>2447</v>
      </c>
      <c r="H985" t="s">
        <v>2448</v>
      </c>
      <c r="I985" t="s">
        <v>1737</v>
      </c>
      <c r="J985" t="s">
        <v>128</v>
      </c>
      <c r="K985" t="s">
        <v>129</v>
      </c>
      <c r="L985" t="s">
        <v>65</v>
      </c>
      <c r="M985">
        <v>0.03</v>
      </c>
      <c r="N985" t="s">
        <v>66</v>
      </c>
      <c r="O985" t="s">
        <v>1738</v>
      </c>
      <c r="P985" t="s">
        <v>60</v>
      </c>
      <c r="Q985" t="s">
        <v>68</v>
      </c>
      <c r="R985" t="s">
        <v>2465</v>
      </c>
      <c r="S985" t="s">
        <v>69</v>
      </c>
    </row>
    <row r="986" spans="1:19" x14ac:dyDescent="0.35">
      <c r="A986" t="s">
        <v>2467</v>
      </c>
      <c r="B986" t="s">
        <v>2387</v>
      </c>
      <c r="C986" t="s">
        <v>2468</v>
      </c>
      <c r="D986" t="s">
        <v>59</v>
      </c>
      <c r="E986" t="s">
        <v>59</v>
      </c>
      <c r="F986" t="s">
        <v>60</v>
      </c>
      <c r="G986" t="s">
        <v>2447</v>
      </c>
      <c r="H986" t="s">
        <v>2469</v>
      </c>
      <c r="I986" t="s">
        <v>2390</v>
      </c>
      <c r="J986" t="s">
        <v>64</v>
      </c>
      <c r="K986" t="s">
        <v>64</v>
      </c>
      <c r="L986" t="s">
        <v>65</v>
      </c>
      <c r="M986">
        <v>4.7</v>
      </c>
      <c r="N986" t="s">
        <v>66</v>
      </c>
      <c r="O986" t="s">
        <v>2349</v>
      </c>
      <c r="P986" t="s">
        <v>60</v>
      </c>
      <c r="Q986" t="s">
        <v>68</v>
      </c>
      <c r="R986" t="s">
        <v>2467</v>
      </c>
      <c r="S986" t="s">
        <v>69</v>
      </c>
    </row>
    <row r="987" spans="1:19" x14ac:dyDescent="0.35">
      <c r="A987" t="s">
        <v>2470</v>
      </c>
      <c r="B987" t="s">
        <v>2387</v>
      </c>
      <c r="C987" t="s">
        <v>2471</v>
      </c>
      <c r="D987" t="s">
        <v>59</v>
      </c>
      <c r="E987" t="s">
        <v>59</v>
      </c>
      <c r="F987" t="s">
        <v>60</v>
      </c>
      <c r="G987" t="s">
        <v>2447</v>
      </c>
      <c r="H987" t="s">
        <v>2469</v>
      </c>
      <c r="I987" t="s">
        <v>2390</v>
      </c>
      <c r="J987" t="s">
        <v>72</v>
      </c>
      <c r="K987" t="s">
        <v>73</v>
      </c>
      <c r="L987" t="s">
        <v>74</v>
      </c>
      <c r="M987">
        <v>0.16500200000000001</v>
      </c>
      <c r="N987" t="s">
        <v>66</v>
      </c>
      <c r="O987" t="s">
        <v>2349</v>
      </c>
      <c r="P987" t="s">
        <v>60</v>
      </c>
      <c r="Q987" t="s">
        <v>68</v>
      </c>
      <c r="R987" t="s">
        <v>2470</v>
      </c>
      <c r="S987" t="s">
        <v>69</v>
      </c>
    </row>
    <row r="988" spans="1:19" x14ac:dyDescent="0.35">
      <c r="A988" t="s">
        <v>2472</v>
      </c>
      <c r="B988" t="s">
        <v>2387</v>
      </c>
      <c r="C988" t="s">
        <v>2473</v>
      </c>
      <c r="D988" t="s">
        <v>59</v>
      </c>
      <c r="E988" t="s">
        <v>59</v>
      </c>
      <c r="F988" t="s">
        <v>60</v>
      </c>
      <c r="G988" t="s">
        <v>2447</v>
      </c>
      <c r="H988" t="s">
        <v>2469</v>
      </c>
      <c r="I988" t="s">
        <v>2390</v>
      </c>
      <c r="J988" t="s">
        <v>77</v>
      </c>
      <c r="K988" t="s">
        <v>78</v>
      </c>
      <c r="L988" t="s">
        <v>74</v>
      </c>
      <c r="M988">
        <v>0.16525999999999999</v>
      </c>
      <c r="N988" t="s">
        <v>66</v>
      </c>
      <c r="O988" t="s">
        <v>2349</v>
      </c>
      <c r="P988" t="s">
        <v>60</v>
      </c>
      <c r="Q988" t="s">
        <v>68</v>
      </c>
      <c r="R988" t="s">
        <v>2472</v>
      </c>
      <c r="S988" t="s">
        <v>69</v>
      </c>
    </row>
    <row r="989" spans="1:19" x14ac:dyDescent="0.35">
      <c r="A989" t="s">
        <v>2474</v>
      </c>
      <c r="B989" t="s">
        <v>2387</v>
      </c>
      <c r="C989" t="s">
        <v>2475</v>
      </c>
      <c r="D989" t="s">
        <v>59</v>
      </c>
      <c r="E989" t="s">
        <v>59</v>
      </c>
      <c r="F989" t="s">
        <v>60</v>
      </c>
      <c r="G989" t="s">
        <v>2447</v>
      </c>
      <c r="H989" t="s">
        <v>2469</v>
      </c>
      <c r="I989" t="s">
        <v>2390</v>
      </c>
      <c r="J989" t="s">
        <v>81</v>
      </c>
      <c r="K989" t="s">
        <v>82</v>
      </c>
      <c r="L989" t="s">
        <v>83</v>
      </c>
      <c r="M989">
        <v>0.25799999999998047</v>
      </c>
      <c r="N989" t="s">
        <v>66</v>
      </c>
      <c r="O989" t="s">
        <v>2349</v>
      </c>
      <c r="P989" t="s">
        <v>60</v>
      </c>
      <c r="Q989" t="s">
        <v>68</v>
      </c>
      <c r="R989" t="s">
        <v>2474</v>
      </c>
      <c r="S989" t="s">
        <v>69</v>
      </c>
    </row>
    <row r="990" spans="1:19" x14ac:dyDescent="0.35">
      <c r="A990" t="s">
        <v>2476</v>
      </c>
      <c r="B990" t="s">
        <v>2387</v>
      </c>
      <c r="C990" t="s">
        <v>2477</v>
      </c>
      <c r="D990" t="s">
        <v>59</v>
      </c>
      <c r="E990" t="s">
        <v>59</v>
      </c>
      <c r="F990" t="s">
        <v>60</v>
      </c>
      <c r="G990" t="s">
        <v>2478</v>
      </c>
      <c r="H990" t="s">
        <v>2479</v>
      </c>
      <c r="I990" t="s">
        <v>2390</v>
      </c>
      <c r="J990" t="s">
        <v>64</v>
      </c>
      <c r="K990" t="s">
        <v>64</v>
      </c>
      <c r="L990" t="s">
        <v>65</v>
      </c>
      <c r="M990">
        <v>9.3000000000000007</v>
      </c>
      <c r="N990" t="s">
        <v>66</v>
      </c>
      <c r="O990" t="s">
        <v>2349</v>
      </c>
      <c r="P990" t="s">
        <v>60</v>
      </c>
      <c r="Q990" t="s">
        <v>68</v>
      </c>
      <c r="R990" t="s">
        <v>2476</v>
      </c>
      <c r="S990" t="s">
        <v>69</v>
      </c>
    </row>
    <row r="991" spans="1:19" x14ac:dyDescent="0.35">
      <c r="A991" t="s">
        <v>2480</v>
      </c>
      <c r="B991" t="s">
        <v>2387</v>
      </c>
      <c r="C991" t="s">
        <v>2481</v>
      </c>
      <c r="D991" t="s">
        <v>59</v>
      </c>
      <c r="E991" t="s">
        <v>59</v>
      </c>
      <c r="F991" t="s">
        <v>60</v>
      </c>
      <c r="G991" t="s">
        <v>2478</v>
      </c>
      <c r="H991" t="s">
        <v>2479</v>
      </c>
      <c r="I991" t="s">
        <v>2390</v>
      </c>
      <c r="J991" t="s">
        <v>72</v>
      </c>
      <c r="K991" t="s">
        <v>73</v>
      </c>
      <c r="L991" t="s">
        <v>74</v>
      </c>
      <c r="M991">
        <v>0.16655900000000001</v>
      </c>
      <c r="N991" t="s">
        <v>66</v>
      </c>
      <c r="O991" t="s">
        <v>2349</v>
      </c>
      <c r="P991" t="s">
        <v>60</v>
      </c>
      <c r="Q991" t="s">
        <v>68</v>
      </c>
      <c r="R991" t="s">
        <v>2480</v>
      </c>
      <c r="S991" t="s">
        <v>69</v>
      </c>
    </row>
    <row r="992" spans="1:19" x14ac:dyDescent="0.35">
      <c r="A992" t="s">
        <v>2482</v>
      </c>
      <c r="B992" t="s">
        <v>2387</v>
      </c>
      <c r="C992" t="s">
        <v>2483</v>
      </c>
      <c r="D992" t="s">
        <v>59</v>
      </c>
      <c r="E992" t="s">
        <v>59</v>
      </c>
      <c r="F992" t="s">
        <v>60</v>
      </c>
      <c r="G992" t="s">
        <v>2478</v>
      </c>
      <c r="H992" t="s">
        <v>2479</v>
      </c>
      <c r="I992" t="s">
        <v>2390</v>
      </c>
      <c r="J992" t="s">
        <v>77</v>
      </c>
      <c r="K992" t="s">
        <v>78</v>
      </c>
      <c r="L992" t="s">
        <v>74</v>
      </c>
      <c r="M992">
        <v>0.167071</v>
      </c>
      <c r="N992" t="s">
        <v>66</v>
      </c>
      <c r="O992" t="s">
        <v>2349</v>
      </c>
      <c r="P992" t="s">
        <v>60</v>
      </c>
      <c r="Q992" t="s">
        <v>68</v>
      </c>
      <c r="R992" t="s">
        <v>2482</v>
      </c>
      <c r="S992" t="s">
        <v>69</v>
      </c>
    </row>
    <row r="993" spans="1:19" x14ac:dyDescent="0.35">
      <c r="A993" t="s">
        <v>2484</v>
      </c>
      <c r="B993" t="s">
        <v>2387</v>
      </c>
      <c r="C993" t="s">
        <v>2485</v>
      </c>
      <c r="D993" t="s">
        <v>59</v>
      </c>
      <c r="E993" t="s">
        <v>59</v>
      </c>
      <c r="F993" t="s">
        <v>60</v>
      </c>
      <c r="G993" t="s">
        <v>2478</v>
      </c>
      <c r="H993" t="s">
        <v>2479</v>
      </c>
      <c r="I993" t="s">
        <v>2390</v>
      </c>
      <c r="J993" t="s">
        <v>81</v>
      </c>
      <c r="K993" t="s">
        <v>82</v>
      </c>
      <c r="L993" t="s">
        <v>83</v>
      </c>
      <c r="M993">
        <v>0.51199999999998469</v>
      </c>
      <c r="N993" t="s">
        <v>66</v>
      </c>
      <c r="O993" t="s">
        <v>2349</v>
      </c>
      <c r="P993" t="s">
        <v>60</v>
      </c>
      <c r="Q993" t="s">
        <v>68</v>
      </c>
      <c r="R993" t="s">
        <v>2484</v>
      </c>
      <c r="S993" t="s">
        <v>69</v>
      </c>
    </row>
    <row r="994" spans="1:19" x14ac:dyDescent="0.35">
      <c r="A994" t="s">
        <v>2486</v>
      </c>
      <c r="B994" t="s">
        <v>2387</v>
      </c>
      <c r="C994" t="s">
        <v>2487</v>
      </c>
      <c r="D994" t="s">
        <v>59</v>
      </c>
      <c r="E994" t="s">
        <v>59</v>
      </c>
      <c r="F994" t="s">
        <v>60</v>
      </c>
      <c r="G994" t="s">
        <v>2488</v>
      </c>
      <c r="H994" t="s">
        <v>2489</v>
      </c>
      <c r="I994" t="s">
        <v>2390</v>
      </c>
      <c r="J994" t="s">
        <v>64</v>
      </c>
      <c r="K994" t="s">
        <v>64</v>
      </c>
      <c r="L994" t="s">
        <v>65</v>
      </c>
      <c r="M994">
        <v>3.4</v>
      </c>
      <c r="N994" t="s">
        <v>66</v>
      </c>
      <c r="O994" t="s">
        <v>2349</v>
      </c>
      <c r="P994" t="s">
        <v>60</v>
      </c>
      <c r="Q994" t="s">
        <v>68</v>
      </c>
      <c r="R994" t="s">
        <v>2486</v>
      </c>
      <c r="S994" t="s">
        <v>69</v>
      </c>
    </row>
    <row r="995" spans="1:19" x14ac:dyDescent="0.35">
      <c r="A995" t="s">
        <v>2490</v>
      </c>
      <c r="B995" t="s">
        <v>2387</v>
      </c>
      <c r="C995" t="s">
        <v>2491</v>
      </c>
      <c r="D995" t="s">
        <v>59</v>
      </c>
      <c r="E995" t="s">
        <v>59</v>
      </c>
      <c r="F995" t="s">
        <v>60</v>
      </c>
      <c r="G995" t="s">
        <v>2488</v>
      </c>
      <c r="H995" t="s">
        <v>2489</v>
      </c>
      <c r="I995" t="s">
        <v>2390</v>
      </c>
      <c r="J995" t="s">
        <v>72</v>
      </c>
      <c r="K995" t="s">
        <v>73</v>
      </c>
      <c r="L995" t="s">
        <v>74</v>
      </c>
      <c r="M995">
        <v>0.15934200000000001</v>
      </c>
      <c r="N995" t="s">
        <v>66</v>
      </c>
      <c r="O995" t="s">
        <v>2349</v>
      </c>
      <c r="P995" t="s">
        <v>60</v>
      </c>
      <c r="Q995" t="s">
        <v>68</v>
      </c>
      <c r="R995" t="s">
        <v>2490</v>
      </c>
      <c r="S995" t="s">
        <v>69</v>
      </c>
    </row>
    <row r="996" spans="1:19" x14ac:dyDescent="0.35">
      <c r="A996" t="s">
        <v>2492</v>
      </c>
      <c r="B996" t="s">
        <v>2387</v>
      </c>
      <c r="C996" t="s">
        <v>2493</v>
      </c>
      <c r="D996" t="s">
        <v>59</v>
      </c>
      <c r="E996" t="s">
        <v>59</v>
      </c>
      <c r="F996" t="s">
        <v>60</v>
      </c>
      <c r="G996" t="s">
        <v>2488</v>
      </c>
      <c r="H996" t="s">
        <v>2489</v>
      </c>
      <c r="I996" t="s">
        <v>2390</v>
      </c>
      <c r="J996" t="s">
        <v>77</v>
      </c>
      <c r="K996" t="s">
        <v>78</v>
      </c>
      <c r="L996" t="s">
        <v>74</v>
      </c>
      <c r="M996">
        <v>0.159528</v>
      </c>
      <c r="N996" t="s">
        <v>66</v>
      </c>
      <c r="O996" t="s">
        <v>2349</v>
      </c>
      <c r="P996" t="s">
        <v>60</v>
      </c>
      <c r="Q996" t="s">
        <v>68</v>
      </c>
      <c r="R996" t="s">
        <v>2492</v>
      </c>
      <c r="S996" t="s">
        <v>69</v>
      </c>
    </row>
    <row r="997" spans="1:19" x14ac:dyDescent="0.35">
      <c r="A997" t="s">
        <v>2494</v>
      </c>
      <c r="B997" t="s">
        <v>2387</v>
      </c>
      <c r="C997" t="s">
        <v>2495</v>
      </c>
      <c r="D997" t="s">
        <v>59</v>
      </c>
      <c r="E997" t="s">
        <v>59</v>
      </c>
      <c r="F997" t="s">
        <v>60</v>
      </c>
      <c r="G997" t="s">
        <v>2488</v>
      </c>
      <c r="H997" t="s">
        <v>2489</v>
      </c>
      <c r="I997" t="s">
        <v>2390</v>
      </c>
      <c r="J997" t="s">
        <v>81</v>
      </c>
      <c r="K997" t="s">
        <v>82</v>
      </c>
      <c r="L997" t="s">
        <v>83</v>
      </c>
      <c r="M997">
        <v>0.18599999999999173</v>
      </c>
      <c r="N997" t="s">
        <v>66</v>
      </c>
      <c r="O997" t="s">
        <v>2349</v>
      </c>
      <c r="P997" t="s">
        <v>60</v>
      </c>
      <c r="Q997" t="s">
        <v>68</v>
      </c>
      <c r="R997" t="s">
        <v>2494</v>
      </c>
      <c r="S997" t="s">
        <v>69</v>
      </c>
    </row>
    <row r="998" spans="1:19" x14ac:dyDescent="0.35">
      <c r="A998" t="s">
        <v>2496</v>
      </c>
      <c r="B998" t="s">
        <v>2387</v>
      </c>
      <c r="C998" t="s">
        <v>2497</v>
      </c>
      <c r="D998" t="s">
        <v>59</v>
      </c>
      <c r="E998" t="s">
        <v>59</v>
      </c>
      <c r="F998" t="s">
        <v>60</v>
      </c>
      <c r="G998" t="s">
        <v>2498</v>
      </c>
      <c r="H998" t="s">
        <v>2499</v>
      </c>
      <c r="I998" t="s">
        <v>2390</v>
      </c>
      <c r="J998" t="s">
        <v>64</v>
      </c>
      <c r="K998" t="s">
        <v>64</v>
      </c>
      <c r="L998" t="s">
        <v>65</v>
      </c>
      <c r="M998">
        <v>3.4</v>
      </c>
      <c r="N998" t="s">
        <v>66</v>
      </c>
      <c r="O998" t="s">
        <v>2349</v>
      </c>
      <c r="P998" t="s">
        <v>60</v>
      </c>
      <c r="Q998" t="s">
        <v>68</v>
      </c>
      <c r="R998" t="s">
        <v>2496</v>
      </c>
      <c r="S998" t="s">
        <v>69</v>
      </c>
    </row>
    <row r="999" spans="1:19" x14ac:dyDescent="0.35">
      <c r="A999" t="s">
        <v>2500</v>
      </c>
      <c r="B999" t="s">
        <v>2387</v>
      </c>
      <c r="C999" t="s">
        <v>2501</v>
      </c>
      <c r="D999" t="s">
        <v>59</v>
      </c>
      <c r="E999" t="s">
        <v>59</v>
      </c>
      <c r="F999" t="s">
        <v>60</v>
      </c>
      <c r="G999" t="s">
        <v>2498</v>
      </c>
      <c r="H999" t="s">
        <v>2499</v>
      </c>
      <c r="I999" t="s">
        <v>2390</v>
      </c>
      <c r="J999" t="s">
        <v>72</v>
      </c>
      <c r="K999" t="s">
        <v>73</v>
      </c>
      <c r="L999" t="s">
        <v>74</v>
      </c>
      <c r="M999">
        <v>0.15865000000000001</v>
      </c>
      <c r="N999" t="s">
        <v>66</v>
      </c>
      <c r="O999" t="s">
        <v>2349</v>
      </c>
      <c r="P999" t="s">
        <v>60</v>
      </c>
      <c r="Q999" t="s">
        <v>68</v>
      </c>
      <c r="R999" t="s">
        <v>2500</v>
      </c>
      <c r="S999" t="s">
        <v>69</v>
      </c>
    </row>
    <row r="1000" spans="1:19" x14ac:dyDescent="0.35">
      <c r="A1000" t="s">
        <v>2502</v>
      </c>
      <c r="B1000" t="s">
        <v>2387</v>
      </c>
      <c r="C1000" t="s">
        <v>2503</v>
      </c>
      <c r="D1000" t="s">
        <v>59</v>
      </c>
      <c r="E1000" t="s">
        <v>59</v>
      </c>
      <c r="F1000" t="s">
        <v>60</v>
      </c>
      <c r="G1000" t="s">
        <v>2498</v>
      </c>
      <c r="H1000" t="s">
        <v>2499</v>
      </c>
      <c r="I1000" t="s">
        <v>2390</v>
      </c>
      <c r="J1000" t="s">
        <v>77</v>
      </c>
      <c r="K1000" t="s">
        <v>78</v>
      </c>
      <c r="L1000" t="s">
        <v>74</v>
      </c>
      <c r="M1000">
        <v>0.158835</v>
      </c>
      <c r="N1000" t="s">
        <v>66</v>
      </c>
      <c r="O1000" t="s">
        <v>2349</v>
      </c>
      <c r="P1000" t="s">
        <v>60</v>
      </c>
      <c r="Q1000" t="s">
        <v>68</v>
      </c>
      <c r="R1000" t="s">
        <v>2502</v>
      </c>
      <c r="S1000" t="s">
        <v>69</v>
      </c>
    </row>
    <row r="1001" spans="1:19" x14ac:dyDescent="0.35">
      <c r="A1001" t="s">
        <v>2504</v>
      </c>
      <c r="B1001" t="s">
        <v>2387</v>
      </c>
      <c r="C1001" t="s">
        <v>2505</v>
      </c>
      <c r="D1001" t="s">
        <v>59</v>
      </c>
      <c r="E1001" t="s">
        <v>59</v>
      </c>
      <c r="F1001" t="s">
        <v>60</v>
      </c>
      <c r="G1001" t="s">
        <v>2498</v>
      </c>
      <c r="H1001" t="s">
        <v>2499</v>
      </c>
      <c r="I1001" t="s">
        <v>2390</v>
      </c>
      <c r="J1001" t="s">
        <v>81</v>
      </c>
      <c r="K1001" t="s">
        <v>82</v>
      </c>
      <c r="L1001" t="s">
        <v>83</v>
      </c>
      <c r="M1001">
        <v>0.18499999999999073</v>
      </c>
      <c r="N1001" t="s">
        <v>66</v>
      </c>
      <c r="O1001" t="s">
        <v>2349</v>
      </c>
      <c r="P1001" t="s">
        <v>60</v>
      </c>
      <c r="Q1001" t="s">
        <v>68</v>
      </c>
      <c r="R1001" t="s">
        <v>2504</v>
      </c>
      <c r="S1001" t="s">
        <v>69</v>
      </c>
    </row>
    <row r="1002" spans="1:19" x14ac:dyDescent="0.35">
      <c r="A1002" t="s">
        <v>2506</v>
      </c>
      <c r="B1002" t="s">
        <v>2387</v>
      </c>
      <c r="C1002" t="s">
        <v>2507</v>
      </c>
      <c r="D1002" t="s">
        <v>59</v>
      </c>
      <c r="E1002" t="s">
        <v>59</v>
      </c>
      <c r="F1002" t="s">
        <v>60</v>
      </c>
      <c r="G1002" t="s">
        <v>2508</v>
      </c>
      <c r="H1002" t="s">
        <v>2509</v>
      </c>
      <c r="I1002" t="s">
        <v>2390</v>
      </c>
      <c r="J1002" t="s">
        <v>64</v>
      </c>
      <c r="K1002" t="s">
        <v>64</v>
      </c>
      <c r="L1002" t="s">
        <v>65</v>
      </c>
      <c r="M1002">
        <v>6.5</v>
      </c>
      <c r="N1002" t="s">
        <v>66</v>
      </c>
      <c r="O1002" t="s">
        <v>2349</v>
      </c>
      <c r="P1002" t="s">
        <v>60</v>
      </c>
      <c r="Q1002" t="s">
        <v>68</v>
      </c>
      <c r="R1002" t="s">
        <v>2506</v>
      </c>
      <c r="S1002" t="s">
        <v>69</v>
      </c>
    </row>
    <row r="1003" spans="1:19" x14ac:dyDescent="0.35">
      <c r="A1003" t="s">
        <v>2510</v>
      </c>
      <c r="B1003" t="s">
        <v>2387</v>
      </c>
      <c r="C1003" t="s">
        <v>2511</v>
      </c>
      <c r="D1003" t="s">
        <v>59</v>
      </c>
      <c r="E1003" t="s">
        <v>59</v>
      </c>
      <c r="F1003" t="s">
        <v>60</v>
      </c>
      <c r="G1003" t="s">
        <v>2508</v>
      </c>
      <c r="H1003" t="s">
        <v>2509</v>
      </c>
      <c r="I1003" t="s">
        <v>2390</v>
      </c>
      <c r="J1003" t="s">
        <v>72</v>
      </c>
      <c r="K1003" t="s">
        <v>73</v>
      </c>
      <c r="L1003" t="s">
        <v>74</v>
      </c>
      <c r="M1003">
        <v>0.155195</v>
      </c>
      <c r="N1003" t="s">
        <v>66</v>
      </c>
      <c r="O1003" t="s">
        <v>2349</v>
      </c>
      <c r="P1003" t="s">
        <v>60</v>
      </c>
      <c r="Q1003" t="s">
        <v>68</v>
      </c>
      <c r="R1003" t="s">
        <v>2510</v>
      </c>
      <c r="S1003" t="s">
        <v>69</v>
      </c>
    </row>
    <row r="1004" spans="1:19" x14ac:dyDescent="0.35">
      <c r="A1004" t="s">
        <v>2512</v>
      </c>
      <c r="B1004" t="s">
        <v>2387</v>
      </c>
      <c r="C1004" t="s">
        <v>2513</v>
      </c>
      <c r="D1004" t="s">
        <v>59</v>
      </c>
      <c r="E1004" t="s">
        <v>59</v>
      </c>
      <c r="F1004" t="s">
        <v>60</v>
      </c>
      <c r="G1004" t="s">
        <v>2508</v>
      </c>
      <c r="H1004" t="s">
        <v>2509</v>
      </c>
      <c r="I1004" t="s">
        <v>2390</v>
      </c>
      <c r="J1004" t="s">
        <v>77</v>
      </c>
      <c r="K1004" t="s">
        <v>78</v>
      </c>
      <c r="L1004" t="s">
        <v>74</v>
      </c>
      <c r="M1004">
        <v>0.155553</v>
      </c>
      <c r="N1004" t="s">
        <v>66</v>
      </c>
      <c r="O1004" t="s">
        <v>2349</v>
      </c>
      <c r="P1004" t="s">
        <v>60</v>
      </c>
      <c r="Q1004" t="s">
        <v>68</v>
      </c>
      <c r="R1004" t="s">
        <v>2512</v>
      </c>
      <c r="S1004" t="s">
        <v>69</v>
      </c>
    </row>
    <row r="1005" spans="1:19" x14ac:dyDescent="0.35">
      <c r="A1005" t="s">
        <v>2514</v>
      </c>
      <c r="B1005" t="s">
        <v>2387</v>
      </c>
      <c r="C1005" t="s">
        <v>2515</v>
      </c>
      <c r="D1005" t="s">
        <v>59</v>
      </c>
      <c r="E1005" t="s">
        <v>59</v>
      </c>
      <c r="F1005" t="s">
        <v>60</v>
      </c>
      <c r="G1005" t="s">
        <v>2508</v>
      </c>
      <c r="H1005" t="s">
        <v>2509</v>
      </c>
      <c r="I1005" t="s">
        <v>2390</v>
      </c>
      <c r="J1005" t="s">
        <v>81</v>
      </c>
      <c r="K1005" t="s">
        <v>82</v>
      </c>
      <c r="L1005" t="s">
        <v>83</v>
      </c>
      <c r="M1005">
        <v>0.35799999999999721</v>
      </c>
      <c r="N1005" t="s">
        <v>66</v>
      </c>
      <c r="O1005" t="s">
        <v>2349</v>
      </c>
      <c r="P1005" t="s">
        <v>60</v>
      </c>
      <c r="Q1005" t="s">
        <v>68</v>
      </c>
      <c r="R1005" t="s">
        <v>2514</v>
      </c>
      <c r="S1005" t="s">
        <v>69</v>
      </c>
    </row>
    <row r="1006" spans="1:19" x14ac:dyDescent="0.35">
      <c r="A1006" t="s">
        <v>2516</v>
      </c>
      <c r="B1006" t="s">
        <v>2387</v>
      </c>
      <c r="C1006" t="s">
        <v>2517</v>
      </c>
      <c r="D1006" t="s">
        <v>59</v>
      </c>
      <c r="E1006" t="s">
        <v>59</v>
      </c>
      <c r="F1006" t="s">
        <v>60</v>
      </c>
      <c r="G1006" t="s">
        <v>2518</v>
      </c>
      <c r="H1006" t="s">
        <v>2519</v>
      </c>
      <c r="I1006" t="s">
        <v>2390</v>
      </c>
      <c r="J1006" t="s">
        <v>64</v>
      </c>
      <c r="K1006" t="s">
        <v>64</v>
      </c>
      <c r="L1006" t="s">
        <v>65</v>
      </c>
      <c r="M1006">
        <v>8.9</v>
      </c>
      <c r="N1006" t="s">
        <v>66</v>
      </c>
      <c r="O1006" t="s">
        <v>2349</v>
      </c>
      <c r="P1006" t="s">
        <v>60</v>
      </c>
      <c r="Q1006" t="s">
        <v>68</v>
      </c>
      <c r="R1006" t="s">
        <v>2516</v>
      </c>
      <c r="S1006" t="s">
        <v>69</v>
      </c>
    </row>
    <row r="1007" spans="1:19" x14ac:dyDescent="0.35">
      <c r="A1007" t="s">
        <v>2520</v>
      </c>
      <c r="B1007" t="s">
        <v>2387</v>
      </c>
      <c r="C1007" t="s">
        <v>2521</v>
      </c>
      <c r="D1007" t="s">
        <v>59</v>
      </c>
      <c r="E1007" t="s">
        <v>59</v>
      </c>
      <c r="F1007" t="s">
        <v>60</v>
      </c>
      <c r="G1007" t="s">
        <v>2518</v>
      </c>
      <c r="H1007" t="s">
        <v>2519</v>
      </c>
      <c r="I1007" t="s">
        <v>2390</v>
      </c>
      <c r="J1007" t="s">
        <v>72</v>
      </c>
      <c r="K1007" t="s">
        <v>73</v>
      </c>
      <c r="L1007" t="s">
        <v>74</v>
      </c>
      <c r="M1007">
        <v>0.15223600000000001</v>
      </c>
      <c r="N1007" t="s">
        <v>66</v>
      </c>
      <c r="O1007" t="s">
        <v>2349</v>
      </c>
      <c r="P1007" t="s">
        <v>60</v>
      </c>
      <c r="Q1007" t="s">
        <v>68</v>
      </c>
      <c r="R1007" t="s">
        <v>2520</v>
      </c>
      <c r="S1007" t="s">
        <v>69</v>
      </c>
    </row>
    <row r="1008" spans="1:19" x14ac:dyDescent="0.35">
      <c r="A1008" t="s">
        <v>2522</v>
      </c>
      <c r="B1008" t="s">
        <v>2387</v>
      </c>
      <c r="C1008" t="s">
        <v>2523</v>
      </c>
      <c r="D1008" t="s">
        <v>59</v>
      </c>
      <c r="E1008" t="s">
        <v>59</v>
      </c>
      <c r="F1008" t="s">
        <v>60</v>
      </c>
      <c r="G1008" t="s">
        <v>2518</v>
      </c>
      <c r="H1008" t="s">
        <v>2519</v>
      </c>
      <c r="I1008" t="s">
        <v>2390</v>
      </c>
      <c r="J1008" t="s">
        <v>77</v>
      </c>
      <c r="K1008" t="s">
        <v>78</v>
      </c>
      <c r="L1008" t="s">
        <v>74</v>
      </c>
      <c r="M1008">
        <v>0.152729</v>
      </c>
      <c r="N1008" t="s">
        <v>66</v>
      </c>
      <c r="O1008" t="s">
        <v>2349</v>
      </c>
      <c r="P1008" t="s">
        <v>60</v>
      </c>
      <c r="Q1008" t="s">
        <v>68</v>
      </c>
      <c r="R1008" t="s">
        <v>2522</v>
      </c>
      <c r="S1008" t="s">
        <v>69</v>
      </c>
    </row>
    <row r="1009" spans="1:19" x14ac:dyDescent="0.35">
      <c r="A1009" t="s">
        <v>2524</v>
      </c>
      <c r="B1009" t="s">
        <v>2387</v>
      </c>
      <c r="C1009" t="s">
        <v>2525</v>
      </c>
      <c r="D1009" t="s">
        <v>59</v>
      </c>
      <c r="E1009" t="s">
        <v>59</v>
      </c>
      <c r="F1009" t="s">
        <v>60</v>
      </c>
      <c r="G1009" t="s">
        <v>2518</v>
      </c>
      <c r="H1009" t="s">
        <v>2519</v>
      </c>
      <c r="I1009" t="s">
        <v>2390</v>
      </c>
      <c r="J1009" t="s">
        <v>81</v>
      </c>
      <c r="K1009" t="s">
        <v>82</v>
      </c>
      <c r="L1009" t="s">
        <v>83</v>
      </c>
      <c r="M1009">
        <v>0.49299999999999344</v>
      </c>
      <c r="N1009" t="s">
        <v>66</v>
      </c>
      <c r="O1009" t="s">
        <v>2349</v>
      </c>
      <c r="P1009" t="s">
        <v>60</v>
      </c>
      <c r="Q1009" t="s">
        <v>68</v>
      </c>
      <c r="R1009" t="s">
        <v>2524</v>
      </c>
      <c r="S1009" t="s">
        <v>69</v>
      </c>
    </row>
    <row r="1010" spans="1:19" x14ac:dyDescent="0.35">
      <c r="A1010" t="s">
        <v>2526</v>
      </c>
      <c r="B1010" t="s">
        <v>2387</v>
      </c>
      <c r="C1010" t="s">
        <v>2527</v>
      </c>
      <c r="D1010" t="s">
        <v>59</v>
      </c>
      <c r="E1010" t="s">
        <v>59</v>
      </c>
      <c r="F1010" t="s">
        <v>60</v>
      </c>
      <c r="G1010" t="s">
        <v>2528</v>
      </c>
      <c r="H1010" t="s">
        <v>2448</v>
      </c>
      <c r="I1010" t="s">
        <v>2390</v>
      </c>
      <c r="J1010" t="s">
        <v>64</v>
      </c>
      <c r="K1010" t="s">
        <v>64</v>
      </c>
      <c r="L1010" t="s">
        <v>65</v>
      </c>
      <c r="M1010">
        <v>7.3</v>
      </c>
      <c r="N1010" t="s">
        <v>66</v>
      </c>
      <c r="O1010" t="s">
        <v>2349</v>
      </c>
      <c r="P1010" t="s">
        <v>60</v>
      </c>
      <c r="Q1010" t="s">
        <v>68</v>
      </c>
      <c r="R1010" t="s">
        <v>2526</v>
      </c>
      <c r="S1010" t="s">
        <v>69</v>
      </c>
    </row>
    <row r="1011" spans="1:19" x14ac:dyDescent="0.35">
      <c r="A1011" t="s">
        <v>2529</v>
      </c>
      <c r="B1011" t="s">
        <v>2387</v>
      </c>
      <c r="C1011" t="s">
        <v>2530</v>
      </c>
      <c r="D1011" t="s">
        <v>59</v>
      </c>
      <c r="E1011" t="s">
        <v>59</v>
      </c>
      <c r="F1011" t="s">
        <v>60</v>
      </c>
      <c r="G1011" t="s">
        <v>2528</v>
      </c>
      <c r="H1011" t="s">
        <v>2448</v>
      </c>
      <c r="I1011" t="s">
        <v>2390</v>
      </c>
      <c r="J1011" t="s">
        <v>72</v>
      </c>
      <c r="K1011" t="s">
        <v>73</v>
      </c>
      <c r="L1011" t="s">
        <v>74</v>
      </c>
      <c r="M1011">
        <v>0.14927699999999999</v>
      </c>
      <c r="N1011" t="s">
        <v>66</v>
      </c>
      <c r="O1011" t="s">
        <v>2349</v>
      </c>
      <c r="P1011" t="s">
        <v>60</v>
      </c>
      <c r="Q1011" t="s">
        <v>68</v>
      </c>
      <c r="R1011" t="s">
        <v>2529</v>
      </c>
      <c r="S1011" t="s">
        <v>69</v>
      </c>
    </row>
    <row r="1012" spans="1:19" x14ac:dyDescent="0.35">
      <c r="A1012" t="s">
        <v>2531</v>
      </c>
      <c r="B1012" t="s">
        <v>2387</v>
      </c>
      <c r="C1012" t="s">
        <v>2532</v>
      </c>
      <c r="D1012" t="s">
        <v>59</v>
      </c>
      <c r="E1012" t="s">
        <v>59</v>
      </c>
      <c r="F1012" t="s">
        <v>60</v>
      </c>
      <c r="G1012" t="s">
        <v>2528</v>
      </c>
      <c r="H1012" t="s">
        <v>2448</v>
      </c>
      <c r="I1012" t="s">
        <v>2390</v>
      </c>
      <c r="J1012" t="s">
        <v>77</v>
      </c>
      <c r="K1012" t="s">
        <v>78</v>
      </c>
      <c r="L1012" t="s">
        <v>74</v>
      </c>
      <c r="M1012">
        <v>0.14968000000000001</v>
      </c>
      <c r="N1012" t="s">
        <v>66</v>
      </c>
      <c r="O1012" t="s">
        <v>2349</v>
      </c>
      <c r="P1012" t="s">
        <v>60</v>
      </c>
      <c r="Q1012" t="s">
        <v>68</v>
      </c>
      <c r="R1012" t="s">
        <v>2531</v>
      </c>
      <c r="S1012" t="s">
        <v>69</v>
      </c>
    </row>
    <row r="1013" spans="1:19" x14ac:dyDescent="0.35">
      <c r="A1013" t="s">
        <v>2533</v>
      </c>
      <c r="B1013" t="s">
        <v>2387</v>
      </c>
      <c r="C1013" t="s">
        <v>2534</v>
      </c>
      <c r="D1013" t="s">
        <v>59</v>
      </c>
      <c r="E1013" t="s">
        <v>59</v>
      </c>
      <c r="F1013" t="s">
        <v>60</v>
      </c>
      <c r="G1013" t="s">
        <v>2528</v>
      </c>
      <c r="H1013" t="s">
        <v>2448</v>
      </c>
      <c r="I1013" t="s">
        <v>2390</v>
      </c>
      <c r="J1013" t="s">
        <v>81</v>
      </c>
      <c r="K1013" t="s">
        <v>82</v>
      </c>
      <c r="L1013" t="s">
        <v>83</v>
      </c>
      <c r="M1013">
        <v>0.40300000000001446</v>
      </c>
      <c r="N1013" t="s">
        <v>66</v>
      </c>
      <c r="O1013" t="s">
        <v>2349</v>
      </c>
      <c r="P1013" t="s">
        <v>60</v>
      </c>
      <c r="Q1013" t="s">
        <v>68</v>
      </c>
      <c r="R1013" t="s">
        <v>2533</v>
      </c>
      <c r="S1013" t="s">
        <v>69</v>
      </c>
    </row>
    <row r="1014" spans="1:19" x14ac:dyDescent="0.35">
      <c r="A1014" t="s">
        <v>2535</v>
      </c>
      <c r="B1014" t="s">
        <v>2387</v>
      </c>
      <c r="C1014" t="s">
        <v>2536</v>
      </c>
      <c r="D1014" t="s">
        <v>59</v>
      </c>
      <c r="E1014" t="s">
        <v>59</v>
      </c>
      <c r="F1014" t="s">
        <v>60</v>
      </c>
      <c r="G1014" t="s">
        <v>2537</v>
      </c>
      <c r="H1014" t="s">
        <v>2399</v>
      </c>
      <c r="I1014" t="s">
        <v>2390</v>
      </c>
      <c r="J1014" t="s">
        <v>64</v>
      </c>
      <c r="K1014" t="s">
        <v>64</v>
      </c>
      <c r="L1014" t="s">
        <v>65</v>
      </c>
      <c r="M1014">
        <v>6.3</v>
      </c>
      <c r="N1014" t="s">
        <v>66</v>
      </c>
      <c r="O1014" t="s">
        <v>2349</v>
      </c>
      <c r="P1014" t="s">
        <v>60</v>
      </c>
      <c r="Q1014" t="s">
        <v>68</v>
      </c>
      <c r="R1014" t="s">
        <v>2535</v>
      </c>
      <c r="S1014" t="s">
        <v>69</v>
      </c>
    </row>
    <row r="1015" spans="1:19" x14ac:dyDescent="0.35">
      <c r="A1015" t="s">
        <v>2538</v>
      </c>
      <c r="B1015" t="s">
        <v>2387</v>
      </c>
      <c r="C1015" t="s">
        <v>2539</v>
      </c>
      <c r="D1015" t="s">
        <v>59</v>
      </c>
      <c r="E1015" t="s">
        <v>59</v>
      </c>
      <c r="F1015" t="s">
        <v>60</v>
      </c>
      <c r="G1015" t="s">
        <v>2537</v>
      </c>
      <c r="H1015" t="s">
        <v>2399</v>
      </c>
      <c r="I1015" t="s">
        <v>2390</v>
      </c>
      <c r="J1015" t="s">
        <v>72</v>
      </c>
      <c r="K1015" t="s">
        <v>73</v>
      </c>
      <c r="L1015" t="s">
        <v>74</v>
      </c>
      <c r="M1015">
        <v>0.148371</v>
      </c>
      <c r="N1015" t="s">
        <v>66</v>
      </c>
      <c r="O1015" t="s">
        <v>2349</v>
      </c>
      <c r="P1015" t="s">
        <v>60</v>
      </c>
      <c r="Q1015" t="s">
        <v>68</v>
      </c>
      <c r="R1015" t="s">
        <v>2538</v>
      </c>
      <c r="S1015" t="s">
        <v>69</v>
      </c>
    </row>
    <row r="1016" spans="1:19" x14ac:dyDescent="0.35">
      <c r="A1016" t="s">
        <v>2540</v>
      </c>
      <c r="B1016" t="s">
        <v>2387</v>
      </c>
      <c r="C1016" t="s">
        <v>2541</v>
      </c>
      <c r="D1016" t="s">
        <v>59</v>
      </c>
      <c r="E1016" t="s">
        <v>59</v>
      </c>
      <c r="F1016" t="s">
        <v>60</v>
      </c>
      <c r="G1016" t="s">
        <v>2537</v>
      </c>
      <c r="H1016" t="s">
        <v>2399</v>
      </c>
      <c r="I1016" t="s">
        <v>2390</v>
      </c>
      <c r="J1016" t="s">
        <v>77</v>
      </c>
      <c r="K1016" t="s">
        <v>78</v>
      </c>
      <c r="L1016" t="s">
        <v>74</v>
      </c>
      <c r="M1016">
        <v>0.14871599999999999</v>
      </c>
      <c r="N1016" t="s">
        <v>66</v>
      </c>
      <c r="O1016" t="s">
        <v>2349</v>
      </c>
      <c r="P1016" t="s">
        <v>60</v>
      </c>
      <c r="Q1016" t="s">
        <v>68</v>
      </c>
      <c r="R1016" t="s">
        <v>2540</v>
      </c>
      <c r="S1016" t="s">
        <v>69</v>
      </c>
    </row>
    <row r="1017" spans="1:19" x14ac:dyDescent="0.35">
      <c r="A1017" t="s">
        <v>2542</v>
      </c>
      <c r="B1017" t="s">
        <v>2387</v>
      </c>
      <c r="C1017" t="s">
        <v>2543</v>
      </c>
      <c r="D1017" t="s">
        <v>59</v>
      </c>
      <c r="E1017" t="s">
        <v>59</v>
      </c>
      <c r="F1017" t="s">
        <v>60</v>
      </c>
      <c r="G1017" t="s">
        <v>2537</v>
      </c>
      <c r="H1017" t="s">
        <v>2399</v>
      </c>
      <c r="I1017" t="s">
        <v>2390</v>
      </c>
      <c r="J1017" t="s">
        <v>81</v>
      </c>
      <c r="K1017" t="s">
        <v>82</v>
      </c>
      <c r="L1017" t="s">
        <v>83</v>
      </c>
      <c r="M1017">
        <v>0.34499999999998421</v>
      </c>
      <c r="N1017" t="s">
        <v>66</v>
      </c>
      <c r="O1017" t="s">
        <v>2349</v>
      </c>
      <c r="P1017" t="s">
        <v>60</v>
      </c>
      <c r="Q1017" t="s">
        <v>68</v>
      </c>
      <c r="R1017" t="s">
        <v>2542</v>
      </c>
      <c r="S1017" t="s">
        <v>69</v>
      </c>
    </row>
    <row r="1018" spans="1:19" x14ac:dyDescent="0.35">
      <c r="A1018" t="s">
        <v>2544</v>
      </c>
      <c r="B1018" t="s">
        <v>2545</v>
      </c>
      <c r="C1018" t="s">
        <v>2546</v>
      </c>
      <c r="D1018" t="s">
        <v>59</v>
      </c>
      <c r="E1018" t="s">
        <v>59</v>
      </c>
      <c r="F1018" t="s">
        <v>60</v>
      </c>
      <c r="G1018" t="s">
        <v>2547</v>
      </c>
      <c r="H1018" t="s">
        <v>2548</v>
      </c>
      <c r="I1018" t="s">
        <v>2549</v>
      </c>
      <c r="J1018" t="s">
        <v>64</v>
      </c>
      <c r="K1018" t="s">
        <v>64</v>
      </c>
      <c r="L1018" t="s">
        <v>65</v>
      </c>
      <c r="M1018">
        <v>6.4</v>
      </c>
      <c r="N1018" t="s">
        <v>66</v>
      </c>
      <c r="O1018" t="s">
        <v>2550</v>
      </c>
      <c r="P1018" t="s">
        <v>60</v>
      </c>
      <c r="Q1018" t="s">
        <v>68</v>
      </c>
      <c r="R1018" t="s">
        <v>2544</v>
      </c>
      <c r="S1018" t="s">
        <v>69</v>
      </c>
    </row>
    <row r="1019" spans="1:19" x14ac:dyDescent="0.35">
      <c r="A1019" t="s">
        <v>2551</v>
      </c>
      <c r="B1019" t="s">
        <v>2545</v>
      </c>
      <c r="C1019" t="s">
        <v>2552</v>
      </c>
      <c r="D1019" t="s">
        <v>59</v>
      </c>
      <c r="E1019" t="s">
        <v>59</v>
      </c>
      <c r="F1019" t="s">
        <v>60</v>
      </c>
      <c r="G1019" t="s">
        <v>2547</v>
      </c>
      <c r="H1019" t="s">
        <v>2548</v>
      </c>
      <c r="I1019" t="s">
        <v>2549</v>
      </c>
      <c r="J1019" t="s">
        <v>72</v>
      </c>
      <c r="K1019" t="s">
        <v>73</v>
      </c>
      <c r="L1019" t="s">
        <v>74</v>
      </c>
      <c r="M1019">
        <v>0.15051700000000001</v>
      </c>
      <c r="N1019" t="s">
        <v>66</v>
      </c>
      <c r="O1019" t="s">
        <v>2550</v>
      </c>
      <c r="P1019" t="s">
        <v>60</v>
      </c>
      <c r="Q1019" t="s">
        <v>68</v>
      </c>
      <c r="R1019" t="s">
        <v>2551</v>
      </c>
      <c r="S1019" t="s">
        <v>69</v>
      </c>
    </row>
    <row r="1020" spans="1:19" x14ac:dyDescent="0.35">
      <c r="A1020" t="s">
        <v>2553</v>
      </c>
      <c r="B1020" t="s">
        <v>2545</v>
      </c>
      <c r="C1020" t="s">
        <v>2554</v>
      </c>
      <c r="D1020" t="s">
        <v>59</v>
      </c>
      <c r="E1020" t="s">
        <v>59</v>
      </c>
      <c r="F1020" t="s">
        <v>60</v>
      </c>
      <c r="G1020" t="s">
        <v>2547</v>
      </c>
      <c r="H1020" t="s">
        <v>2548</v>
      </c>
      <c r="I1020" t="s">
        <v>2549</v>
      </c>
      <c r="J1020" t="s">
        <v>77</v>
      </c>
      <c r="K1020" t="s">
        <v>78</v>
      </c>
      <c r="L1020" t="s">
        <v>74</v>
      </c>
      <c r="M1020">
        <v>0.15087</v>
      </c>
      <c r="N1020" t="s">
        <v>66</v>
      </c>
      <c r="O1020" t="s">
        <v>2550</v>
      </c>
      <c r="P1020" t="s">
        <v>60</v>
      </c>
      <c r="Q1020" t="s">
        <v>68</v>
      </c>
      <c r="R1020" t="s">
        <v>2553</v>
      </c>
      <c r="S1020" t="s">
        <v>69</v>
      </c>
    </row>
    <row r="1021" spans="1:19" x14ac:dyDescent="0.35">
      <c r="A1021" t="s">
        <v>2555</v>
      </c>
      <c r="B1021" t="s">
        <v>2545</v>
      </c>
      <c r="C1021" t="s">
        <v>2556</v>
      </c>
      <c r="D1021" t="s">
        <v>59</v>
      </c>
      <c r="E1021" t="s">
        <v>59</v>
      </c>
      <c r="F1021" t="s">
        <v>60</v>
      </c>
      <c r="G1021" t="s">
        <v>2547</v>
      </c>
      <c r="H1021" t="s">
        <v>2548</v>
      </c>
      <c r="I1021" t="s">
        <v>2549</v>
      </c>
      <c r="J1021" t="s">
        <v>81</v>
      </c>
      <c r="K1021" t="s">
        <v>82</v>
      </c>
      <c r="L1021" t="s">
        <v>83</v>
      </c>
      <c r="M1021">
        <v>0.35299999999999221</v>
      </c>
      <c r="N1021" t="s">
        <v>66</v>
      </c>
      <c r="O1021" t="s">
        <v>2550</v>
      </c>
      <c r="P1021" t="s">
        <v>60</v>
      </c>
      <c r="Q1021" t="s">
        <v>68</v>
      </c>
      <c r="R1021" t="s">
        <v>2555</v>
      </c>
      <c r="S1021" t="s">
        <v>69</v>
      </c>
    </row>
    <row r="1022" spans="1:19" x14ac:dyDescent="0.35">
      <c r="A1022" t="s">
        <v>2557</v>
      </c>
      <c r="B1022" t="s">
        <v>2545</v>
      </c>
      <c r="C1022" t="s">
        <v>2558</v>
      </c>
      <c r="D1022" t="s">
        <v>59</v>
      </c>
      <c r="E1022" t="s">
        <v>59</v>
      </c>
      <c r="F1022" t="s">
        <v>60</v>
      </c>
      <c r="G1022" t="s">
        <v>2547</v>
      </c>
      <c r="H1022" t="s">
        <v>2559</v>
      </c>
      <c r="I1022" t="s">
        <v>2549</v>
      </c>
      <c r="J1022" t="s">
        <v>820</v>
      </c>
      <c r="K1022" t="s">
        <v>820</v>
      </c>
      <c r="L1022" t="s">
        <v>65</v>
      </c>
      <c r="M1022">
        <v>3</v>
      </c>
      <c r="N1022" t="s">
        <v>153</v>
      </c>
      <c r="O1022" t="s">
        <v>2550</v>
      </c>
      <c r="P1022" t="s">
        <v>60</v>
      </c>
      <c r="Q1022" t="s">
        <v>68</v>
      </c>
      <c r="R1022" t="s">
        <v>2557</v>
      </c>
      <c r="S1022" t="s">
        <v>69</v>
      </c>
    </row>
    <row r="1023" spans="1:19" x14ac:dyDescent="0.35">
      <c r="A1023" t="s">
        <v>2560</v>
      </c>
      <c r="B1023" t="s">
        <v>2545</v>
      </c>
      <c r="C1023" t="s">
        <v>2561</v>
      </c>
      <c r="D1023" t="s">
        <v>59</v>
      </c>
      <c r="E1023" t="s">
        <v>59</v>
      </c>
      <c r="F1023" t="s">
        <v>60</v>
      </c>
      <c r="G1023" t="s">
        <v>2547</v>
      </c>
      <c r="H1023" t="s">
        <v>2559</v>
      </c>
      <c r="I1023" t="s">
        <v>2549</v>
      </c>
      <c r="J1023" t="s">
        <v>72</v>
      </c>
      <c r="K1023" t="s">
        <v>247</v>
      </c>
      <c r="L1023" t="s">
        <v>74</v>
      </c>
      <c r="M1023">
        <v>0.15054200000000001</v>
      </c>
      <c r="N1023" t="s">
        <v>153</v>
      </c>
      <c r="O1023" t="s">
        <v>2550</v>
      </c>
      <c r="P1023" t="s">
        <v>60</v>
      </c>
      <c r="Q1023" t="s">
        <v>68</v>
      </c>
      <c r="R1023" t="s">
        <v>2560</v>
      </c>
      <c r="S1023" t="s">
        <v>69</v>
      </c>
    </row>
    <row r="1024" spans="1:19" x14ac:dyDescent="0.35">
      <c r="A1024" t="s">
        <v>2562</v>
      </c>
      <c r="B1024" t="s">
        <v>2545</v>
      </c>
      <c r="C1024" t="s">
        <v>2563</v>
      </c>
      <c r="D1024" t="s">
        <v>59</v>
      </c>
      <c r="E1024" t="s">
        <v>59</v>
      </c>
      <c r="F1024" t="s">
        <v>60</v>
      </c>
      <c r="G1024" t="s">
        <v>2547</v>
      </c>
      <c r="H1024" t="s">
        <v>2559</v>
      </c>
      <c r="I1024" t="s">
        <v>2549</v>
      </c>
      <c r="J1024" t="s">
        <v>77</v>
      </c>
      <c r="K1024" t="s">
        <v>250</v>
      </c>
      <c r="L1024" t="s">
        <v>74</v>
      </c>
      <c r="M1024">
        <v>0.15054799999999999</v>
      </c>
      <c r="N1024" t="s">
        <v>153</v>
      </c>
      <c r="O1024" t="s">
        <v>2550</v>
      </c>
      <c r="P1024" t="s">
        <v>60</v>
      </c>
      <c r="Q1024" t="s">
        <v>68</v>
      </c>
      <c r="R1024" t="s">
        <v>2562</v>
      </c>
      <c r="S1024" t="s">
        <v>69</v>
      </c>
    </row>
    <row r="1025" spans="1:19" x14ac:dyDescent="0.35">
      <c r="A1025" t="s">
        <v>2564</v>
      </c>
      <c r="B1025" t="s">
        <v>2545</v>
      </c>
      <c r="C1025" t="s">
        <v>2565</v>
      </c>
      <c r="D1025" t="s">
        <v>59</v>
      </c>
      <c r="E1025" t="s">
        <v>59</v>
      </c>
      <c r="F1025" t="s">
        <v>60</v>
      </c>
      <c r="G1025" t="s">
        <v>2547</v>
      </c>
      <c r="H1025" t="s">
        <v>2559</v>
      </c>
      <c r="I1025" t="s">
        <v>2549</v>
      </c>
      <c r="J1025" t="s">
        <v>81</v>
      </c>
      <c r="K1025" t="s">
        <v>253</v>
      </c>
      <c r="L1025" t="s">
        <v>83</v>
      </c>
      <c r="M1025">
        <v>5.999999999978245E-3</v>
      </c>
      <c r="N1025" t="s">
        <v>153</v>
      </c>
      <c r="O1025" t="s">
        <v>2550</v>
      </c>
      <c r="P1025" t="s">
        <v>60</v>
      </c>
      <c r="Q1025" t="s">
        <v>68</v>
      </c>
      <c r="R1025" t="s">
        <v>2564</v>
      </c>
      <c r="S1025" t="s">
        <v>69</v>
      </c>
    </row>
    <row r="1026" spans="1:19" x14ac:dyDescent="0.35">
      <c r="A1026" t="s">
        <v>2566</v>
      </c>
      <c r="B1026" t="s">
        <v>2545</v>
      </c>
      <c r="C1026" t="s">
        <v>2567</v>
      </c>
      <c r="D1026" t="s">
        <v>59</v>
      </c>
      <c r="E1026" t="s">
        <v>59</v>
      </c>
      <c r="F1026" t="s">
        <v>60</v>
      </c>
      <c r="G1026" t="s">
        <v>2568</v>
      </c>
      <c r="H1026" t="s">
        <v>2569</v>
      </c>
      <c r="I1026" t="s">
        <v>2549</v>
      </c>
      <c r="J1026" t="s">
        <v>64</v>
      </c>
      <c r="K1026" t="s">
        <v>64</v>
      </c>
      <c r="L1026" t="s">
        <v>65</v>
      </c>
      <c r="M1026">
        <v>4</v>
      </c>
      <c r="N1026" t="s">
        <v>66</v>
      </c>
      <c r="O1026" t="s">
        <v>2550</v>
      </c>
      <c r="P1026" t="s">
        <v>60</v>
      </c>
      <c r="Q1026" t="s">
        <v>68</v>
      </c>
      <c r="R1026" t="s">
        <v>2566</v>
      </c>
      <c r="S1026" t="s">
        <v>69</v>
      </c>
    </row>
    <row r="1027" spans="1:19" x14ac:dyDescent="0.35">
      <c r="A1027" t="s">
        <v>2570</v>
      </c>
      <c r="B1027" t="s">
        <v>2545</v>
      </c>
      <c r="C1027" t="s">
        <v>2571</v>
      </c>
      <c r="D1027" t="s">
        <v>59</v>
      </c>
      <c r="E1027" t="s">
        <v>59</v>
      </c>
      <c r="F1027" t="s">
        <v>60</v>
      </c>
      <c r="G1027" t="s">
        <v>2568</v>
      </c>
      <c r="H1027" t="s">
        <v>2569</v>
      </c>
      <c r="I1027" t="s">
        <v>2549</v>
      </c>
      <c r="J1027" t="s">
        <v>72</v>
      </c>
      <c r="K1027" t="s">
        <v>73</v>
      </c>
      <c r="L1027" t="s">
        <v>74</v>
      </c>
      <c r="M1027">
        <v>0.16792899999999999</v>
      </c>
      <c r="N1027" t="s">
        <v>66</v>
      </c>
      <c r="O1027" t="s">
        <v>2550</v>
      </c>
      <c r="P1027" t="s">
        <v>60</v>
      </c>
      <c r="Q1027" t="s">
        <v>68</v>
      </c>
      <c r="R1027" t="s">
        <v>2570</v>
      </c>
      <c r="S1027" t="s">
        <v>69</v>
      </c>
    </row>
    <row r="1028" spans="1:19" x14ac:dyDescent="0.35">
      <c r="A1028" t="s">
        <v>2572</v>
      </c>
      <c r="B1028" t="s">
        <v>2545</v>
      </c>
      <c r="C1028" t="s">
        <v>2573</v>
      </c>
      <c r="D1028" t="s">
        <v>59</v>
      </c>
      <c r="E1028" t="s">
        <v>59</v>
      </c>
      <c r="F1028" t="s">
        <v>60</v>
      </c>
      <c r="G1028" t="s">
        <v>2568</v>
      </c>
      <c r="H1028" t="s">
        <v>2569</v>
      </c>
      <c r="I1028" t="s">
        <v>2549</v>
      </c>
      <c r="J1028" t="s">
        <v>77</v>
      </c>
      <c r="K1028" t="s">
        <v>78</v>
      </c>
      <c r="L1028" t="s">
        <v>74</v>
      </c>
      <c r="M1028">
        <v>0.16814799999999999</v>
      </c>
      <c r="N1028" t="s">
        <v>66</v>
      </c>
      <c r="O1028" t="s">
        <v>2550</v>
      </c>
      <c r="P1028" t="s">
        <v>60</v>
      </c>
      <c r="Q1028" t="s">
        <v>68</v>
      </c>
      <c r="R1028" t="s">
        <v>2572</v>
      </c>
      <c r="S1028" t="s">
        <v>69</v>
      </c>
    </row>
    <row r="1029" spans="1:19" x14ac:dyDescent="0.35">
      <c r="A1029" t="s">
        <v>2574</v>
      </c>
      <c r="B1029" t="s">
        <v>2545</v>
      </c>
      <c r="C1029" t="s">
        <v>2575</v>
      </c>
      <c r="D1029" t="s">
        <v>59</v>
      </c>
      <c r="E1029" t="s">
        <v>59</v>
      </c>
      <c r="F1029" t="s">
        <v>60</v>
      </c>
      <c r="G1029" t="s">
        <v>2568</v>
      </c>
      <c r="H1029" t="s">
        <v>2569</v>
      </c>
      <c r="I1029" t="s">
        <v>2549</v>
      </c>
      <c r="J1029" t="s">
        <v>81</v>
      </c>
      <c r="K1029" t="s">
        <v>82</v>
      </c>
      <c r="L1029" t="s">
        <v>83</v>
      </c>
      <c r="M1029">
        <v>0.21899999999999697</v>
      </c>
      <c r="N1029" t="s">
        <v>66</v>
      </c>
      <c r="O1029" t="s">
        <v>2550</v>
      </c>
      <c r="P1029" t="s">
        <v>60</v>
      </c>
      <c r="Q1029" t="s">
        <v>68</v>
      </c>
      <c r="R1029" t="s">
        <v>2574</v>
      </c>
      <c r="S1029" t="s">
        <v>69</v>
      </c>
    </row>
    <row r="1030" spans="1:19" x14ac:dyDescent="0.35">
      <c r="A1030" t="s">
        <v>2576</v>
      </c>
      <c r="B1030" t="s">
        <v>2545</v>
      </c>
      <c r="C1030" t="s">
        <v>2577</v>
      </c>
      <c r="D1030" t="s">
        <v>59</v>
      </c>
      <c r="E1030" t="s">
        <v>59</v>
      </c>
      <c r="F1030" t="s">
        <v>60</v>
      </c>
      <c r="G1030" t="s">
        <v>2578</v>
      </c>
      <c r="H1030" t="s">
        <v>2579</v>
      </c>
      <c r="I1030" t="s">
        <v>2549</v>
      </c>
      <c r="J1030" t="s">
        <v>64</v>
      </c>
      <c r="K1030" t="s">
        <v>64</v>
      </c>
      <c r="L1030" t="s">
        <v>65</v>
      </c>
      <c r="M1030">
        <v>3</v>
      </c>
      <c r="N1030" t="s">
        <v>153</v>
      </c>
      <c r="O1030" t="s">
        <v>2550</v>
      </c>
      <c r="P1030" t="s">
        <v>60</v>
      </c>
      <c r="Q1030" t="s">
        <v>68</v>
      </c>
      <c r="R1030" t="s">
        <v>2576</v>
      </c>
      <c r="S1030" t="s">
        <v>69</v>
      </c>
    </row>
    <row r="1031" spans="1:19" x14ac:dyDescent="0.35">
      <c r="A1031" t="s">
        <v>2580</v>
      </c>
      <c r="B1031" t="s">
        <v>2545</v>
      </c>
      <c r="C1031" t="s">
        <v>2581</v>
      </c>
      <c r="D1031" t="s">
        <v>59</v>
      </c>
      <c r="E1031" t="s">
        <v>59</v>
      </c>
      <c r="F1031" t="s">
        <v>60</v>
      </c>
      <c r="G1031" t="s">
        <v>2578</v>
      </c>
      <c r="H1031" t="s">
        <v>2579</v>
      </c>
      <c r="I1031" t="s">
        <v>2549</v>
      </c>
      <c r="J1031" t="s">
        <v>72</v>
      </c>
      <c r="K1031" t="s">
        <v>73</v>
      </c>
      <c r="L1031" t="s">
        <v>74</v>
      </c>
      <c r="M1031">
        <v>0.165551</v>
      </c>
      <c r="N1031" t="s">
        <v>153</v>
      </c>
      <c r="O1031" t="s">
        <v>2550</v>
      </c>
      <c r="P1031" t="s">
        <v>60</v>
      </c>
      <c r="Q1031" t="s">
        <v>68</v>
      </c>
      <c r="R1031" t="s">
        <v>2580</v>
      </c>
      <c r="S1031" t="s">
        <v>69</v>
      </c>
    </row>
    <row r="1032" spans="1:19" x14ac:dyDescent="0.35">
      <c r="A1032" t="s">
        <v>2582</v>
      </c>
      <c r="B1032" t="s">
        <v>2545</v>
      </c>
      <c r="C1032" t="s">
        <v>2583</v>
      </c>
      <c r="D1032" t="s">
        <v>59</v>
      </c>
      <c r="E1032" t="s">
        <v>59</v>
      </c>
      <c r="F1032" t="s">
        <v>60</v>
      </c>
      <c r="G1032" t="s">
        <v>2578</v>
      </c>
      <c r="H1032" t="s">
        <v>2579</v>
      </c>
      <c r="I1032" t="s">
        <v>2549</v>
      </c>
      <c r="J1032" t="s">
        <v>77</v>
      </c>
      <c r="K1032" t="s">
        <v>78</v>
      </c>
      <c r="L1032" t="s">
        <v>74</v>
      </c>
      <c r="M1032">
        <v>0.165711</v>
      </c>
      <c r="N1032" t="s">
        <v>153</v>
      </c>
      <c r="O1032" t="s">
        <v>2550</v>
      </c>
      <c r="P1032" t="s">
        <v>60</v>
      </c>
      <c r="Q1032" t="s">
        <v>68</v>
      </c>
      <c r="R1032" t="s">
        <v>2582</v>
      </c>
      <c r="S1032" t="s">
        <v>69</v>
      </c>
    </row>
    <row r="1033" spans="1:19" x14ac:dyDescent="0.35">
      <c r="A1033" t="s">
        <v>2584</v>
      </c>
      <c r="B1033" t="s">
        <v>2545</v>
      </c>
      <c r="C1033" t="s">
        <v>2585</v>
      </c>
      <c r="D1033" t="s">
        <v>59</v>
      </c>
      <c r="E1033" t="s">
        <v>59</v>
      </c>
      <c r="F1033" t="s">
        <v>60</v>
      </c>
      <c r="G1033" t="s">
        <v>2578</v>
      </c>
      <c r="H1033" t="s">
        <v>2579</v>
      </c>
      <c r="I1033" t="s">
        <v>2549</v>
      </c>
      <c r="J1033" t="s">
        <v>81</v>
      </c>
      <c r="K1033" t="s">
        <v>82</v>
      </c>
      <c r="L1033" t="s">
        <v>83</v>
      </c>
      <c r="M1033">
        <v>0.15999999999999348</v>
      </c>
      <c r="N1033" t="s">
        <v>153</v>
      </c>
      <c r="O1033" t="s">
        <v>2550</v>
      </c>
      <c r="P1033" t="s">
        <v>60</v>
      </c>
      <c r="Q1033" t="s">
        <v>68</v>
      </c>
      <c r="R1033" t="s">
        <v>2584</v>
      </c>
      <c r="S1033" t="s">
        <v>69</v>
      </c>
    </row>
    <row r="1034" spans="1:19" x14ac:dyDescent="0.35">
      <c r="A1034" t="s">
        <v>2586</v>
      </c>
      <c r="B1034" t="s">
        <v>2545</v>
      </c>
      <c r="C1034" t="s">
        <v>2587</v>
      </c>
      <c r="D1034" t="s">
        <v>59</v>
      </c>
      <c r="E1034" t="s">
        <v>59</v>
      </c>
      <c r="F1034" t="s">
        <v>60</v>
      </c>
      <c r="G1034" t="s">
        <v>2588</v>
      </c>
      <c r="H1034" t="s">
        <v>2589</v>
      </c>
      <c r="I1034" t="s">
        <v>2549</v>
      </c>
      <c r="J1034" t="s">
        <v>64</v>
      </c>
      <c r="K1034" t="s">
        <v>64</v>
      </c>
      <c r="L1034" t="s">
        <v>65</v>
      </c>
      <c r="M1034">
        <v>3</v>
      </c>
      <c r="N1034" t="s">
        <v>153</v>
      </c>
      <c r="O1034" t="s">
        <v>2550</v>
      </c>
      <c r="P1034" t="s">
        <v>60</v>
      </c>
      <c r="Q1034" t="s">
        <v>68</v>
      </c>
      <c r="R1034" t="s">
        <v>2586</v>
      </c>
      <c r="S1034" t="s">
        <v>69</v>
      </c>
    </row>
    <row r="1035" spans="1:19" x14ac:dyDescent="0.35">
      <c r="A1035" t="s">
        <v>2590</v>
      </c>
      <c r="B1035" t="s">
        <v>2545</v>
      </c>
      <c r="C1035" t="s">
        <v>2591</v>
      </c>
      <c r="D1035" t="s">
        <v>59</v>
      </c>
      <c r="E1035" t="s">
        <v>59</v>
      </c>
      <c r="F1035" t="s">
        <v>60</v>
      </c>
      <c r="G1035" t="s">
        <v>2588</v>
      </c>
      <c r="H1035" t="s">
        <v>2589</v>
      </c>
      <c r="I1035" t="s">
        <v>2549</v>
      </c>
      <c r="J1035" t="s">
        <v>72</v>
      </c>
      <c r="K1035" t="s">
        <v>73</v>
      </c>
      <c r="L1035" t="s">
        <v>74</v>
      </c>
      <c r="M1035">
        <v>0.16686899999999999</v>
      </c>
      <c r="N1035" t="s">
        <v>153</v>
      </c>
      <c r="O1035" t="s">
        <v>2550</v>
      </c>
      <c r="P1035" t="s">
        <v>60</v>
      </c>
      <c r="Q1035" t="s">
        <v>68</v>
      </c>
      <c r="R1035" t="s">
        <v>2590</v>
      </c>
      <c r="S1035" t="s">
        <v>69</v>
      </c>
    </row>
    <row r="1036" spans="1:19" x14ac:dyDescent="0.35">
      <c r="A1036" t="s">
        <v>2592</v>
      </c>
      <c r="B1036" t="s">
        <v>2545</v>
      </c>
      <c r="C1036" t="s">
        <v>2593</v>
      </c>
      <c r="D1036" t="s">
        <v>59</v>
      </c>
      <c r="E1036" t="s">
        <v>59</v>
      </c>
      <c r="F1036" t="s">
        <v>60</v>
      </c>
      <c r="G1036" t="s">
        <v>2588</v>
      </c>
      <c r="H1036" t="s">
        <v>2589</v>
      </c>
      <c r="I1036" t="s">
        <v>2549</v>
      </c>
      <c r="J1036" t="s">
        <v>77</v>
      </c>
      <c r="K1036" t="s">
        <v>78</v>
      </c>
      <c r="L1036" t="s">
        <v>74</v>
      </c>
      <c r="M1036">
        <v>0.16701299999999999</v>
      </c>
      <c r="N1036" t="s">
        <v>153</v>
      </c>
      <c r="O1036" t="s">
        <v>2550</v>
      </c>
      <c r="P1036" t="s">
        <v>60</v>
      </c>
      <c r="Q1036" t="s">
        <v>68</v>
      </c>
      <c r="R1036" t="s">
        <v>2592</v>
      </c>
      <c r="S1036" t="s">
        <v>69</v>
      </c>
    </row>
    <row r="1037" spans="1:19" x14ac:dyDescent="0.35">
      <c r="A1037" t="s">
        <v>2594</v>
      </c>
      <c r="B1037" t="s">
        <v>2545</v>
      </c>
      <c r="C1037" t="s">
        <v>2595</v>
      </c>
      <c r="D1037" t="s">
        <v>59</v>
      </c>
      <c r="E1037" t="s">
        <v>59</v>
      </c>
      <c r="F1037" t="s">
        <v>60</v>
      </c>
      <c r="G1037" t="s">
        <v>2588</v>
      </c>
      <c r="H1037" t="s">
        <v>2589</v>
      </c>
      <c r="I1037" t="s">
        <v>2549</v>
      </c>
      <c r="J1037" t="s">
        <v>81</v>
      </c>
      <c r="K1037" t="s">
        <v>82</v>
      </c>
      <c r="L1037" t="s">
        <v>83</v>
      </c>
      <c r="M1037">
        <v>0.14400000000000523</v>
      </c>
      <c r="N1037" t="s">
        <v>153</v>
      </c>
      <c r="O1037" t="s">
        <v>2550</v>
      </c>
      <c r="P1037" t="s">
        <v>60</v>
      </c>
      <c r="Q1037" t="s">
        <v>68</v>
      </c>
      <c r="R1037" t="s">
        <v>2594</v>
      </c>
      <c r="S1037" t="s">
        <v>69</v>
      </c>
    </row>
    <row r="1038" spans="1:19" x14ac:dyDescent="0.35">
      <c r="A1038" t="s">
        <v>2596</v>
      </c>
      <c r="B1038" t="s">
        <v>2545</v>
      </c>
      <c r="C1038" t="s">
        <v>2597</v>
      </c>
      <c r="D1038" t="s">
        <v>59</v>
      </c>
      <c r="E1038" t="s">
        <v>59</v>
      </c>
      <c r="F1038" t="s">
        <v>60</v>
      </c>
      <c r="G1038" t="s">
        <v>2598</v>
      </c>
      <c r="H1038" t="s">
        <v>2599</v>
      </c>
      <c r="I1038" t="s">
        <v>2549</v>
      </c>
      <c r="J1038" t="s">
        <v>64</v>
      </c>
      <c r="K1038" t="s">
        <v>64</v>
      </c>
      <c r="L1038" t="s">
        <v>65</v>
      </c>
      <c r="M1038">
        <v>3</v>
      </c>
      <c r="N1038" t="s">
        <v>153</v>
      </c>
      <c r="O1038" t="s">
        <v>2550</v>
      </c>
      <c r="P1038" t="s">
        <v>60</v>
      </c>
      <c r="Q1038" t="s">
        <v>68</v>
      </c>
      <c r="R1038" t="s">
        <v>2596</v>
      </c>
      <c r="S1038" t="s">
        <v>69</v>
      </c>
    </row>
    <row r="1039" spans="1:19" x14ac:dyDescent="0.35">
      <c r="A1039" t="s">
        <v>2600</v>
      </c>
      <c r="B1039" t="s">
        <v>2545</v>
      </c>
      <c r="C1039" t="s">
        <v>2601</v>
      </c>
      <c r="D1039" t="s">
        <v>59</v>
      </c>
      <c r="E1039" t="s">
        <v>59</v>
      </c>
      <c r="F1039" t="s">
        <v>60</v>
      </c>
      <c r="G1039" t="s">
        <v>2598</v>
      </c>
      <c r="H1039" t="s">
        <v>2599</v>
      </c>
      <c r="I1039" t="s">
        <v>2549</v>
      </c>
      <c r="J1039" t="s">
        <v>72</v>
      </c>
      <c r="K1039" t="s">
        <v>73</v>
      </c>
      <c r="L1039" t="s">
        <v>74</v>
      </c>
      <c r="M1039">
        <v>0.167879</v>
      </c>
      <c r="N1039" t="s">
        <v>153</v>
      </c>
      <c r="O1039" t="s">
        <v>2550</v>
      </c>
      <c r="P1039" t="s">
        <v>60</v>
      </c>
      <c r="Q1039" t="s">
        <v>68</v>
      </c>
      <c r="R1039" t="s">
        <v>2600</v>
      </c>
      <c r="S1039" t="s">
        <v>69</v>
      </c>
    </row>
    <row r="1040" spans="1:19" x14ac:dyDescent="0.35">
      <c r="A1040" t="s">
        <v>2602</v>
      </c>
      <c r="B1040" t="s">
        <v>2545</v>
      </c>
      <c r="C1040" t="s">
        <v>2603</v>
      </c>
      <c r="D1040" t="s">
        <v>59</v>
      </c>
      <c r="E1040" t="s">
        <v>59</v>
      </c>
      <c r="F1040" t="s">
        <v>60</v>
      </c>
      <c r="G1040" t="s">
        <v>2598</v>
      </c>
      <c r="H1040" t="s">
        <v>2599</v>
      </c>
      <c r="I1040" t="s">
        <v>2549</v>
      </c>
      <c r="J1040" t="s">
        <v>77</v>
      </c>
      <c r="K1040" t="s">
        <v>78</v>
      </c>
      <c r="L1040" t="s">
        <v>74</v>
      </c>
      <c r="M1040">
        <v>0.16797000000000001</v>
      </c>
      <c r="N1040" t="s">
        <v>153</v>
      </c>
      <c r="O1040" t="s">
        <v>2550</v>
      </c>
      <c r="P1040" t="s">
        <v>60</v>
      </c>
      <c r="Q1040" t="s">
        <v>68</v>
      </c>
      <c r="R1040" t="s">
        <v>2602</v>
      </c>
      <c r="S1040" t="s">
        <v>69</v>
      </c>
    </row>
    <row r="1041" spans="1:19" x14ac:dyDescent="0.35">
      <c r="A1041" t="s">
        <v>2604</v>
      </c>
      <c r="B1041" t="s">
        <v>2545</v>
      </c>
      <c r="C1041" t="s">
        <v>2605</v>
      </c>
      <c r="D1041" t="s">
        <v>59</v>
      </c>
      <c r="E1041" t="s">
        <v>59</v>
      </c>
      <c r="F1041" t="s">
        <v>60</v>
      </c>
      <c r="G1041" t="s">
        <v>2598</v>
      </c>
      <c r="H1041" t="s">
        <v>2599</v>
      </c>
      <c r="I1041" t="s">
        <v>2549</v>
      </c>
      <c r="J1041" t="s">
        <v>81</v>
      </c>
      <c r="K1041" t="s">
        <v>82</v>
      </c>
      <c r="L1041" t="s">
        <v>83</v>
      </c>
      <c r="M1041">
        <v>9.1000000000007741E-2</v>
      </c>
      <c r="N1041" t="s">
        <v>153</v>
      </c>
      <c r="O1041" t="s">
        <v>2550</v>
      </c>
      <c r="P1041" t="s">
        <v>60</v>
      </c>
      <c r="Q1041" t="s">
        <v>68</v>
      </c>
      <c r="R1041" t="s">
        <v>2604</v>
      </c>
      <c r="S1041" t="s">
        <v>69</v>
      </c>
    </row>
    <row r="1042" spans="1:19" x14ac:dyDescent="0.35">
      <c r="A1042" t="s">
        <v>2606</v>
      </c>
      <c r="B1042" t="s">
        <v>2545</v>
      </c>
      <c r="C1042" t="s">
        <v>2607</v>
      </c>
      <c r="D1042" t="s">
        <v>59</v>
      </c>
      <c r="E1042" t="s">
        <v>59</v>
      </c>
      <c r="F1042" t="s">
        <v>60</v>
      </c>
      <c r="G1042" t="s">
        <v>2608</v>
      </c>
      <c r="H1042" t="s">
        <v>2609</v>
      </c>
      <c r="I1042" t="s">
        <v>2549</v>
      </c>
      <c r="J1042" t="s">
        <v>64</v>
      </c>
      <c r="K1042" t="s">
        <v>64</v>
      </c>
      <c r="L1042" t="s">
        <v>65</v>
      </c>
      <c r="M1042">
        <v>3</v>
      </c>
      <c r="N1042" t="s">
        <v>153</v>
      </c>
      <c r="O1042" t="s">
        <v>2550</v>
      </c>
      <c r="P1042" t="s">
        <v>60</v>
      </c>
      <c r="Q1042" t="s">
        <v>68</v>
      </c>
      <c r="R1042" t="s">
        <v>2606</v>
      </c>
      <c r="S1042" t="s">
        <v>69</v>
      </c>
    </row>
    <row r="1043" spans="1:19" x14ac:dyDescent="0.35">
      <c r="A1043" t="s">
        <v>2610</v>
      </c>
      <c r="B1043" t="s">
        <v>2545</v>
      </c>
      <c r="C1043" t="s">
        <v>2611</v>
      </c>
      <c r="D1043" t="s">
        <v>59</v>
      </c>
      <c r="E1043" t="s">
        <v>59</v>
      </c>
      <c r="F1043" t="s">
        <v>60</v>
      </c>
      <c r="G1043" t="s">
        <v>2608</v>
      </c>
      <c r="H1043" t="s">
        <v>2609</v>
      </c>
      <c r="I1043" t="s">
        <v>2549</v>
      </c>
      <c r="J1043" t="s">
        <v>72</v>
      </c>
      <c r="K1043" t="s">
        <v>73</v>
      </c>
      <c r="L1043" t="s">
        <v>74</v>
      </c>
      <c r="M1043">
        <v>0.15384500000000001</v>
      </c>
      <c r="N1043" t="s">
        <v>153</v>
      </c>
      <c r="O1043" t="s">
        <v>2550</v>
      </c>
      <c r="P1043" t="s">
        <v>60</v>
      </c>
      <c r="Q1043" t="s">
        <v>68</v>
      </c>
      <c r="R1043" t="s">
        <v>2610</v>
      </c>
      <c r="S1043" t="s">
        <v>69</v>
      </c>
    </row>
    <row r="1044" spans="1:19" x14ac:dyDescent="0.35">
      <c r="A1044" t="s">
        <v>2612</v>
      </c>
      <c r="B1044" t="s">
        <v>2545</v>
      </c>
      <c r="C1044" t="s">
        <v>2613</v>
      </c>
      <c r="D1044" t="s">
        <v>59</v>
      </c>
      <c r="E1044" t="s">
        <v>59</v>
      </c>
      <c r="F1044" t="s">
        <v>60</v>
      </c>
      <c r="G1044" t="s">
        <v>2608</v>
      </c>
      <c r="H1044" t="s">
        <v>2609</v>
      </c>
      <c r="I1044" t="s">
        <v>2549</v>
      </c>
      <c r="J1044" t="s">
        <v>77</v>
      </c>
      <c r="K1044" t="s">
        <v>78</v>
      </c>
      <c r="L1044" t="s">
        <v>74</v>
      </c>
      <c r="M1044">
        <v>0.15401000000000001</v>
      </c>
      <c r="N1044" t="s">
        <v>153</v>
      </c>
      <c r="O1044" t="s">
        <v>2550</v>
      </c>
      <c r="P1044" t="s">
        <v>60</v>
      </c>
      <c r="Q1044" t="s">
        <v>68</v>
      </c>
      <c r="R1044" t="s">
        <v>2612</v>
      </c>
      <c r="S1044" t="s">
        <v>69</v>
      </c>
    </row>
    <row r="1045" spans="1:19" x14ac:dyDescent="0.35">
      <c r="A1045" t="s">
        <v>2614</v>
      </c>
      <c r="B1045" t="s">
        <v>2545</v>
      </c>
      <c r="C1045" t="s">
        <v>2615</v>
      </c>
      <c r="D1045" t="s">
        <v>59</v>
      </c>
      <c r="E1045" t="s">
        <v>59</v>
      </c>
      <c r="F1045" t="s">
        <v>60</v>
      </c>
      <c r="G1045" t="s">
        <v>2608</v>
      </c>
      <c r="H1045" t="s">
        <v>2609</v>
      </c>
      <c r="I1045" t="s">
        <v>2549</v>
      </c>
      <c r="J1045" t="s">
        <v>81</v>
      </c>
      <c r="K1045" t="s">
        <v>82</v>
      </c>
      <c r="L1045" t="s">
        <v>83</v>
      </c>
      <c r="M1045">
        <v>0.16499999999999848</v>
      </c>
      <c r="N1045" t="s">
        <v>153</v>
      </c>
      <c r="O1045" t="s">
        <v>2550</v>
      </c>
      <c r="P1045" t="s">
        <v>60</v>
      </c>
      <c r="Q1045" t="s">
        <v>68</v>
      </c>
      <c r="R1045" t="s">
        <v>2614</v>
      </c>
      <c r="S1045" t="s">
        <v>69</v>
      </c>
    </row>
    <row r="1046" spans="1:19" x14ac:dyDescent="0.35">
      <c r="A1046" t="s">
        <v>2616</v>
      </c>
      <c r="B1046" t="s">
        <v>2545</v>
      </c>
      <c r="C1046" t="s">
        <v>2617</v>
      </c>
      <c r="D1046" t="s">
        <v>59</v>
      </c>
      <c r="E1046" t="s">
        <v>59</v>
      </c>
      <c r="F1046" t="s">
        <v>60</v>
      </c>
      <c r="G1046" t="s">
        <v>2618</v>
      </c>
      <c r="H1046" t="s">
        <v>2619</v>
      </c>
      <c r="I1046" t="s">
        <v>2549</v>
      </c>
      <c r="J1046" t="s">
        <v>64</v>
      </c>
      <c r="K1046" t="s">
        <v>64</v>
      </c>
      <c r="L1046" t="s">
        <v>65</v>
      </c>
      <c r="M1046">
        <v>5</v>
      </c>
      <c r="N1046" t="s">
        <v>66</v>
      </c>
      <c r="O1046" t="s">
        <v>2550</v>
      </c>
      <c r="P1046" t="s">
        <v>60</v>
      </c>
      <c r="Q1046" t="s">
        <v>68</v>
      </c>
      <c r="R1046" t="s">
        <v>2616</v>
      </c>
      <c r="S1046" t="s">
        <v>69</v>
      </c>
    </row>
    <row r="1047" spans="1:19" x14ac:dyDescent="0.35">
      <c r="A1047" t="s">
        <v>2620</v>
      </c>
      <c r="B1047" t="s">
        <v>2545</v>
      </c>
      <c r="C1047" t="s">
        <v>2621</v>
      </c>
      <c r="D1047" t="s">
        <v>59</v>
      </c>
      <c r="E1047" t="s">
        <v>59</v>
      </c>
      <c r="F1047" t="s">
        <v>60</v>
      </c>
      <c r="G1047" t="s">
        <v>2618</v>
      </c>
      <c r="H1047" t="s">
        <v>2619</v>
      </c>
      <c r="I1047" t="s">
        <v>2549</v>
      </c>
      <c r="J1047" t="s">
        <v>72</v>
      </c>
      <c r="K1047" t="s">
        <v>73</v>
      </c>
      <c r="L1047" t="s">
        <v>74</v>
      </c>
      <c r="M1047">
        <v>0.15249099999999999</v>
      </c>
      <c r="N1047" t="s">
        <v>66</v>
      </c>
      <c r="O1047" t="s">
        <v>2550</v>
      </c>
      <c r="P1047" t="s">
        <v>60</v>
      </c>
      <c r="Q1047" t="s">
        <v>68</v>
      </c>
      <c r="R1047" t="s">
        <v>2620</v>
      </c>
      <c r="S1047" t="s">
        <v>69</v>
      </c>
    </row>
    <row r="1048" spans="1:19" x14ac:dyDescent="0.35">
      <c r="A1048" t="s">
        <v>2622</v>
      </c>
      <c r="B1048" t="s">
        <v>2545</v>
      </c>
      <c r="C1048" t="s">
        <v>2623</v>
      </c>
      <c r="D1048" t="s">
        <v>59</v>
      </c>
      <c r="E1048" t="s">
        <v>59</v>
      </c>
      <c r="F1048" t="s">
        <v>60</v>
      </c>
      <c r="G1048" t="s">
        <v>2618</v>
      </c>
      <c r="H1048" t="s">
        <v>2619</v>
      </c>
      <c r="I1048" t="s">
        <v>2549</v>
      </c>
      <c r="J1048" t="s">
        <v>77</v>
      </c>
      <c r="K1048" t="s">
        <v>78</v>
      </c>
      <c r="L1048" t="s">
        <v>74</v>
      </c>
      <c r="M1048">
        <v>0.15276500000000001</v>
      </c>
      <c r="N1048" t="s">
        <v>66</v>
      </c>
      <c r="O1048" t="s">
        <v>2550</v>
      </c>
      <c r="P1048" t="s">
        <v>60</v>
      </c>
      <c r="Q1048" t="s">
        <v>68</v>
      </c>
      <c r="R1048" t="s">
        <v>2622</v>
      </c>
      <c r="S1048" t="s">
        <v>69</v>
      </c>
    </row>
    <row r="1049" spans="1:19" x14ac:dyDescent="0.35">
      <c r="A1049" t="s">
        <v>2624</v>
      </c>
      <c r="B1049" t="s">
        <v>2545</v>
      </c>
      <c r="C1049" t="s">
        <v>2625</v>
      </c>
      <c r="D1049" t="s">
        <v>59</v>
      </c>
      <c r="E1049" t="s">
        <v>59</v>
      </c>
      <c r="F1049" t="s">
        <v>60</v>
      </c>
      <c r="G1049" t="s">
        <v>2618</v>
      </c>
      <c r="H1049" t="s">
        <v>2619</v>
      </c>
      <c r="I1049" t="s">
        <v>2549</v>
      </c>
      <c r="J1049" t="s">
        <v>81</v>
      </c>
      <c r="K1049" t="s">
        <v>82</v>
      </c>
      <c r="L1049" t="s">
        <v>83</v>
      </c>
      <c r="M1049">
        <v>0.27400000000002422</v>
      </c>
      <c r="N1049" t="s">
        <v>66</v>
      </c>
      <c r="O1049" t="s">
        <v>2550</v>
      </c>
      <c r="P1049" t="s">
        <v>60</v>
      </c>
      <c r="Q1049" t="s">
        <v>68</v>
      </c>
      <c r="R1049" t="s">
        <v>2624</v>
      </c>
      <c r="S1049" t="s">
        <v>69</v>
      </c>
    </row>
    <row r="1050" spans="1:19" x14ac:dyDescent="0.35">
      <c r="A1050" t="s">
        <v>2626</v>
      </c>
      <c r="B1050" t="s">
        <v>2545</v>
      </c>
      <c r="C1050" t="s">
        <v>2627</v>
      </c>
      <c r="D1050" t="s">
        <v>59</v>
      </c>
      <c r="E1050" t="s">
        <v>59</v>
      </c>
      <c r="F1050" t="s">
        <v>60</v>
      </c>
      <c r="G1050" t="s">
        <v>2628</v>
      </c>
      <c r="H1050" t="s">
        <v>2629</v>
      </c>
      <c r="I1050" t="s">
        <v>2549</v>
      </c>
      <c r="J1050" t="s">
        <v>64</v>
      </c>
      <c r="K1050" t="s">
        <v>64</v>
      </c>
      <c r="L1050" t="s">
        <v>65</v>
      </c>
      <c r="M1050">
        <v>3.3</v>
      </c>
      <c r="N1050" t="s">
        <v>66</v>
      </c>
      <c r="O1050" t="s">
        <v>2550</v>
      </c>
      <c r="P1050" t="s">
        <v>60</v>
      </c>
      <c r="Q1050" t="s">
        <v>68</v>
      </c>
      <c r="R1050" t="s">
        <v>2626</v>
      </c>
      <c r="S1050" t="s">
        <v>69</v>
      </c>
    </row>
    <row r="1051" spans="1:19" x14ac:dyDescent="0.35">
      <c r="A1051" t="s">
        <v>2630</v>
      </c>
      <c r="B1051" t="s">
        <v>2545</v>
      </c>
      <c r="C1051" t="s">
        <v>2631</v>
      </c>
      <c r="D1051" t="s">
        <v>59</v>
      </c>
      <c r="E1051" t="s">
        <v>59</v>
      </c>
      <c r="F1051" t="s">
        <v>60</v>
      </c>
      <c r="G1051" t="s">
        <v>2628</v>
      </c>
      <c r="H1051" t="s">
        <v>2629</v>
      </c>
      <c r="I1051" t="s">
        <v>2549</v>
      </c>
      <c r="J1051" t="s">
        <v>72</v>
      </c>
      <c r="K1051" t="s">
        <v>73</v>
      </c>
      <c r="L1051" t="s">
        <v>74</v>
      </c>
      <c r="M1051">
        <v>0.14968100000000001</v>
      </c>
      <c r="N1051" t="s">
        <v>66</v>
      </c>
      <c r="O1051" t="s">
        <v>2550</v>
      </c>
      <c r="P1051" t="s">
        <v>60</v>
      </c>
      <c r="Q1051" t="s">
        <v>68</v>
      </c>
      <c r="R1051" t="s">
        <v>2630</v>
      </c>
      <c r="S1051" t="s">
        <v>69</v>
      </c>
    </row>
    <row r="1052" spans="1:19" x14ac:dyDescent="0.35">
      <c r="A1052" t="s">
        <v>2632</v>
      </c>
      <c r="B1052" t="s">
        <v>2545</v>
      </c>
      <c r="C1052" t="s">
        <v>2633</v>
      </c>
      <c r="D1052" t="s">
        <v>59</v>
      </c>
      <c r="E1052" t="s">
        <v>59</v>
      </c>
      <c r="F1052" t="s">
        <v>60</v>
      </c>
      <c r="G1052" t="s">
        <v>2628</v>
      </c>
      <c r="H1052" t="s">
        <v>2629</v>
      </c>
      <c r="I1052" t="s">
        <v>2549</v>
      </c>
      <c r="J1052" t="s">
        <v>77</v>
      </c>
      <c r="K1052" t="s">
        <v>78</v>
      </c>
      <c r="L1052" t="s">
        <v>74</v>
      </c>
      <c r="M1052">
        <v>0.14986099999999999</v>
      </c>
      <c r="N1052" t="s">
        <v>66</v>
      </c>
      <c r="O1052" t="s">
        <v>2550</v>
      </c>
      <c r="P1052" t="s">
        <v>60</v>
      </c>
      <c r="Q1052" t="s">
        <v>68</v>
      </c>
      <c r="R1052" t="s">
        <v>2632</v>
      </c>
      <c r="S1052" t="s">
        <v>69</v>
      </c>
    </row>
    <row r="1053" spans="1:19" x14ac:dyDescent="0.35">
      <c r="A1053" t="s">
        <v>2634</v>
      </c>
      <c r="B1053" t="s">
        <v>2545</v>
      </c>
      <c r="C1053" t="s">
        <v>2635</v>
      </c>
      <c r="D1053" t="s">
        <v>59</v>
      </c>
      <c r="E1053" t="s">
        <v>59</v>
      </c>
      <c r="F1053" t="s">
        <v>60</v>
      </c>
      <c r="G1053" t="s">
        <v>2628</v>
      </c>
      <c r="H1053" t="s">
        <v>2629</v>
      </c>
      <c r="I1053" t="s">
        <v>2549</v>
      </c>
      <c r="J1053" t="s">
        <v>81</v>
      </c>
      <c r="K1053" t="s">
        <v>82</v>
      </c>
      <c r="L1053" t="s">
        <v>83</v>
      </c>
      <c r="M1053">
        <v>0.17999999999998573</v>
      </c>
      <c r="N1053" t="s">
        <v>66</v>
      </c>
      <c r="O1053" t="s">
        <v>2550</v>
      </c>
      <c r="P1053" t="s">
        <v>60</v>
      </c>
      <c r="Q1053" t="s">
        <v>68</v>
      </c>
      <c r="R1053" t="s">
        <v>2634</v>
      </c>
      <c r="S1053" t="s">
        <v>69</v>
      </c>
    </row>
    <row r="1054" spans="1:19" x14ac:dyDescent="0.35">
      <c r="A1054" t="s">
        <v>2636</v>
      </c>
      <c r="B1054" t="s">
        <v>2545</v>
      </c>
      <c r="C1054" t="s">
        <v>2637</v>
      </c>
      <c r="D1054" t="s">
        <v>59</v>
      </c>
      <c r="E1054" t="s">
        <v>59</v>
      </c>
      <c r="F1054" t="s">
        <v>60</v>
      </c>
      <c r="G1054" t="s">
        <v>2638</v>
      </c>
      <c r="H1054" t="s">
        <v>2639</v>
      </c>
      <c r="I1054" t="s">
        <v>2549</v>
      </c>
      <c r="J1054" t="s">
        <v>64</v>
      </c>
      <c r="K1054" t="s">
        <v>64</v>
      </c>
      <c r="L1054" t="s">
        <v>65</v>
      </c>
      <c r="M1054">
        <v>4</v>
      </c>
      <c r="N1054" t="s">
        <v>66</v>
      </c>
      <c r="O1054" t="s">
        <v>2550</v>
      </c>
      <c r="P1054" t="s">
        <v>60</v>
      </c>
      <c r="Q1054" t="s">
        <v>68</v>
      </c>
      <c r="R1054" t="s">
        <v>2636</v>
      </c>
      <c r="S1054" t="s">
        <v>69</v>
      </c>
    </row>
    <row r="1055" spans="1:19" x14ac:dyDescent="0.35">
      <c r="A1055" t="s">
        <v>2640</v>
      </c>
      <c r="B1055" t="s">
        <v>2545</v>
      </c>
      <c r="C1055" t="s">
        <v>2641</v>
      </c>
      <c r="D1055" t="s">
        <v>59</v>
      </c>
      <c r="E1055" t="s">
        <v>59</v>
      </c>
      <c r="F1055" t="s">
        <v>60</v>
      </c>
      <c r="G1055" t="s">
        <v>2638</v>
      </c>
      <c r="H1055" t="s">
        <v>2639</v>
      </c>
      <c r="I1055" t="s">
        <v>2549</v>
      </c>
      <c r="J1055" t="s">
        <v>72</v>
      </c>
      <c r="K1055" t="s">
        <v>73</v>
      </c>
      <c r="L1055" t="s">
        <v>74</v>
      </c>
      <c r="M1055">
        <v>0.14791899999999999</v>
      </c>
      <c r="N1055" t="s">
        <v>66</v>
      </c>
      <c r="O1055" t="s">
        <v>2550</v>
      </c>
      <c r="P1055" t="s">
        <v>60</v>
      </c>
      <c r="Q1055" t="s">
        <v>68</v>
      </c>
      <c r="R1055" t="s">
        <v>2640</v>
      </c>
      <c r="S1055" t="s">
        <v>69</v>
      </c>
    </row>
    <row r="1056" spans="1:19" x14ac:dyDescent="0.35">
      <c r="A1056" t="s">
        <v>2642</v>
      </c>
      <c r="B1056" t="s">
        <v>2545</v>
      </c>
      <c r="C1056" t="s">
        <v>2643</v>
      </c>
      <c r="D1056" t="s">
        <v>59</v>
      </c>
      <c r="E1056" t="s">
        <v>59</v>
      </c>
      <c r="F1056" t="s">
        <v>60</v>
      </c>
      <c r="G1056" t="s">
        <v>2638</v>
      </c>
      <c r="H1056" t="s">
        <v>2639</v>
      </c>
      <c r="I1056" t="s">
        <v>2549</v>
      </c>
      <c r="J1056" t="s">
        <v>77</v>
      </c>
      <c r="K1056" t="s">
        <v>78</v>
      </c>
      <c r="L1056" t="s">
        <v>74</v>
      </c>
      <c r="M1056">
        <v>0.14813799999999999</v>
      </c>
      <c r="N1056" t="s">
        <v>66</v>
      </c>
      <c r="O1056" t="s">
        <v>2550</v>
      </c>
      <c r="P1056" t="s">
        <v>60</v>
      </c>
      <c r="Q1056" t="s">
        <v>68</v>
      </c>
      <c r="R1056" t="s">
        <v>2642</v>
      </c>
      <c r="S1056" t="s">
        <v>69</v>
      </c>
    </row>
    <row r="1057" spans="1:19" x14ac:dyDescent="0.35">
      <c r="A1057" t="s">
        <v>2644</v>
      </c>
      <c r="B1057" t="s">
        <v>2545</v>
      </c>
      <c r="C1057" t="s">
        <v>2645</v>
      </c>
      <c r="D1057" t="s">
        <v>59</v>
      </c>
      <c r="E1057" t="s">
        <v>59</v>
      </c>
      <c r="F1057" t="s">
        <v>60</v>
      </c>
      <c r="G1057" t="s">
        <v>2638</v>
      </c>
      <c r="H1057" t="s">
        <v>2639</v>
      </c>
      <c r="I1057" t="s">
        <v>2549</v>
      </c>
      <c r="J1057" t="s">
        <v>81</v>
      </c>
      <c r="K1057" t="s">
        <v>82</v>
      </c>
      <c r="L1057" t="s">
        <v>83</v>
      </c>
      <c r="M1057">
        <v>0.21899999999999697</v>
      </c>
      <c r="N1057" t="s">
        <v>66</v>
      </c>
      <c r="O1057" t="s">
        <v>2550</v>
      </c>
      <c r="P1057" t="s">
        <v>60</v>
      </c>
      <c r="Q1057" t="s">
        <v>68</v>
      </c>
      <c r="R1057" t="s">
        <v>2644</v>
      </c>
      <c r="S1057" t="s">
        <v>69</v>
      </c>
    </row>
    <row r="1058" spans="1:19" x14ac:dyDescent="0.35">
      <c r="A1058" t="s">
        <v>2646</v>
      </c>
      <c r="B1058" t="s">
        <v>2545</v>
      </c>
      <c r="C1058" t="s">
        <v>2647</v>
      </c>
      <c r="D1058" t="s">
        <v>59</v>
      </c>
      <c r="E1058" t="s">
        <v>59</v>
      </c>
      <c r="F1058" t="s">
        <v>60</v>
      </c>
      <c r="G1058" t="s">
        <v>2648</v>
      </c>
      <c r="H1058" t="s">
        <v>2649</v>
      </c>
      <c r="I1058" t="s">
        <v>2549</v>
      </c>
      <c r="J1058" t="s">
        <v>64</v>
      </c>
      <c r="K1058" t="s">
        <v>64</v>
      </c>
      <c r="L1058" t="s">
        <v>65</v>
      </c>
      <c r="M1058">
        <v>3</v>
      </c>
      <c r="N1058" t="s">
        <v>153</v>
      </c>
      <c r="O1058" t="s">
        <v>2550</v>
      </c>
      <c r="P1058" t="s">
        <v>60</v>
      </c>
      <c r="Q1058" t="s">
        <v>68</v>
      </c>
      <c r="R1058" t="s">
        <v>2646</v>
      </c>
      <c r="S1058" t="s">
        <v>69</v>
      </c>
    </row>
    <row r="1059" spans="1:19" x14ac:dyDescent="0.35">
      <c r="A1059" t="s">
        <v>2650</v>
      </c>
      <c r="B1059" t="s">
        <v>2545</v>
      </c>
      <c r="C1059" t="s">
        <v>2651</v>
      </c>
      <c r="D1059" t="s">
        <v>59</v>
      </c>
      <c r="E1059" t="s">
        <v>59</v>
      </c>
      <c r="F1059" t="s">
        <v>60</v>
      </c>
      <c r="G1059" t="s">
        <v>2648</v>
      </c>
      <c r="H1059" t="s">
        <v>2649</v>
      </c>
      <c r="I1059" t="s">
        <v>2549</v>
      </c>
      <c r="J1059" t="s">
        <v>72</v>
      </c>
      <c r="K1059" t="s">
        <v>73</v>
      </c>
      <c r="L1059" t="s">
        <v>74</v>
      </c>
      <c r="M1059">
        <v>0.14929600000000001</v>
      </c>
      <c r="N1059" t="s">
        <v>153</v>
      </c>
      <c r="O1059" t="s">
        <v>2550</v>
      </c>
      <c r="P1059" t="s">
        <v>60</v>
      </c>
      <c r="Q1059" t="s">
        <v>68</v>
      </c>
      <c r="R1059" t="s">
        <v>2650</v>
      </c>
      <c r="S1059" t="s">
        <v>69</v>
      </c>
    </row>
    <row r="1060" spans="1:19" x14ac:dyDescent="0.35">
      <c r="A1060" t="s">
        <v>2652</v>
      </c>
      <c r="B1060" t="s">
        <v>2545</v>
      </c>
      <c r="C1060" t="s">
        <v>2653</v>
      </c>
      <c r="D1060" t="s">
        <v>59</v>
      </c>
      <c r="E1060" t="s">
        <v>59</v>
      </c>
      <c r="F1060" t="s">
        <v>60</v>
      </c>
      <c r="G1060" t="s">
        <v>2648</v>
      </c>
      <c r="H1060" t="s">
        <v>2649</v>
      </c>
      <c r="I1060" t="s">
        <v>2549</v>
      </c>
      <c r="J1060" t="s">
        <v>77</v>
      </c>
      <c r="K1060" t="s">
        <v>78</v>
      </c>
      <c r="L1060" t="s">
        <v>74</v>
      </c>
      <c r="M1060">
        <v>0.14942</v>
      </c>
      <c r="N1060" t="s">
        <v>153</v>
      </c>
      <c r="O1060" t="s">
        <v>2550</v>
      </c>
      <c r="P1060" t="s">
        <v>60</v>
      </c>
      <c r="Q1060" t="s">
        <v>68</v>
      </c>
      <c r="R1060" t="s">
        <v>2652</v>
      </c>
      <c r="S1060" t="s">
        <v>69</v>
      </c>
    </row>
    <row r="1061" spans="1:19" x14ac:dyDescent="0.35">
      <c r="A1061" t="s">
        <v>2654</v>
      </c>
      <c r="B1061" t="s">
        <v>2545</v>
      </c>
      <c r="C1061" t="s">
        <v>2655</v>
      </c>
      <c r="D1061" t="s">
        <v>59</v>
      </c>
      <c r="E1061" t="s">
        <v>59</v>
      </c>
      <c r="F1061" t="s">
        <v>60</v>
      </c>
      <c r="G1061" t="s">
        <v>2648</v>
      </c>
      <c r="H1061" t="s">
        <v>2649</v>
      </c>
      <c r="I1061" t="s">
        <v>2549</v>
      </c>
      <c r="J1061" t="s">
        <v>81</v>
      </c>
      <c r="K1061" t="s">
        <v>82</v>
      </c>
      <c r="L1061" t="s">
        <v>83</v>
      </c>
      <c r="M1061">
        <v>0.12399999999998523</v>
      </c>
      <c r="N1061" t="s">
        <v>153</v>
      </c>
      <c r="O1061" t="s">
        <v>2550</v>
      </c>
      <c r="P1061" t="s">
        <v>60</v>
      </c>
      <c r="Q1061" t="s">
        <v>68</v>
      </c>
      <c r="R1061" t="s">
        <v>2654</v>
      </c>
      <c r="S1061" t="s">
        <v>69</v>
      </c>
    </row>
    <row r="1062" spans="1:19" x14ac:dyDescent="0.35">
      <c r="A1062" t="s">
        <v>2656</v>
      </c>
      <c r="B1062" t="s">
        <v>2545</v>
      </c>
      <c r="C1062" t="s">
        <v>2657</v>
      </c>
      <c r="D1062" t="s">
        <v>59</v>
      </c>
      <c r="E1062" t="s">
        <v>59</v>
      </c>
      <c r="F1062" t="s">
        <v>60</v>
      </c>
      <c r="G1062" t="s">
        <v>2658</v>
      </c>
      <c r="H1062" t="s">
        <v>2659</v>
      </c>
      <c r="I1062" t="s">
        <v>2549</v>
      </c>
      <c r="J1062" t="s">
        <v>64</v>
      </c>
      <c r="K1062" t="s">
        <v>64</v>
      </c>
      <c r="L1062" t="s">
        <v>65</v>
      </c>
      <c r="M1062">
        <v>3</v>
      </c>
      <c r="N1062" t="s">
        <v>153</v>
      </c>
      <c r="O1062" t="s">
        <v>2550</v>
      </c>
      <c r="P1062" t="s">
        <v>60</v>
      </c>
      <c r="Q1062" t="s">
        <v>68</v>
      </c>
      <c r="R1062" t="s">
        <v>2656</v>
      </c>
      <c r="S1062" t="s">
        <v>69</v>
      </c>
    </row>
    <row r="1063" spans="1:19" x14ac:dyDescent="0.35">
      <c r="A1063" t="s">
        <v>2660</v>
      </c>
      <c r="B1063" t="s">
        <v>2545</v>
      </c>
      <c r="C1063" t="s">
        <v>2661</v>
      </c>
      <c r="D1063" t="s">
        <v>59</v>
      </c>
      <c r="E1063" t="s">
        <v>59</v>
      </c>
      <c r="F1063" t="s">
        <v>60</v>
      </c>
      <c r="G1063" t="s">
        <v>2658</v>
      </c>
      <c r="H1063" t="s">
        <v>2659</v>
      </c>
      <c r="I1063" t="s">
        <v>2549</v>
      </c>
      <c r="J1063" t="s">
        <v>72</v>
      </c>
      <c r="K1063" t="s">
        <v>73</v>
      </c>
      <c r="L1063" t="s">
        <v>74</v>
      </c>
      <c r="M1063">
        <v>0.168904</v>
      </c>
      <c r="N1063" t="s">
        <v>153</v>
      </c>
      <c r="O1063" t="s">
        <v>2550</v>
      </c>
      <c r="P1063" t="s">
        <v>60</v>
      </c>
      <c r="Q1063" t="s">
        <v>68</v>
      </c>
      <c r="R1063" t="s">
        <v>2660</v>
      </c>
      <c r="S1063" t="s">
        <v>69</v>
      </c>
    </row>
    <row r="1064" spans="1:19" x14ac:dyDescent="0.35">
      <c r="A1064" t="s">
        <v>2662</v>
      </c>
      <c r="B1064" t="s">
        <v>2545</v>
      </c>
      <c r="C1064" t="s">
        <v>2663</v>
      </c>
      <c r="D1064" t="s">
        <v>59</v>
      </c>
      <c r="E1064" t="s">
        <v>59</v>
      </c>
      <c r="F1064" t="s">
        <v>60</v>
      </c>
      <c r="G1064" t="s">
        <v>2658</v>
      </c>
      <c r="H1064" t="s">
        <v>2659</v>
      </c>
      <c r="I1064" t="s">
        <v>2549</v>
      </c>
      <c r="J1064" t="s">
        <v>77</v>
      </c>
      <c r="K1064" t="s">
        <v>78</v>
      </c>
      <c r="L1064" t="s">
        <v>74</v>
      </c>
      <c r="M1064">
        <v>0.169068</v>
      </c>
      <c r="N1064" t="s">
        <v>153</v>
      </c>
      <c r="O1064" t="s">
        <v>2550</v>
      </c>
      <c r="P1064" t="s">
        <v>60</v>
      </c>
      <c r="Q1064" t="s">
        <v>68</v>
      </c>
      <c r="R1064" t="s">
        <v>2662</v>
      </c>
      <c r="S1064" t="s">
        <v>69</v>
      </c>
    </row>
    <row r="1065" spans="1:19" x14ac:dyDescent="0.35">
      <c r="A1065" t="s">
        <v>2664</v>
      </c>
      <c r="B1065" t="s">
        <v>2545</v>
      </c>
      <c r="C1065" t="s">
        <v>2665</v>
      </c>
      <c r="D1065" t="s">
        <v>59</v>
      </c>
      <c r="E1065" t="s">
        <v>59</v>
      </c>
      <c r="F1065" t="s">
        <v>60</v>
      </c>
      <c r="G1065" t="s">
        <v>2658</v>
      </c>
      <c r="H1065" t="s">
        <v>2659</v>
      </c>
      <c r="I1065" t="s">
        <v>2549</v>
      </c>
      <c r="J1065" t="s">
        <v>81</v>
      </c>
      <c r="K1065" t="s">
        <v>82</v>
      </c>
      <c r="L1065" t="s">
        <v>83</v>
      </c>
      <c r="M1065">
        <v>0.16399999999999748</v>
      </c>
      <c r="N1065" t="s">
        <v>153</v>
      </c>
      <c r="O1065" t="s">
        <v>2550</v>
      </c>
      <c r="P1065" t="s">
        <v>60</v>
      </c>
      <c r="Q1065" t="s">
        <v>68</v>
      </c>
      <c r="R1065" t="s">
        <v>2664</v>
      </c>
      <c r="S1065" t="s">
        <v>69</v>
      </c>
    </row>
    <row r="1066" spans="1:19" x14ac:dyDescent="0.35">
      <c r="A1066" t="s">
        <v>2666</v>
      </c>
      <c r="B1066" t="s">
        <v>2545</v>
      </c>
      <c r="C1066" t="s">
        <v>2667</v>
      </c>
      <c r="D1066" t="s">
        <v>59</v>
      </c>
      <c r="E1066" t="s">
        <v>59</v>
      </c>
      <c r="F1066" t="s">
        <v>60</v>
      </c>
      <c r="G1066" t="s">
        <v>2668</v>
      </c>
      <c r="H1066" t="s">
        <v>2669</v>
      </c>
      <c r="I1066" t="s">
        <v>2549</v>
      </c>
      <c r="J1066" t="s">
        <v>64</v>
      </c>
      <c r="K1066" t="s">
        <v>64</v>
      </c>
      <c r="L1066" t="s">
        <v>65</v>
      </c>
      <c r="M1066">
        <v>5.2</v>
      </c>
      <c r="N1066" t="s">
        <v>66</v>
      </c>
      <c r="O1066" t="s">
        <v>2550</v>
      </c>
      <c r="P1066" t="s">
        <v>60</v>
      </c>
      <c r="Q1066" t="s">
        <v>68</v>
      </c>
      <c r="R1066" t="s">
        <v>2666</v>
      </c>
      <c r="S1066" t="s">
        <v>69</v>
      </c>
    </row>
    <row r="1067" spans="1:19" x14ac:dyDescent="0.35">
      <c r="A1067" t="s">
        <v>2670</v>
      </c>
      <c r="B1067" t="s">
        <v>2545</v>
      </c>
      <c r="C1067" t="s">
        <v>2671</v>
      </c>
      <c r="D1067" t="s">
        <v>59</v>
      </c>
      <c r="E1067" t="s">
        <v>59</v>
      </c>
      <c r="F1067" t="s">
        <v>60</v>
      </c>
      <c r="G1067" t="s">
        <v>2668</v>
      </c>
      <c r="H1067" t="s">
        <v>2669</v>
      </c>
      <c r="I1067" t="s">
        <v>2549</v>
      </c>
      <c r="J1067" t="s">
        <v>72</v>
      </c>
      <c r="K1067" t="s">
        <v>73</v>
      </c>
      <c r="L1067" t="s">
        <v>74</v>
      </c>
      <c r="M1067">
        <v>0.167743</v>
      </c>
      <c r="N1067" t="s">
        <v>66</v>
      </c>
      <c r="O1067" t="s">
        <v>2550</v>
      </c>
      <c r="P1067" t="s">
        <v>60</v>
      </c>
      <c r="Q1067" t="s">
        <v>68</v>
      </c>
      <c r="R1067" t="s">
        <v>2670</v>
      </c>
      <c r="S1067" t="s">
        <v>69</v>
      </c>
    </row>
    <row r="1068" spans="1:19" x14ac:dyDescent="0.35">
      <c r="A1068" t="s">
        <v>2672</v>
      </c>
      <c r="B1068" t="s">
        <v>2545</v>
      </c>
      <c r="C1068" t="s">
        <v>2673</v>
      </c>
      <c r="D1068" t="s">
        <v>59</v>
      </c>
      <c r="E1068" t="s">
        <v>59</v>
      </c>
      <c r="F1068" t="s">
        <v>60</v>
      </c>
      <c r="G1068" t="s">
        <v>2668</v>
      </c>
      <c r="H1068" t="s">
        <v>2669</v>
      </c>
      <c r="I1068" t="s">
        <v>2549</v>
      </c>
      <c r="J1068" t="s">
        <v>77</v>
      </c>
      <c r="K1068" t="s">
        <v>78</v>
      </c>
      <c r="L1068" t="s">
        <v>74</v>
      </c>
      <c r="M1068">
        <v>0.16803100000000001</v>
      </c>
      <c r="N1068" t="s">
        <v>66</v>
      </c>
      <c r="O1068" t="s">
        <v>2550</v>
      </c>
      <c r="P1068" t="s">
        <v>60</v>
      </c>
      <c r="Q1068" t="s">
        <v>68</v>
      </c>
      <c r="R1068" t="s">
        <v>2672</v>
      </c>
      <c r="S1068" t="s">
        <v>69</v>
      </c>
    </row>
    <row r="1069" spans="1:19" x14ac:dyDescent="0.35">
      <c r="A1069" t="s">
        <v>2674</v>
      </c>
      <c r="B1069" t="s">
        <v>2545</v>
      </c>
      <c r="C1069" t="s">
        <v>2675</v>
      </c>
      <c r="D1069" t="s">
        <v>59</v>
      </c>
      <c r="E1069" t="s">
        <v>59</v>
      </c>
      <c r="F1069" t="s">
        <v>60</v>
      </c>
      <c r="G1069" t="s">
        <v>2668</v>
      </c>
      <c r="H1069" t="s">
        <v>2669</v>
      </c>
      <c r="I1069" t="s">
        <v>2549</v>
      </c>
      <c r="J1069" t="s">
        <v>81</v>
      </c>
      <c r="K1069" t="s">
        <v>82</v>
      </c>
      <c r="L1069" t="s">
        <v>83</v>
      </c>
      <c r="M1069">
        <v>0.28800000000001047</v>
      </c>
      <c r="N1069" t="s">
        <v>66</v>
      </c>
      <c r="O1069" t="s">
        <v>2550</v>
      </c>
      <c r="P1069" t="s">
        <v>60</v>
      </c>
      <c r="Q1069" t="s">
        <v>68</v>
      </c>
      <c r="R1069" t="s">
        <v>2674</v>
      </c>
      <c r="S1069" t="s">
        <v>69</v>
      </c>
    </row>
    <row r="1070" spans="1:19" x14ac:dyDescent="0.35">
      <c r="A1070" t="s">
        <v>2676</v>
      </c>
      <c r="B1070" t="s">
        <v>2545</v>
      </c>
      <c r="C1070" t="s">
        <v>2677</v>
      </c>
      <c r="D1070" t="s">
        <v>59</v>
      </c>
      <c r="E1070" t="s">
        <v>59</v>
      </c>
      <c r="F1070" t="s">
        <v>60</v>
      </c>
      <c r="G1070" t="s">
        <v>2678</v>
      </c>
      <c r="H1070" t="s">
        <v>2679</v>
      </c>
      <c r="I1070" t="s">
        <v>2549</v>
      </c>
      <c r="J1070" t="s">
        <v>64</v>
      </c>
      <c r="K1070" t="s">
        <v>64</v>
      </c>
      <c r="L1070" t="s">
        <v>65</v>
      </c>
      <c r="M1070">
        <v>3</v>
      </c>
      <c r="N1070" t="s">
        <v>153</v>
      </c>
      <c r="O1070" t="s">
        <v>2550</v>
      </c>
      <c r="P1070" t="s">
        <v>60</v>
      </c>
      <c r="Q1070" t="s">
        <v>68</v>
      </c>
      <c r="R1070" t="s">
        <v>2676</v>
      </c>
      <c r="S1070" t="s">
        <v>69</v>
      </c>
    </row>
    <row r="1071" spans="1:19" x14ac:dyDescent="0.35">
      <c r="A1071" t="s">
        <v>2680</v>
      </c>
      <c r="B1071" t="s">
        <v>2545</v>
      </c>
      <c r="C1071" t="s">
        <v>2681</v>
      </c>
      <c r="D1071" t="s">
        <v>59</v>
      </c>
      <c r="E1071" t="s">
        <v>59</v>
      </c>
      <c r="F1071" t="s">
        <v>60</v>
      </c>
      <c r="G1071" t="s">
        <v>2678</v>
      </c>
      <c r="H1071" t="s">
        <v>2679</v>
      </c>
      <c r="I1071" t="s">
        <v>2549</v>
      </c>
      <c r="J1071" t="s">
        <v>72</v>
      </c>
      <c r="K1071" t="s">
        <v>73</v>
      </c>
      <c r="L1071" t="s">
        <v>74</v>
      </c>
      <c r="M1071">
        <v>0.164774</v>
      </c>
      <c r="N1071" t="s">
        <v>153</v>
      </c>
      <c r="O1071" t="s">
        <v>2550</v>
      </c>
      <c r="P1071" t="s">
        <v>60</v>
      </c>
      <c r="Q1071" t="s">
        <v>68</v>
      </c>
      <c r="R1071" t="s">
        <v>2680</v>
      </c>
      <c r="S1071" t="s">
        <v>69</v>
      </c>
    </row>
    <row r="1072" spans="1:19" x14ac:dyDescent="0.35">
      <c r="A1072" t="s">
        <v>2682</v>
      </c>
      <c r="B1072" t="s">
        <v>2545</v>
      </c>
      <c r="C1072" t="s">
        <v>2683</v>
      </c>
      <c r="D1072" t="s">
        <v>59</v>
      </c>
      <c r="E1072" t="s">
        <v>59</v>
      </c>
      <c r="F1072" t="s">
        <v>60</v>
      </c>
      <c r="G1072" t="s">
        <v>2678</v>
      </c>
      <c r="H1072" t="s">
        <v>2679</v>
      </c>
      <c r="I1072" t="s">
        <v>2549</v>
      </c>
      <c r="J1072" t="s">
        <v>77</v>
      </c>
      <c r="K1072" t="s">
        <v>78</v>
      </c>
      <c r="L1072" t="s">
        <v>74</v>
      </c>
      <c r="M1072">
        <v>0.16489300000000001</v>
      </c>
      <c r="N1072" t="s">
        <v>153</v>
      </c>
      <c r="O1072" t="s">
        <v>2550</v>
      </c>
      <c r="P1072" t="s">
        <v>60</v>
      </c>
      <c r="Q1072" t="s">
        <v>68</v>
      </c>
      <c r="R1072" t="s">
        <v>2682</v>
      </c>
      <c r="S1072" t="s">
        <v>69</v>
      </c>
    </row>
    <row r="1073" spans="1:19" x14ac:dyDescent="0.35">
      <c r="A1073" t="s">
        <v>2684</v>
      </c>
      <c r="B1073" t="s">
        <v>2545</v>
      </c>
      <c r="C1073" t="s">
        <v>2685</v>
      </c>
      <c r="D1073" t="s">
        <v>59</v>
      </c>
      <c r="E1073" t="s">
        <v>59</v>
      </c>
      <c r="F1073" t="s">
        <v>60</v>
      </c>
      <c r="G1073" t="s">
        <v>2678</v>
      </c>
      <c r="H1073" t="s">
        <v>2679</v>
      </c>
      <c r="I1073" t="s">
        <v>2549</v>
      </c>
      <c r="J1073" t="s">
        <v>81</v>
      </c>
      <c r="K1073" t="s">
        <v>82</v>
      </c>
      <c r="L1073" t="s">
        <v>83</v>
      </c>
      <c r="M1073">
        <v>0.11900000000000799</v>
      </c>
      <c r="N1073" t="s">
        <v>153</v>
      </c>
      <c r="O1073" t="s">
        <v>2550</v>
      </c>
      <c r="P1073" t="s">
        <v>60</v>
      </c>
      <c r="Q1073" t="s">
        <v>68</v>
      </c>
      <c r="R1073" t="s">
        <v>2684</v>
      </c>
      <c r="S1073" t="s">
        <v>69</v>
      </c>
    </row>
    <row r="1074" spans="1:19" x14ac:dyDescent="0.35">
      <c r="A1074" t="s">
        <v>2686</v>
      </c>
      <c r="B1074" t="s">
        <v>2545</v>
      </c>
      <c r="C1074" t="s">
        <v>2687</v>
      </c>
      <c r="D1074" t="s">
        <v>59</v>
      </c>
      <c r="E1074" t="s">
        <v>59</v>
      </c>
      <c r="F1074" t="s">
        <v>60</v>
      </c>
      <c r="G1074" t="s">
        <v>2688</v>
      </c>
      <c r="H1074" t="s">
        <v>2559</v>
      </c>
      <c r="I1074" t="s">
        <v>2549</v>
      </c>
      <c r="J1074" t="s">
        <v>64</v>
      </c>
      <c r="K1074" t="s">
        <v>64</v>
      </c>
      <c r="L1074" t="s">
        <v>65</v>
      </c>
      <c r="M1074">
        <v>3</v>
      </c>
      <c r="N1074" t="s">
        <v>153</v>
      </c>
      <c r="O1074" t="s">
        <v>2550</v>
      </c>
      <c r="P1074" t="s">
        <v>60</v>
      </c>
      <c r="Q1074" t="s">
        <v>68</v>
      </c>
      <c r="R1074" t="s">
        <v>2686</v>
      </c>
      <c r="S1074" t="s">
        <v>69</v>
      </c>
    </row>
    <row r="1075" spans="1:19" x14ac:dyDescent="0.35">
      <c r="A1075" t="s">
        <v>2689</v>
      </c>
      <c r="B1075" t="s">
        <v>2545</v>
      </c>
      <c r="C1075" t="s">
        <v>2690</v>
      </c>
      <c r="D1075" t="s">
        <v>59</v>
      </c>
      <c r="E1075" t="s">
        <v>59</v>
      </c>
      <c r="F1075" t="s">
        <v>60</v>
      </c>
      <c r="G1075" t="s">
        <v>2688</v>
      </c>
      <c r="H1075" t="s">
        <v>2559</v>
      </c>
      <c r="I1075" t="s">
        <v>2549</v>
      </c>
      <c r="J1075" t="s">
        <v>72</v>
      </c>
      <c r="K1075" t="s">
        <v>73</v>
      </c>
      <c r="L1075" t="s">
        <v>74</v>
      </c>
      <c r="M1075">
        <v>0.158168</v>
      </c>
      <c r="N1075" t="s">
        <v>153</v>
      </c>
      <c r="O1075" t="s">
        <v>2550</v>
      </c>
      <c r="P1075" t="s">
        <v>60</v>
      </c>
      <c r="Q1075" t="s">
        <v>68</v>
      </c>
      <c r="R1075" t="s">
        <v>2689</v>
      </c>
      <c r="S1075" t="s">
        <v>69</v>
      </c>
    </row>
    <row r="1076" spans="1:19" x14ac:dyDescent="0.35">
      <c r="A1076" t="s">
        <v>2691</v>
      </c>
      <c r="B1076" t="s">
        <v>2545</v>
      </c>
      <c r="C1076" t="s">
        <v>2692</v>
      </c>
      <c r="D1076" t="s">
        <v>59</v>
      </c>
      <c r="E1076" t="s">
        <v>59</v>
      </c>
      <c r="F1076" t="s">
        <v>60</v>
      </c>
      <c r="G1076" t="s">
        <v>2688</v>
      </c>
      <c r="H1076" t="s">
        <v>2559</v>
      </c>
      <c r="I1076" t="s">
        <v>2549</v>
      </c>
      <c r="J1076" t="s">
        <v>77</v>
      </c>
      <c r="K1076" t="s">
        <v>78</v>
      </c>
      <c r="L1076" t="s">
        <v>74</v>
      </c>
      <c r="M1076">
        <v>0.158303</v>
      </c>
      <c r="N1076" t="s">
        <v>153</v>
      </c>
      <c r="O1076" t="s">
        <v>2550</v>
      </c>
      <c r="P1076" t="s">
        <v>60</v>
      </c>
      <c r="Q1076" t="s">
        <v>68</v>
      </c>
      <c r="R1076" t="s">
        <v>2691</v>
      </c>
      <c r="S1076" t="s">
        <v>69</v>
      </c>
    </row>
    <row r="1077" spans="1:19" x14ac:dyDescent="0.35">
      <c r="A1077" t="s">
        <v>2693</v>
      </c>
      <c r="B1077" t="s">
        <v>2545</v>
      </c>
      <c r="C1077" t="s">
        <v>2694</v>
      </c>
      <c r="D1077" t="s">
        <v>59</v>
      </c>
      <c r="E1077" t="s">
        <v>59</v>
      </c>
      <c r="F1077" t="s">
        <v>60</v>
      </c>
      <c r="G1077" t="s">
        <v>2688</v>
      </c>
      <c r="H1077" t="s">
        <v>2559</v>
      </c>
      <c r="I1077" t="s">
        <v>2549</v>
      </c>
      <c r="J1077" t="s">
        <v>81</v>
      </c>
      <c r="K1077" t="s">
        <v>82</v>
      </c>
      <c r="L1077" t="s">
        <v>83</v>
      </c>
      <c r="M1077">
        <v>0.13499999999999623</v>
      </c>
      <c r="N1077" t="s">
        <v>153</v>
      </c>
      <c r="O1077" t="s">
        <v>2550</v>
      </c>
      <c r="P1077" t="s">
        <v>60</v>
      </c>
      <c r="Q1077" t="s">
        <v>68</v>
      </c>
      <c r="R1077" t="s">
        <v>2693</v>
      </c>
      <c r="S1077" t="s">
        <v>69</v>
      </c>
    </row>
    <row r="1078" spans="1:19" x14ac:dyDescent="0.35">
      <c r="A1078" t="s">
        <v>2695</v>
      </c>
      <c r="B1078" t="s">
        <v>2696</v>
      </c>
      <c r="C1078" t="s">
        <v>2697</v>
      </c>
      <c r="D1078" t="s">
        <v>59</v>
      </c>
      <c r="E1078" t="s">
        <v>59</v>
      </c>
      <c r="F1078" t="s">
        <v>60</v>
      </c>
      <c r="G1078" t="s">
        <v>2698</v>
      </c>
      <c r="H1078" t="s">
        <v>2699</v>
      </c>
      <c r="I1078" t="s">
        <v>2700</v>
      </c>
      <c r="J1078" t="s">
        <v>64</v>
      </c>
      <c r="K1078" t="s">
        <v>64</v>
      </c>
      <c r="L1078" t="s">
        <v>65</v>
      </c>
      <c r="M1078">
        <v>4.8</v>
      </c>
      <c r="N1078" t="s">
        <v>66</v>
      </c>
      <c r="O1078" t="s">
        <v>2550</v>
      </c>
      <c r="P1078" t="s">
        <v>60</v>
      </c>
      <c r="Q1078" t="s">
        <v>68</v>
      </c>
      <c r="R1078" t="s">
        <v>2695</v>
      </c>
      <c r="S1078" t="s">
        <v>69</v>
      </c>
    </row>
    <row r="1079" spans="1:19" x14ac:dyDescent="0.35">
      <c r="A1079" t="s">
        <v>2701</v>
      </c>
      <c r="B1079" t="s">
        <v>2696</v>
      </c>
      <c r="C1079" t="s">
        <v>2702</v>
      </c>
      <c r="D1079" t="s">
        <v>59</v>
      </c>
      <c r="E1079" t="s">
        <v>59</v>
      </c>
      <c r="F1079" t="s">
        <v>60</v>
      </c>
      <c r="G1079" t="s">
        <v>2698</v>
      </c>
      <c r="H1079" t="s">
        <v>2699</v>
      </c>
      <c r="I1079" t="s">
        <v>2700</v>
      </c>
      <c r="J1079" t="s">
        <v>72</v>
      </c>
      <c r="K1079" t="s">
        <v>73</v>
      </c>
      <c r="L1079" t="s">
        <v>74</v>
      </c>
      <c r="M1079">
        <v>0.15828200000000001</v>
      </c>
      <c r="N1079" t="s">
        <v>66</v>
      </c>
      <c r="O1079" t="s">
        <v>2550</v>
      </c>
      <c r="P1079" t="s">
        <v>60</v>
      </c>
      <c r="Q1079" t="s">
        <v>68</v>
      </c>
      <c r="R1079" t="s">
        <v>2701</v>
      </c>
      <c r="S1079" t="s">
        <v>69</v>
      </c>
    </row>
    <row r="1080" spans="1:19" x14ac:dyDescent="0.35">
      <c r="A1080" t="s">
        <v>2703</v>
      </c>
      <c r="B1080" t="s">
        <v>2696</v>
      </c>
      <c r="C1080" t="s">
        <v>2704</v>
      </c>
      <c r="D1080" t="s">
        <v>59</v>
      </c>
      <c r="E1080" t="s">
        <v>59</v>
      </c>
      <c r="F1080" t="s">
        <v>60</v>
      </c>
      <c r="G1080" t="s">
        <v>2698</v>
      </c>
      <c r="H1080" t="s">
        <v>2699</v>
      </c>
      <c r="I1080" t="s">
        <v>2700</v>
      </c>
      <c r="J1080" t="s">
        <v>77</v>
      </c>
      <c r="K1080" t="s">
        <v>78</v>
      </c>
      <c r="L1080" t="s">
        <v>74</v>
      </c>
      <c r="M1080">
        <v>0.15854699999999999</v>
      </c>
      <c r="N1080" t="s">
        <v>66</v>
      </c>
      <c r="O1080" t="s">
        <v>2550</v>
      </c>
      <c r="P1080" t="s">
        <v>60</v>
      </c>
      <c r="Q1080" t="s">
        <v>68</v>
      </c>
      <c r="R1080" t="s">
        <v>2703</v>
      </c>
      <c r="S1080" t="s">
        <v>69</v>
      </c>
    </row>
    <row r="1081" spans="1:19" x14ac:dyDescent="0.35">
      <c r="A1081" t="s">
        <v>2705</v>
      </c>
      <c r="B1081" t="s">
        <v>2696</v>
      </c>
      <c r="C1081" t="s">
        <v>2706</v>
      </c>
      <c r="D1081" t="s">
        <v>59</v>
      </c>
      <c r="E1081" t="s">
        <v>59</v>
      </c>
      <c r="F1081" t="s">
        <v>60</v>
      </c>
      <c r="G1081" t="s">
        <v>2698</v>
      </c>
      <c r="H1081" t="s">
        <v>2699</v>
      </c>
      <c r="I1081" t="s">
        <v>2700</v>
      </c>
      <c r="J1081" t="s">
        <v>81</v>
      </c>
      <c r="K1081" t="s">
        <v>82</v>
      </c>
      <c r="L1081" t="s">
        <v>83</v>
      </c>
      <c r="M1081">
        <v>0.26499999999998747</v>
      </c>
      <c r="N1081" t="s">
        <v>66</v>
      </c>
      <c r="O1081" t="s">
        <v>2550</v>
      </c>
      <c r="P1081" t="s">
        <v>60</v>
      </c>
      <c r="Q1081" t="s">
        <v>68</v>
      </c>
      <c r="R1081" t="s">
        <v>2705</v>
      </c>
      <c r="S1081" t="s">
        <v>69</v>
      </c>
    </row>
    <row r="1082" spans="1:19" x14ac:dyDescent="0.35">
      <c r="A1082" t="s">
        <v>2707</v>
      </c>
      <c r="B1082" t="s">
        <v>2696</v>
      </c>
      <c r="C1082" t="s">
        <v>2708</v>
      </c>
      <c r="D1082" t="s">
        <v>59</v>
      </c>
      <c r="E1082" t="s">
        <v>59</v>
      </c>
      <c r="F1082" t="s">
        <v>60</v>
      </c>
      <c r="G1082" t="s">
        <v>2698</v>
      </c>
      <c r="H1082" t="s">
        <v>2709</v>
      </c>
      <c r="I1082" t="s">
        <v>2700</v>
      </c>
      <c r="J1082" t="s">
        <v>820</v>
      </c>
      <c r="K1082" t="s">
        <v>820</v>
      </c>
      <c r="L1082" t="s">
        <v>65</v>
      </c>
      <c r="M1082">
        <v>3</v>
      </c>
      <c r="N1082" t="s">
        <v>153</v>
      </c>
      <c r="O1082" t="s">
        <v>2550</v>
      </c>
      <c r="P1082" t="s">
        <v>60</v>
      </c>
      <c r="Q1082" t="s">
        <v>68</v>
      </c>
      <c r="R1082" t="s">
        <v>2707</v>
      </c>
      <c r="S1082" t="s">
        <v>69</v>
      </c>
    </row>
    <row r="1083" spans="1:19" x14ac:dyDescent="0.35">
      <c r="A1083" t="s">
        <v>2710</v>
      </c>
      <c r="B1083" t="s">
        <v>2696</v>
      </c>
      <c r="C1083" t="s">
        <v>2711</v>
      </c>
      <c r="D1083" t="s">
        <v>59</v>
      </c>
      <c r="E1083" t="s">
        <v>59</v>
      </c>
      <c r="F1083" t="s">
        <v>60</v>
      </c>
      <c r="G1083" t="s">
        <v>2698</v>
      </c>
      <c r="H1083" t="s">
        <v>2709</v>
      </c>
      <c r="I1083" t="s">
        <v>2700</v>
      </c>
      <c r="J1083" t="s">
        <v>72</v>
      </c>
      <c r="K1083" t="s">
        <v>247</v>
      </c>
      <c r="L1083" t="s">
        <v>74</v>
      </c>
      <c r="M1083">
        <v>0.14210500000000001</v>
      </c>
      <c r="N1083" t="s">
        <v>153</v>
      </c>
      <c r="O1083" t="s">
        <v>2550</v>
      </c>
      <c r="P1083" t="s">
        <v>60</v>
      </c>
      <c r="Q1083" t="s">
        <v>68</v>
      </c>
      <c r="R1083" t="s">
        <v>2710</v>
      </c>
      <c r="S1083" t="s">
        <v>69</v>
      </c>
    </row>
    <row r="1084" spans="1:19" x14ac:dyDescent="0.35">
      <c r="A1084" t="s">
        <v>2712</v>
      </c>
      <c r="B1084" t="s">
        <v>2696</v>
      </c>
      <c r="C1084" t="s">
        <v>2713</v>
      </c>
      <c r="D1084" t="s">
        <v>59</v>
      </c>
      <c r="E1084" t="s">
        <v>59</v>
      </c>
      <c r="F1084" t="s">
        <v>60</v>
      </c>
      <c r="G1084" t="s">
        <v>2698</v>
      </c>
      <c r="H1084" t="s">
        <v>2709</v>
      </c>
      <c r="I1084" t="s">
        <v>2700</v>
      </c>
      <c r="J1084" t="s">
        <v>77</v>
      </c>
      <c r="K1084" t="s">
        <v>250</v>
      </c>
      <c r="L1084" t="s">
        <v>74</v>
      </c>
      <c r="M1084">
        <v>0.142151</v>
      </c>
      <c r="N1084" t="s">
        <v>153</v>
      </c>
      <c r="O1084" t="s">
        <v>2550</v>
      </c>
      <c r="P1084" t="s">
        <v>60</v>
      </c>
      <c r="Q1084" t="s">
        <v>68</v>
      </c>
      <c r="R1084" t="s">
        <v>2712</v>
      </c>
      <c r="S1084" t="s">
        <v>69</v>
      </c>
    </row>
    <row r="1085" spans="1:19" x14ac:dyDescent="0.35">
      <c r="A1085" t="s">
        <v>2714</v>
      </c>
      <c r="B1085" t="s">
        <v>2696</v>
      </c>
      <c r="C1085" t="s">
        <v>2715</v>
      </c>
      <c r="D1085" t="s">
        <v>59</v>
      </c>
      <c r="E1085" t="s">
        <v>59</v>
      </c>
      <c r="F1085" t="s">
        <v>60</v>
      </c>
      <c r="G1085" t="s">
        <v>2698</v>
      </c>
      <c r="H1085" t="s">
        <v>2709</v>
      </c>
      <c r="I1085" t="s">
        <v>2700</v>
      </c>
      <c r="J1085" t="s">
        <v>81</v>
      </c>
      <c r="K1085" t="s">
        <v>253</v>
      </c>
      <c r="L1085" t="s">
        <v>83</v>
      </c>
      <c r="M1085">
        <v>4.5999999999990493E-2</v>
      </c>
      <c r="N1085" t="s">
        <v>153</v>
      </c>
      <c r="O1085" t="s">
        <v>2550</v>
      </c>
      <c r="P1085" t="s">
        <v>60</v>
      </c>
      <c r="Q1085" t="s">
        <v>68</v>
      </c>
      <c r="R1085" t="s">
        <v>2714</v>
      </c>
      <c r="S1085" t="s">
        <v>69</v>
      </c>
    </row>
    <row r="1086" spans="1:19" x14ac:dyDescent="0.35">
      <c r="A1086" t="s">
        <v>2716</v>
      </c>
      <c r="B1086" t="s">
        <v>2696</v>
      </c>
      <c r="C1086" t="s">
        <v>2717</v>
      </c>
      <c r="D1086" t="s">
        <v>59</v>
      </c>
      <c r="E1086" t="s">
        <v>59</v>
      </c>
      <c r="F1086" t="s">
        <v>60</v>
      </c>
      <c r="G1086" t="s">
        <v>2718</v>
      </c>
      <c r="H1086" t="s">
        <v>2719</v>
      </c>
      <c r="I1086" t="s">
        <v>2700</v>
      </c>
      <c r="J1086" t="s">
        <v>64</v>
      </c>
      <c r="K1086" t="s">
        <v>64</v>
      </c>
      <c r="L1086" t="s">
        <v>65</v>
      </c>
      <c r="M1086">
        <v>5.3</v>
      </c>
      <c r="N1086" t="s">
        <v>66</v>
      </c>
      <c r="O1086" t="s">
        <v>2550</v>
      </c>
      <c r="P1086" t="s">
        <v>60</v>
      </c>
      <c r="Q1086" t="s">
        <v>68</v>
      </c>
      <c r="R1086" t="s">
        <v>2716</v>
      </c>
      <c r="S1086" t="s">
        <v>69</v>
      </c>
    </row>
    <row r="1087" spans="1:19" x14ac:dyDescent="0.35">
      <c r="A1087" t="s">
        <v>2720</v>
      </c>
      <c r="B1087" t="s">
        <v>2696</v>
      </c>
      <c r="C1087" t="s">
        <v>2721</v>
      </c>
      <c r="D1087" t="s">
        <v>59</v>
      </c>
      <c r="E1087" t="s">
        <v>59</v>
      </c>
      <c r="F1087" t="s">
        <v>60</v>
      </c>
      <c r="G1087" t="s">
        <v>2718</v>
      </c>
      <c r="H1087" t="s">
        <v>2719</v>
      </c>
      <c r="I1087" t="s">
        <v>2700</v>
      </c>
      <c r="J1087" t="s">
        <v>72</v>
      </c>
      <c r="K1087" t="s">
        <v>73</v>
      </c>
      <c r="L1087" t="s">
        <v>74</v>
      </c>
      <c r="M1087">
        <v>0.15177099999999999</v>
      </c>
      <c r="N1087" t="s">
        <v>66</v>
      </c>
      <c r="O1087" t="s">
        <v>2550</v>
      </c>
      <c r="P1087" t="s">
        <v>60</v>
      </c>
      <c r="Q1087" t="s">
        <v>68</v>
      </c>
      <c r="R1087" t="s">
        <v>2720</v>
      </c>
      <c r="S1087" t="s">
        <v>69</v>
      </c>
    </row>
    <row r="1088" spans="1:19" x14ac:dyDescent="0.35">
      <c r="A1088" t="s">
        <v>2722</v>
      </c>
      <c r="B1088" t="s">
        <v>2696</v>
      </c>
      <c r="C1088" t="s">
        <v>2723</v>
      </c>
      <c r="D1088" t="s">
        <v>59</v>
      </c>
      <c r="E1088" t="s">
        <v>59</v>
      </c>
      <c r="F1088" t="s">
        <v>60</v>
      </c>
      <c r="G1088" t="s">
        <v>2718</v>
      </c>
      <c r="H1088" t="s">
        <v>2719</v>
      </c>
      <c r="I1088" t="s">
        <v>2700</v>
      </c>
      <c r="J1088" t="s">
        <v>77</v>
      </c>
      <c r="K1088" t="s">
        <v>78</v>
      </c>
      <c r="L1088" t="s">
        <v>74</v>
      </c>
      <c r="M1088">
        <v>0.152061</v>
      </c>
      <c r="N1088" t="s">
        <v>66</v>
      </c>
      <c r="O1088" t="s">
        <v>2550</v>
      </c>
      <c r="P1088" t="s">
        <v>60</v>
      </c>
      <c r="Q1088" t="s">
        <v>68</v>
      </c>
      <c r="R1088" t="s">
        <v>2722</v>
      </c>
      <c r="S1088" t="s">
        <v>69</v>
      </c>
    </row>
    <row r="1089" spans="1:19" x14ac:dyDescent="0.35">
      <c r="A1089" t="s">
        <v>2724</v>
      </c>
      <c r="B1089" t="s">
        <v>2696</v>
      </c>
      <c r="C1089" t="s">
        <v>2725</v>
      </c>
      <c r="D1089" t="s">
        <v>59</v>
      </c>
      <c r="E1089" t="s">
        <v>59</v>
      </c>
      <c r="F1089" t="s">
        <v>60</v>
      </c>
      <c r="G1089" t="s">
        <v>2718</v>
      </c>
      <c r="H1089" t="s">
        <v>2719</v>
      </c>
      <c r="I1089" t="s">
        <v>2700</v>
      </c>
      <c r="J1089" t="s">
        <v>81</v>
      </c>
      <c r="K1089" t="s">
        <v>82</v>
      </c>
      <c r="L1089" t="s">
        <v>83</v>
      </c>
      <c r="M1089">
        <v>0.29000000000001247</v>
      </c>
      <c r="N1089" t="s">
        <v>66</v>
      </c>
      <c r="O1089" t="s">
        <v>2550</v>
      </c>
      <c r="P1089" t="s">
        <v>60</v>
      </c>
      <c r="Q1089" t="s">
        <v>68</v>
      </c>
      <c r="R1089" t="s">
        <v>2724</v>
      </c>
      <c r="S1089" t="s">
        <v>69</v>
      </c>
    </row>
    <row r="1090" spans="1:19" x14ac:dyDescent="0.35">
      <c r="A1090" t="s">
        <v>2726</v>
      </c>
      <c r="B1090" t="s">
        <v>2696</v>
      </c>
      <c r="C1090" t="s">
        <v>2727</v>
      </c>
      <c r="D1090" t="s">
        <v>59</v>
      </c>
      <c r="E1090" t="s">
        <v>59</v>
      </c>
      <c r="F1090" t="s">
        <v>60</v>
      </c>
      <c r="G1090" t="s">
        <v>2728</v>
      </c>
      <c r="H1090" t="s">
        <v>2729</v>
      </c>
      <c r="I1090" t="s">
        <v>2700</v>
      </c>
      <c r="J1090" t="s">
        <v>64</v>
      </c>
      <c r="K1090" t="s">
        <v>64</v>
      </c>
      <c r="L1090" t="s">
        <v>65</v>
      </c>
      <c r="M1090">
        <v>3.2</v>
      </c>
      <c r="N1090" t="s">
        <v>66</v>
      </c>
      <c r="O1090" t="s">
        <v>2550</v>
      </c>
      <c r="P1090" t="s">
        <v>60</v>
      </c>
      <c r="Q1090" t="s">
        <v>68</v>
      </c>
      <c r="R1090" t="s">
        <v>2726</v>
      </c>
      <c r="S1090" t="s">
        <v>69</v>
      </c>
    </row>
    <row r="1091" spans="1:19" x14ac:dyDescent="0.35">
      <c r="A1091" t="s">
        <v>2730</v>
      </c>
      <c r="B1091" t="s">
        <v>2696</v>
      </c>
      <c r="C1091" t="s">
        <v>2731</v>
      </c>
      <c r="D1091" t="s">
        <v>59</v>
      </c>
      <c r="E1091" t="s">
        <v>59</v>
      </c>
      <c r="F1091" t="s">
        <v>60</v>
      </c>
      <c r="G1091" t="s">
        <v>2728</v>
      </c>
      <c r="H1091" t="s">
        <v>2729</v>
      </c>
      <c r="I1091" t="s">
        <v>2700</v>
      </c>
      <c r="J1091" t="s">
        <v>72</v>
      </c>
      <c r="K1091" t="s">
        <v>73</v>
      </c>
      <c r="L1091" t="s">
        <v>74</v>
      </c>
      <c r="M1091">
        <v>0.152391</v>
      </c>
      <c r="N1091" t="s">
        <v>66</v>
      </c>
      <c r="O1091" t="s">
        <v>2550</v>
      </c>
      <c r="P1091" t="s">
        <v>60</v>
      </c>
      <c r="Q1091" t="s">
        <v>68</v>
      </c>
      <c r="R1091" t="s">
        <v>2730</v>
      </c>
      <c r="S1091" t="s">
        <v>69</v>
      </c>
    </row>
    <row r="1092" spans="1:19" x14ac:dyDescent="0.35">
      <c r="A1092" t="s">
        <v>2732</v>
      </c>
      <c r="B1092" t="s">
        <v>2696</v>
      </c>
      <c r="C1092" t="s">
        <v>2733</v>
      </c>
      <c r="D1092" t="s">
        <v>59</v>
      </c>
      <c r="E1092" t="s">
        <v>59</v>
      </c>
      <c r="F1092" t="s">
        <v>60</v>
      </c>
      <c r="G1092" t="s">
        <v>2728</v>
      </c>
      <c r="H1092" t="s">
        <v>2729</v>
      </c>
      <c r="I1092" t="s">
        <v>2700</v>
      </c>
      <c r="J1092" t="s">
        <v>77</v>
      </c>
      <c r="K1092" t="s">
        <v>78</v>
      </c>
      <c r="L1092" t="s">
        <v>74</v>
      </c>
      <c r="M1092">
        <v>0.15257000000000001</v>
      </c>
      <c r="N1092" t="s">
        <v>66</v>
      </c>
      <c r="O1092" t="s">
        <v>2550</v>
      </c>
      <c r="P1092" t="s">
        <v>60</v>
      </c>
      <c r="Q1092" t="s">
        <v>68</v>
      </c>
      <c r="R1092" t="s">
        <v>2732</v>
      </c>
      <c r="S1092" t="s">
        <v>69</v>
      </c>
    </row>
    <row r="1093" spans="1:19" x14ac:dyDescent="0.35">
      <c r="A1093" t="s">
        <v>2734</v>
      </c>
      <c r="B1093" t="s">
        <v>2696</v>
      </c>
      <c r="C1093" t="s">
        <v>2735</v>
      </c>
      <c r="D1093" t="s">
        <v>59</v>
      </c>
      <c r="E1093" t="s">
        <v>59</v>
      </c>
      <c r="F1093" t="s">
        <v>60</v>
      </c>
      <c r="G1093" t="s">
        <v>2728</v>
      </c>
      <c r="H1093" t="s">
        <v>2729</v>
      </c>
      <c r="I1093" t="s">
        <v>2700</v>
      </c>
      <c r="J1093" t="s">
        <v>81</v>
      </c>
      <c r="K1093" t="s">
        <v>82</v>
      </c>
      <c r="L1093" t="s">
        <v>83</v>
      </c>
      <c r="M1093">
        <v>0.17900000000001248</v>
      </c>
      <c r="N1093" t="s">
        <v>66</v>
      </c>
      <c r="O1093" t="s">
        <v>2550</v>
      </c>
      <c r="P1093" t="s">
        <v>60</v>
      </c>
      <c r="Q1093" t="s">
        <v>68</v>
      </c>
      <c r="R1093" t="s">
        <v>2734</v>
      </c>
      <c r="S1093" t="s">
        <v>69</v>
      </c>
    </row>
    <row r="1094" spans="1:19" x14ac:dyDescent="0.35">
      <c r="A1094" t="s">
        <v>2736</v>
      </c>
      <c r="B1094" t="s">
        <v>2696</v>
      </c>
      <c r="C1094" t="s">
        <v>2737</v>
      </c>
      <c r="D1094" t="s">
        <v>59</v>
      </c>
      <c r="E1094" t="s">
        <v>59</v>
      </c>
      <c r="F1094" t="s">
        <v>60</v>
      </c>
      <c r="G1094" t="s">
        <v>2738</v>
      </c>
      <c r="H1094" t="s">
        <v>2739</v>
      </c>
      <c r="I1094" t="s">
        <v>2700</v>
      </c>
      <c r="J1094" t="s">
        <v>64</v>
      </c>
      <c r="K1094" t="s">
        <v>64</v>
      </c>
      <c r="L1094" t="s">
        <v>65</v>
      </c>
      <c r="M1094">
        <v>3</v>
      </c>
      <c r="N1094" t="s">
        <v>153</v>
      </c>
      <c r="O1094" t="s">
        <v>2550</v>
      </c>
      <c r="P1094" t="s">
        <v>60</v>
      </c>
      <c r="Q1094" t="s">
        <v>68</v>
      </c>
      <c r="R1094" t="s">
        <v>2736</v>
      </c>
      <c r="S1094" t="s">
        <v>69</v>
      </c>
    </row>
    <row r="1095" spans="1:19" x14ac:dyDescent="0.35">
      <c r="A1095" t="s">
        <v>2740</v>
      </c>
      <c r="B1095" t="s">
        <v>2696</v>
      </c>
      <c r="C1095" t="s">
        <v>2741</v>
      </c>
      <c r="D1095" t="s">
        <v>59</v>
      </c>
      <c r="E1095" t="s">
        <v>59</v>
      </c>
      <c r="F1095" t="s">
        <v>60</v>
      </c>
      <c r="G1095" t="s">
        <v>2738</v>
      </c>
      <c r="H1095" t="s">
        <v>2739</v>
      </c>
      <c r="I1095" t="s">
        <v>2700</v>
      </c>
      <c r="J1095" t="s">
        <v>72</v>
      </c>
      <c r="K1095" t="s">
        <v>73</v>
      </c>
      <c r="L1095" t="s">
        <v>74</v>
      </c>
      <c r="M1095">
        <v>0.142345</v>
      </c>
      <c r="N1095" t="s">
        <v>153</v>
      </c>
      <c r="O1095" t="s">
        <v>2550</v>
      </c>
      <c r="P1095" t="s">
        <v>60</v>
      </c>
      <c r="Q1095" t="s">
        <v>68</v>
      </c>
      <c r="R1095" t="s">
        <v>2740</v>
      </c>
      <c r="S1095" t="s">
        <v>69</v>
      </c>
    </row>
    <row r="1096" spans="1:19" x14ac:dyDescent="0.35">
      <c r="A1096" t="s">
        <v>2742</v>
      </c>
      <c r="B1096" t="s">
        <v>2696</v>
      </c>
      <c r="C1096" t="s">
        <v>2743</v>
      </c>
      <c r="D1096" t="s">
        <v>59</v>
      </c>
      <c r="E1096" t="s">
        <v>59</v>
      </c>
      <c r="F1096" t="s">
        <v>60</v>
      </c>
      <c r="G1096" t="s">
        <v>2738</v>
      </c>
      <c r="H1096" t="s">
        <v>2739</v>
      </c>
      <c r="I1096" t="s">
        <v>2700</v>
      </c>
      <c r="J1096" t="s">
        <v>77</v>
      </c>
      <c r="K1096" t="s">
        <v>78</v>
      </c>
      <c r="L1096" t="s">
        <v>74</v>
      </c>
      <c r="M1096">
        <v>0.14241799999999999</v>
      </c>
      <c r="N1096" t="s">
        <v>153</v>
      </c>
      <c r="O1096" t="s">
        <v>2550</v>
      </c>
      <c r="P1096" t="s">
        <v>60</v>
      </c>
      <c r="Q1096" t="s">
        <v>68</v>
      </c>
      <c r="R1096" t="s">
        <v>2742</v>
      </c>
      <c r="S1096" t="s">
        <v>69</v>
      </c>
    </row>
    <row r="1097" spans="1:19" x14ac:dyDescent="0.35">
      <c r="A1097" t="s">
        <v>2744</v>
      </c>
      <c r="B1097" t="s">
        <v>2696</v>
      </c>
      <c r="C1097" t="s">
        <v>2745</v>
      </c>
      <c r="D1097" t="s">
        <v>59</v>
      </c>
      <c r="E1097" t="s">
        <v>59</v>
      </c>
      <c r="F1097" t="s">
        <v>60</v>
      </c>
      <c r="G1097" t="s">
        <v>2738</v>
      </c>
      <c r="H1097" t="s">
        <v>2739</v>
      </c>
      <c r="I1097" t="s">
        <v>2700</v>
      </c>
      <c r="J1097" t="s">
        <v>81</v>
      </c>
      <c r="K1097" t="s">
        <v>82</v>
      </c>
      <c r="L1097" t="s">
        <v>83</v>
      </c>
      <c r="M1097">
        <v>7.299999999998974E-2</v>
      </c>
      <c r="N1097" t="s">
        <v>153</v>
      </c>
      <c r="O1097" t="s">
        <v>2550</v>
      </c>
      <c r="P1097" t="s">
        <v>60</v>
      </c>
      <c r="Q1097" t="s">
        <v>68</v>
      </c>
      <c r="R1097" t="s">
        <v>2744</v>
      </c>
      <c r="S1097" t="s">
        <v>69</v>
      </c>
    </row>
    <row r="1098" spans="1:19" x14ac:dyDescent="0.35">
      <c r="A1098" t="s">
        <v>2746</v>
      </c>
      <c r="B1098" t="s">
        <v>2696</v>
      </c>
      <c r="C1098" t="s">
        <v>2747</v>
      </c>
      <c r="D1098" t="s">
        <v>59</v>
      </c>
      <c r="E1098" t="s">
        <v>59</v>
      </c>
      <c r="F1098" t="s">
        <v>60</v>
      </c>
      <c r="G1098" t="s">
        <v>2748</v>
      </c>
      <c r="H1098" t="s">
        <v>2749</v>
      </c>
      <c r="I1098" t="s">
        <v>2700</v>
      </c>
      <c r="J1098" t="s">
        <v>64</v>
      </c>
      <c r="K1098" t="s">
        <v>64</v>
      </c>
      <c r="L1098" t="s">
        <v>65</v>
      </c>
      <c r="M1098">
        <v>3</v>
      </c>
      <c r="N1098" t="s">
        <v>153</v>
      </c>
      <c r="O1098" t="s">
        <v>2550</v>
      </c>
      <c r="P1098" t="s">
        <v>60</v>
      </c>
      <c r="Q1098" t="s">
        <v>68</v>
      </c>
      <c r="R1098" t="s">
        <v>2746</v>
      </c>
      <c r="S1098" t="s">
        <v>69</v>
      </c>
    </row>
    <row r="1099" spans="1:19" x14ac:dyDescent="0.35">
      <c r="A1099" t="s">
        <v>2750</v>
      </c>
      <c r="B1099" t="s">
        <v>2696</v>
      </c>
      <c r="C1099" t="s">
        <v>2751</v>
      </c>
      <c r="D1099" t="s">
        <v>59</v>
      </c>
      <c r="E1099" t="s">
        <v>59</v>
      </c>
      <c r="F1099" t="s">
        <v>60</v>
      </c>
      <c r="G1099" t="s">
        <v>2748</v>
      </c>
      <c r="H1099" t="s">
        <v>2749</v>
      </c>
      <c r="I1099" t="s">
        <v>2700</v>
      </c>
      <c r="J1099" t="s">
        <v>72</v>
      </c>
      <c r="K1099" t="s">
        <v>73</v>
      </c>
      <c r="L1099" t="s">
        <v>74</v>
      </c>
      <c r="M1099">
        <v>0.141711</v>
      </c>
      <c r="N1099" t="s">
        <v>153</v>
      </c>
      <c r="O1099" t="s">
        <v>2550</v>
      </c>
      <c r="P1099" t="s">
        <v>60</v>
      </c>
      <c r="Q1099" t="s">
        <v>68</v>
      </c>
      <c r="R1099" t="s">
        <v>2750</v>
      </c>
      <c r="S1099" t="s">
        <v>69</v>
      </c>
    </row>
    <row r="1100" spans="1:19" x14ac:dyDescent="0.35">
      <c r="A1100" t="s">
        <v>2752</v>
      </c>
      <c r="B1100" t="s">
        <v>2696</v>
      </c>
      <c r="C1100" t="s">
        <v>2753</v>
      </c>
      <c r="D1100" t="s">
        <v>59</v>
      </c>
      <c r="E1100" t="s">
        <v>59</v>
      </c>
      <c r="F1100" t="s">
        <v>60</v>
      </c>
      <c r="G1100" t="s">
        <v>2748</v>
      </c>
      <c r="H1100" t="s">
        <v>2749</v>
      </c>
      <c r="I1100" t="s">
        <v>2700</v>
      </c>
      <c r="J1100" t="s">
        <v>77</v>
      </c>
      <c r="K1100" t="s">
        <v>78</v>
      </c>
      <c r="L1100" t="s">
        <v>74</v>
      </c>
      <c r="M1100">
        <v>0.14183599999999999</v>
      </c>
      <c r="N1100" t="s">
        <v>153</v>
      </c>
      <c r="O1100" t="s">
        <v>2550</v>
      </c>
      <c r="P1100" t="s">
        <v>60</v>
      </c>
      <c r="Q1100" t="s">
        <v>68</v>
      </c>
      <c r="R1100" t="s">
        <v>2752</v>
      </c>
      <c r="S1100" t="s">
        <v>69</v>
      </c>
    </row>
    <row r="1101" spans="1:19" x14ac:dyDescent="0.35">
      <c r="A1101" t="s">
        <v>2754</v>
      </c>
      <c r="B1101" t="s">
        <v>2696</v>
      </c>
      <c r="C1101" t="s">
        <v>2755</v>
      </c>
      <c r="D1101" t="s">
        <v>59</v>
      </c>
      <c r="E1101" t="s">
        <v>59</v>
      </c>
      <c r="F1101" t="s">
        <v>60</v>
      </c>
      <c r="G1101" t="s">
        <v>2748</v>
      </c>
      <c r="H1101" t="s">
        <v>2749</v>
      </c>
      <c r="I1101" t="s">
        <v>2700</v>
      </c>
      <c r="J1101" t="s">
        <v>81</v>
      </c>
      <c r="K1101" t="s">
        <v>82</v>
      </c>
      <c r="L1101" t="s">
        <v>83</v>
      </c>
      <c r="M1101">
        <v>0.12499999999998623</v>
      </c>
      <c r="N1101" t="s">
        <v>153</v>
      </c>
      <c r="O1101" t="s">
        <v>2550</v>
      </c>
      <c r="P1101" t="s">
        <v>60</v>
      </c>
      <c r="Q1101" t="s">
        <v>68</v>
      </c>
      <c r="R1101" t="s">
        <v>2754</v>
      </c>
      <c r="S1101" t="s">
        <v>69</v>
      </c>
    </row>
    <row r="1102" spans="1:19" x14ac:dyDescent="0.35">
      <c r="A1102" t="s">
        <v>2756</v>
      </c>
      <c r="B1102" t="s">
        <v>2696</v>
      </c>
      <c r="C1102" t="s">
        <v>2757</v>
      </c>
      <c r="D1102" t="s">
        <v>59</v>
      </c>
      <c r="E1102" t="s">
        <v>59</v>
      </c>
      <c r="F1102" t="s">
        <v>60</v>
      </c>
      <c r="G1102" t="s">
        <v>2758</v>
      </c>
      <c r="H1102" t="s">
        <v>2759</v>
      </c>
      <c r="I1102" t="s">
        <v>2700</v>
      </c>
      <c r="J1102" t="s">
        <v>64</v>
      </c>
      <c r="K1102" t="s">
        <v>64</v>
      </c>
      <c r="L1102" t="s">
        <v>65</v>
      </c>
      <c r="M1102">
        <v>3</v>
      </c>
      <c r="N1102" t="s">
        <v>153</v>
      </c>
      <c r="O1102" t="s">
        <v>2550</v>
      </c>
      <c r="P1102" t="s">
        <v>60</v>
      </c>
      <c r="Q1102" t="s">
        <v>68</v>
      </c>
      <c r="R1102" t="s">
        <v>2756</v>
      </c>
      <c r="S1102" t="s">
        <v>69</v>
      </c>
    </row>
    <row r="1103" spans="1:19" x14ac:dyDescent="0.35">
      <c r="A1103" t="s">
        <v>2760</v>
      </c>
      <c r="B1103" t="s">
        <v>2696</v>
      </c>
      <c r="C1103" t="s">
        <v>2761</v>
      </c>
      <c r="D1103" t="s">
        <v>59</v>
      </c>
      <c r="E1103" t="s">
        <v>59</v>
      </c>
      <c r="F1103" t="s">
        <v>60</v>
      </c>
      <c r="G1103" t="s">
        <v>2758</v>
      </c>
      <c r="H1103" t="s">
        <v>2759</v>
      </c>
      <c r="I1103" t="s">
        <v>2700</v>
      </c>
      <c r="J1103" t="s">
        <v>72</v>
      </c>
      <c r="K1103" t="s">
        <v>73</v>
      </c>
      <c r="L1103" t="s">
        <v>74</v>
      </c>
      <c r="M1103">
        <v>0.14310500000000001</v>
      </c>
      <c r="N1103" t="s">
        <v>153</v>
      </c>
      <c r="O1103" t="s">
        <v>2550</v>
      </c>
      <c r="P1103" t="s">
        <v>60</v>
      </c>
      <c r="Q1103" t="s">
        <v>68</v>
      </c>
      <c r="R1103" t="s">
        <v>2760</v>
      </c>
      <c r="S1103" t="s">
        <v>69</v>
      </c>
    </row>
    <row r="1104" spans="1:19" x14ac:dyDescent="0.35">
      <c r="A1104" t="s">
        <v>2762</v>
      </c>
      <c r="B1104" t="s">
        <v>2696</v>
      </c>
      <c r="C1104" t="s">
        <v>2763</v>
      </c>
      <c r="D1104" t="s">
        <v>59</v>
      </c>
      <c r="E1104" t="s">
        <v>59</v>
      </c>
      <c r="F1104" t="s">
        <v>60</v>
      </c>
      <c r="G1104" t="s">
        <v>2758</v>
      </c>
      <c r="H1104" t="s">
        <v>2759</v>
      </c>
      <c r="I1104" t="s">
        <v>2700</v>
      </c>
      <c r="J1104" t="s">
        <v>77</v>
      </c>
      <c r="K1104" t="s">
        <v>78</v>
      </c>
      <c r="L1104" t="s">
        <v>74</v>
      </c>
      <c r="M1104">
        <v>0.143258</v>
      </c>
      <c r="N1104" t="s">
        <v>153</v>
      </c>
      <c r="O1104" t="s">
        <v>2550</v>
      </c>
      <c r="P1104" t="s">
        <v>60</v>
      </c>
      <c r="Q1104" t="s">
        <v>68</v>
      </c>
      <c r="R1104" t="s">
        <v>2762</v>
      </c>
      <c r="S1104" t="s">
        <v>69</v>
      </c>
    </row>
    <row r="1105" spans="1:19" x14ac:dyDescent="0.35">
      <c r="A1105" t="s">
        <v>2764</v>
      </c>
      <c r="B1105" t="s">
        <v>2696</v>
      </c>
      <c r="C1105" t="s">
        <v>2765</v>
      </c>
      <c r="D1105" t="s">
        <v>59</v>
      </c>
      <c r="E1105" t="s">
        <v>59</v>
      </c>
      <c r="F1105" t="s">
        <v>60</v>
      </c>
      <c r="G1105" t="s">
        <v>2758</v>
      </c>
      <c r="H1105" t="s">
        <v>2759</v>
      </c>
      <c r="I1105" t="s">
        <v>2700</v>
      </c>
      <c r="J1105" t="s">
        <v>81</v>
      </c>
      <c r="K1105" t="s">
        <v>82</v>
      </c>
      <c r="L1105" t="s">
        <v>83</v>
      </c>
      <c r="M1105">
        <v>0.15299999999998648</v>
      </c>
      <c r="N1105" t="s">
        <v>153</v>
      </c>
      <c r="O1105" t="s">
        <v>2550</v>
      </c>
      <c r="P1105" t="s">
        <v>60</v>
      </c>
      <c r="Q1105" t="s">
        <v>68</v>
      </c>
      <c r="R1105" t="s">
        <v>2764</v>
      </c>
      <c r="S1105" t="s">
        <v>69</v>
      </c>
    </row>
    <row r="1106" spans="1:19" x14ac:dyDescent="0.35">
      <c r="A1106" t="s">
        <v>2766</v>
      </c>
      <c r="B1106" t="s">
        <v>2696</v>
      </c>
      <c r="C1106" t="s">
        <v>2767</v>
      </c>
      <c r="D1106" t="s">
        <v>59</v>
      </c>
      <c r="E1106" t="s">
        <v>59</v>
      </c>
      <c r="F1106" t="s">
        <v>60</v>
      </c>
      <c r="G1106" t="s">
        <v>2768</v>
      </c>
      <c r="H1106" t="s">
        <v>2769</v>
      </c>
      <c r="I1106" t="s">
        <v>2700</v>
      </c>
      <c r="J1106" t="s">
        <v>64</v>
      </c>
      <c r="K1106" t="s">
        <v>64</v>
      </c>
      <c r="L1106" t="s">
        <v>65</v>
      </c>
      <c r="M1106">
        <v>3.1</v>
      </c>
      <c r="N1106" t="s">
        <v>66</v>
      </c>
      <c r="O1106" t="s">
        <v>2550</v>
      </c>
      <c r="P1106" t="s">
        <v>60</v>
      </c>
      <c r="Q1106" t="s">
        <v>68</v>
      </c>
      <c r="R1106" t="s">
        <v>2766</v>
      </c>
      <c r="S1106" t="s">
        <v>69</v>
      </c>
    </row>
    <row r="1107" spans="1:19" x14ac:dyDescent="0.35">
      <c r="A1107" t="s">
        <v>2770</v>
      </c>
      <c r="B1107" t="s">
        <v>2696</v>
      </c>
      <c r="C1107" t="s">
        <v>2771</v>
      </c>
      <c r="D1107" t="s">
        <v>59</v>
      </c>
      <c r="E1107" t="s">
        <v>59</v>
      </c>
      <c r="F1107" t="s">
        <v>60</v>
      </c>
      <c r="G1107" t="s">
        <v>2768</v>
      </c>
      <c r="H1107" t="s">
        <v>2769</v>
      </c>
      <c r="I1107" t="s">
        <v>2700</v>
      </c>
      <c r="J1107" t="s">
        <v>72</v>
      </c>
      <c r="K1107" t="s">
        <v>73</v>
      </c>
      <c r="L1107" t="s">
        <v>74</v>
      </c>
      <c r="M1107">
        <v>0.14205100000000001</v>
      </c>
      <c r="N1107" t="s">
        <v>66</v>
      </c>
      <c r="O1107" t="s">
        <v>2550</v>
      </c>
      <c r="P1107" t="s">
        <v>60</v>
      </c>
      <c r="Q1107" t="s">
        <v>68</v>
      </c>
      <c r="R1107" t="s">
        <v>2770</v>
      </c>
      <c r="S1107" t="s">
        <v>69</v>
      </c>
    </row>
    <row r="1108" spans="1:19" x14ac:dyDescent="0.35">
      <c r="A1108" t="s">
        <v>2772</v>
      </c>
      <c r="B1108" t="s">
        <v>2696</v>
      </c>
      <c r="C1108" t="s">
        <v>2773</v>
      </c>
      <c r="D1108" t="s">
        <v>59</v>
      </c>
      <c r="E1108" t="s">
        <v>59</v>
      </c>
      <c r="F1108" t="s">
        <v>60</v>
      </c>
      <c r="G1108" t="s">
        <v>2768</v>
      </c>
      <c r="H1108" t="s">
        <v>2769</v>
      </c>
      <c r="I1108" t="s">
        <v>2700</v>
      </c>
      <c r="J1108" t="s">
        <v>77</v>
      </c>
      <c r="K1108" t="s">
        <v>78</v>
      </c>
      <c r="L1108" t="s">
        <v>74</v>
      </c>
      <c r="M1108">
        <v>0.14222299999999999</v>
      </c>
      <c r="N1108" t="s">
        <v>66</v>
      </c>
      <c r="O1108" t="s">
        <v>2550</v>
      </c>
      <c r="P1108" t="s">
        <v>60</v>
      </c>
      <c r="Q1108" t="s">
        <v>68</v>
      </c>
      <c r="R1108" t="s">
        <v>2772</v>
      </c>
      <c r="S1108" t="s">
        <v>69</v>
      </c>
    </row>
    <row r="1109" spans="1:19" x14ac:dyDescent="0.35">
      <c r="A1109" t="s">
        <v>2774</v>
      </c>
      <c r="B1109" t="s">
        <v>2696</v>
      </c>
      <c r="C1109" t="s">
        <v>2775</v>
      </c>
      <c r="D1109" t="s">
        <v>59</v>
      </c>
      <c r="E1109" t="s">
        <v>59</v>
      </c>
      <c r="F1109" t="s">
        <v>60</v>
      </c>
      <c r="G1109" t="s">
        <v>2768</v>
      </c>
      <c r="H1109" t="s">
        <v>2769</v>
      </c>
      <c r="I1109" t="s">
        <v>2700</v>
      </c>
      <c r="J1109" t="s">
        <v>81</v>
      </c>
      <c r="K1109" t="s">
        <v>82</v>
      </c>
      <c r="L1109" t="s">
        <v>83</v>
      </c>
      <c r="M1109">
        <v>0.17199999999997773</v>
      </c>
      <c r="N1109" t="s">
        <v>66</v>
      </c>
      <c r="O1109" t="s">
        <v>2550</v>
      </c>
      <c r="P1109" t="s">
        <v>60</v>
      </c>
      <c r="Q1109" t="s">
        <v>68</v>
      </c>
      <c r="R1109" t="s">
        <v>2774</v>
      </c>
      <c r="S1109" t="s">
        <v>69</v>
      </c>
    </row>
    <row r="1110" spans="1:19" x14ac:dyDescent="0.35">
      <c r="A1110" t="s">
        <v>2776</v>
      </c>
      <c r="B1110" t="s">
        <v>2696</v>
      </c>
      <c r="C1110" t="s">
        <v>2777</v>
      </c>
      <c r="D1110" t="s">
        <v>59</v>
      </c>
      <c r="E1110" t="s">
        <v>59</v>
      </c>
      <c r="F1110" t="s">
        <v>60</v>
      </c>
      <c r="G1110" t="s">
        <v>2778</v>
      </c>
      <c r="H1110" t="s">
        <v>2779</v>
      </c>
      <c r="I1110" t="s">
        <v>2700</v>
      </c>
      <c r="J1110" t="s">
        <v>64</v>
      </c>
      <c r="K1110" t="s">
        <v>64</v>
      </c>
      <c r="L1110" t="s">
        <v>65</v>
      </c>
      <c r="M1110">
        <v>3</v>
      </c>
      <c r="N1110" t="s">
        <v>153</v>
      </c>
      <c r="O1110" t="s">
        <v>2550</v>
      </c>
      <c r="P1110" t="s">
        <v>60</v>
      </c>
      <c r="Q1110" t="s">
        <v>68</v>
      </c>
      <c r="R1110" t="s">
        <v>2776</v>
      </c>
      <c r="S1110" t="s">
        <v>69</v>
      </c>
    </row>
    <row r="1111" spans="1:19" x14ac:dyDescent="0.35">
      <c r="A1111" t="s">
        <v>2780</v>
      </c>
      <c r="B1111" t="s">
        <v>2696</v>
      </c>
      <c r="C1111" t="s">
        <v>2781</v>
      </c>
      <c r="D1111" t="s">
        <v>59</v>
      </c>
      <c r="E1111" t="s">
        <v>59</v>
      </c>
      <c r="F1111" t="s">
        <v>60</v>
      </c>
      <c r="G1111" t="s">
        <v>2778</v>
      </c>
      <c r="H1111" t="s">
        <v>2779</v>
      </c>
      <c r="I1111" t="s">
        <v>2700</v>
      </c>
      <c r="J1111" t="s">
        <v>72</v>
      </c>
      <c r="K1111" t="s">
        <v>73</v>
      </c>
      <c r="L1111" t="s">
        <v>74</v>
      </c>
      <c r="M1111">
        <v>0.140544</v>
      </c>
      <c r="N1111" t="s">
        <v>153</v>
      </c>
      <c r="O1111" t="s">
        <v>2550</v>
      </c>
      <c r="P1111" t="s">
        <v>60</v>
      </c>
      <c r="Q1111" t="s">
        <v>68</v>
      </c>
      <c r="R1111" t="s">
        <v>2780</v>
      </c>
      <c r="S1111" t="s">
        <v>69</v>
      </c>
    </row>
    <row r="1112" spans="1:19" x14ac:dyDescent="0.35">
      <c r="A1112" t="s">
        <v>2782</v>
      </c>
      <c r="B1112" t="s">
        <v>2696</v>
      </c>
      <c r="C1112" t="s">
        <v>2783</v>
      </c>
      <c r="D1112" t="s">
        <v>59</v>
      </c>
      <c r="E1112" t="s">
        <v>59</v>
      </c>
      <c r="F1112" t="s">
        <v>60</v>
      </c>
      <c r="G1112" t="s">
        <v>2778</v>
      </c>
      <c r="H1112" t="s">
        <v>2779</v>
      </c>
      <c r="I1112" t="s">
        <v>2700</v>
      </c>
      <c r="J1112" t="s">
        <v>77</v>
      </c>
      <c r="K1112" t="s">
        <v>78</v>
      </c>
      <c r="L1112" t="s">
        <v>74</v>
      </c>
      <c r="M1112">
        <v>0.14063500000000001</v>
      </c>
      <c r="N1112" t="s">
        <v>153</v>
      </c>
      <c r="O1112" t="s">
        <v>2550</v>
      </c>
      <c r="P1112" t="s">
        <v>60</v>
      </c>
      <c r="Q1112" t="s">
        <v>68</v>
      </c>
      <c r="R1112" t="s">
        <v>2782</v>
      </c>
      <c r="S1112" t="s">
        <v>69</v>
      </c>
    </row>
    <row r="1113" spans="1:19" x14ac:dyDescent="0.35">
      <c r="A1113" t="s">
        <v>2784</v>
      </c>
      <c r="B1113" t="s">
        <v>2696</v>
      </c>
      <c r="C1113" t="s">
        <v>2785</v>
      </c>
      <c r="D1113" t="s">
        <v>59</v>
      </c>
      <c r="E1113" t="s">
        <v>59</v>
      </c>
      <c r="F1113" t="s">
        <v>60</v>
      </c>
      <c r="G1113" t="s">
        <v>2778</v>
      </c>
      <c r="H1113" t="s">
        <v>2779</v>
      </c>
      <c r="I1113" t="s">
        <v>2700</v>
      </c>
      <c r="J1113" t="s">
        <v>81</v>
      </c>
      <c r="K1113" t="s">
        <v>82</v>
      </c>
      <c r="L1113" t="s">
        <v>83</v>
      </c>
      <c r="M1113">
        <v>9.1000000000007741E-2</v>
      </c>
      <c r="N1113" t="s">
        <v>153</v>
      </c>
      <c r="O1113" t="s">
        <v>2550</v>
      </c>
      <c r="P1113" t="s">
        <v>60</v>
      </c>
      <c r="Q1113" t="s">
        <v>68</v>
      </c>
      <c r="R1113" t="s">
        <v>2784</v>
      </c>
      <c r="S1113" t="s">
        <v>69</v>
      </c>
    </row>
    <row r="1114" spans="1:19" x14ac:dyDescent="0.35">
      <c r="A1114" t="s">
        <v>2786</v>
      </c>
      <c r="B1114" t="s">
        <v>2696</v>
      </c>
      <c r="C1114" t="s">
        <v>2787</v>
      </c>
      <c r="D1114" t="s">
        <v>59</v>
      </c>
      <c r="E1114" t="s">
        <v>59</v>
      </c>
      <c r="F1114" t="s">
        <v>60</v>
      </c>
      <c r="G1114" t="s">
        <v>2788</v>
      </c>
      <c r="H1114" t="s">
        <v>2789</v>
      </c>
      <c r="I1114" t="s">
        <v>2700</v>
      </c>
      <c r="J1114" t="s">
        <v>64</v>
      </c>
      <c r="K1114" t="s">
        <v>64</v>
      </c>
      <c r="L1114" t="s">
        <v>65</v>
      </c>
      <c r="M1114">
        <v>3</v>
      </c>
      <c r="N1114" t="s">
        <v>153</v>
      </c>
      <c r="O1114" t="s">
        <v>2550</v>
      </c>
      <c r="P1114" t="s">
        <v>60</v>
      </c>
      <c r="Q1114" t="s">
        <v>68</v>
      </c>
      <c r="R1114" t="s">
        <v>2786</v>
      </c>
      <c r="S1114" t="s">
        <v>69</v>
      </c>
    </row>
    <row r="1115" spans="1:19" x14ac:dyDescent="0.35">
      <c r="A1115" t="s">
        <v>2790</v>
      </c>
      <c r="B1115" t="s">
        <v>2696</v>
      </c>
      <c r="C1115" t="s">
        <v>2791</v>
      </c>
      <c r="D1115" t="s">
        <v>59</v>
      </c>
      <c r="E1115" t="s">
        <v>59</v>
      </c>
      <c r="F1115" t="s">
        <v>60</v>
      </c>
      <c r="G1115" t="s">
        <v>2788</v>
      </c>
      <c r="H1115" t="s">
        <v>2789</v>
      </c>
      <c r="I1115" t="s">
        <v>2700</v>
      </c>
      <c r="J1115" t="s">
        <v>72</v>
      </c>
      <c r="K1115" t="s">
        <v>73</v>
      </c>
      <c r="L1115" t="s">
        <v>74</v>
      </c>
      <c r="M1115">
        <v>0.140984</v>
      </c>
      <c r="N1115" t="s">
        <v>153</v>
      </c>
      <c r="O1115" t="s">
        <v>2550</v>
      </c>
      <c r="P1115" t="s">
        <v>60</v>
      </c>
      <c r="Q1115" t="s">
        <v>68</v>
      </c>
      <c r="R1115" t="s">
        <v>2790</v>
      </c>
      <c r="S1115" t="s">
        <v>69</v>
      </c>
    </row>
    <row r="1116" spans="1:19" x14ac:dyDescent="0.35">
      <c r="A1116" t="s">
        <v>2792</v>
      </c>
      <c r="B1116" t="s">
        <v>2696</v>
      </c>
      <c r="C1116" t="s">
        <v>2793</v>
      </c>
      <c r="D1116" t="s">
        <v>59</v>
      </c>
      <c r="E1116" t="s">
        <v>59</v>
      </c>
      <c r="F1116" t="s">
        <v>60</v>
      </c>
      <c r="G1116" t="s">
        <v>2788</v>
      </c>
      <c r="H1116" t="s">
        <v>2789</v>
      </c>
      <c r="I1116" t="s">
        <v>2700</v>
      </c>
      <c r="J1116" t="s">
        <v>77</v>
      </c>
      <c r="K1116" t="s">
        <v>78</v>
      </c>
      <c r="L1116" t="s">
        <v>74</v>
      </c>
      <c r="M1116">
        <v>0.14110200000000001</v>
      </c>
      <c r="N1116" t="s">
        <v>153</v>
      </c>
      <c r="O1116" t="s">
        <v>2550</v>
      </c>
      <c r="P1116" t="s">
        <v>60</v>
      </c>
      <c r="Q1116" t="s">
        <v>68</v>
      </c>
      <c r="R1116" t="s">
        <v>2792</v>
      </c>
      <c r="S1116" t="s">
        <v>69</v>
      </c>
    </row>
    <row r="1117" spans="1:19" x14ac:dyDescent="0.35">
      <c r="A1117" t="s">
        <v>2794</v>
      </c>
      <c r="B1117" t="s">
        <v>2696</v>
      </c>
      <c r="C1117" t="s">
        <v>2795</v>
      </c>
      <c r="D1117" t="s">
        <v>59</v>
      </c>
      <c r="E1117" t="s">
        <v>59</v>
      </c>
      <c r="F1117" t="s">
        <v>60</v>
      </c>
      <c r="G1117" t="s">
        <v>2788</v>
      </c>
      <c r="H1117" t="s">
        <v>2789</v>
      </c>
      <c r="I1117" t="s">
        <v>2700</v>
      </c>
      <c r="J1117" t="s">
        <v>81</v>
      </c>
      <c r="K1117" t="s">
        <v>82</v>
      </c>
      <c r="L1117" t="s">
        <v>83</v>
      </c>
      <c r="M1117">
        <v>0.11800000000000699</v>
      </c>
      <c r="N1117" t="s">
        <v>153</v>
      </c>
      <c r="O1117" t="s">
        <v>2550</v>
      </c>
      <c r="P1117" t="s">
        <v>60</v>
      </c>
      <c r="Q1117" t="s">
        <v>68</v>
      </c>
      <c r="R1117" t="s">
        <v>2794</v>
      </c>
      <c r="S1117" t="s">
        <v>69</v>
      </c>
    </row>
    <row r="1118" spans="1:19" x14ac:dyDescent="0.35">
      <c r="A1118" t="s">
        <v>2796</v>
      </c>
      <c r="B1118" t="s">
        <v>2696</v>
      </c>
      <c r="C1118" t="s">
        <v>2797</v>
      </c>
      <c r="D1118" t="s">
        <v>59</v>
      </c>
      <c r="E1118" t="s">
        <v>59</v>
      </c>
      <c r="F1118" t="s">
        <v>60</v>
      </c>
      <c r="G1118" t="s">
        <v>2798</v>
      </c>
      <c r="H1118" t="s">
        <v>2799</v>
      </c>
      <c r="I1118" t="s">
        <v>2700</v>
      </c>
      <c r="J1118" t="s">
        <v>64</v>
      </c>
      <c r="K1118" t="s">
        <v>64</v>
      </c>
      <c r="L1118" t="s">
        <v>65</v>
      </c>
      <c r="M1118">
        <v>3</v>
      </c>
      <c r="N1118" t="s">
        <v>153</v>
      </c>
      <c r="O1118" t="s">
        <v>2550</v>
      </c>
      <c r="P1118" t="s">
        <v>60</v>
      </c>
      <c r="Q1118" t="s">
        <v>68</v>
      </c>
      <c r="R1118" t="s">
        <v>2796</v>
      </c>
      <c r="S1118" t="s">
        <v>69</v>
      </c>
    </row>
    <row r="1119" spans="1:19" x14ac:dyDescent="0.35">
      <c r="A1119" t="s">
        <v>2800</v>
      </c>
      <c r="B1119" t="s">
        <v>2696</v>
      </c>
      <c r="C1119" t="s">
        <v>2801</v>
      </c>
      <c r="D1119" t="s">
        <v>59</v>
      </c>
      <c r="E1119" t="s">
        <v>59</v>
      </c>
      <c r="F1119" t="s">
        <v>60</v>
      </c>
      <c r="G1119" t="s">
        <v>2798</v>
      </c>
      <c r="H1119" t="s">
        <v>2799</v>
      </c>
      <c r="I1119" t="s">
        <v>2700</v>
      </c>
      <c r="J1119" t="s">
        <v>72</v>
      </c>
      <c r="K1119" t="s">
        <v>73</v>
      </c>
      <c r="L1119" t="s">
        <v>74</v>
      </c>
      <c r="M1119">
        <v>0.14164599999999999</v>
      </c>
      <c r="N1119" t="s">
        <v>153</v>
      </c>
      <c r="O1119" t="s">
        <v>2550</v>
      </c>
      <c r="P1119" t="s">
        <v>60</v>
      </c>
      <c r="Q1119" t="s">
        <v>68</v>
      </c>
      <c r="R1119" t="s">
        <v>2800</v>
      </c>
      <c r="S1119" t="s">
        <v>69</v>
      </c>
    </row>
    <row r="1120" spans="1:19" x14ac:dyDescent="0.35">
      <c r="A1120" t="s">
        <v>2802</v>
      </c>
      <c r="B1120" t="s">
        <v>2696</v>
      </c>
      <c r="C1120" t="s">
        <v>2803</v>
      </c>
      <c r="D1120" t="s">
        <v>59</v>
      </c>
      <c r="E1120" t="s">
        <v>59</v>
      </c>
      <c r="F1120" t="s">
        <v>60</v>
      </c>
      <c r="G1120" t="s">
        <v>2798</v>
      </c>
      <c r="H1120" t="s">
        <v>2799</v>
      </c>
      <c r="I1120" t="s">
        <v>2700</v>
      </c>
      <c r="J1120" t="s">
        <v>77</v>
      </c>
      <c r="K1120" t="s">
        <v>78</v>
      </c>
      <c r="L1120" t="s">
        <v>74</v>
      </c>
      <c r="M1120">
        <v>0.14169599999999999</v>
      </c>
      <c r="N1120" t="s">
        <v>153</v>
      </c>
      <c r="O1120" t="s">
        <v>2550</v>
      </c>
      <c r="P1120" t="s">
        <v>60</v>
      </c>
      <c r="Q1120" t="s">
        <v>68</v>
      </c>
      <c r="R1120" t="s">
        <v>2802</v>
      </c>
      <c r="S1120" t="s">
        <v>69</v>
      </c>
    </row>
    <row r="1121" spans="1:19" x14ac:dyDescent="0.35">
      <c r="A1121" t="s">
        <v>2804</v>
      </c>
      <c r="B1121" t="s">
        <v>2696</v>
      </c>
      <c r="C1121" t="s">
        <v>2805</v>
      </c>
      <c r="D1121" t="s">
        <v>59</v>
      </c>
      <c r="E1121" t="s">
        <v>59</v>
      </c>
      <c r="F1121" t="s">
        <v>60</v>
      </c>
      <c r="G1121" t="s">
        <v>2798</v>
      </c>
      <c r="H1121" t="s">
        <v>2799</v>
      </c>
      <c r="I1121" t="s">
        <v>2700</v>
      </c>
      <c r="J1121" t="s">
        <v>81</v>
      </c>
      <c r="K1121" t="s">
        <v>82</v>
      </c>
      <c r="L1121" t="s">
        <v>83</v>
      </c>
      <c r="M1121">
        <v>4.9999999999994493E-2</v>
      </c>
      <c r="N1121" t="s">
        <v>153</v>
      </c>
      <c r="O1121" t="s">
        <v>2550</v>
      </c>
      <c r="P1121" t="s">
        <v>60</v>
      </c>
      <c r="Q1121" t="s">
        <v>68</v>
      </c>
      <c r="R1121" t="s">
        <v>2804</v>
      </c>
      <c r="S1121" t="s">
        <v>69</v>
      </c>
    </row>
    <row r="1122" spans="1:19" x14ac:dyDescent="0.35">
      <c r="A1122" t="s">
        <v>2806</v>
      </c>
      <c r="B1122" t="s">
        <v>2696</v>
      </c>
      <c r="C1122" t="s">
        <v>2807</v>
      </c>
      <c r="D1122" t="s">
        <v>59</v>
      </c>
      <c r="E1122" t="s">
        <v>59</v>
      </c>
      <c r="F1122" t="s">
        <v>60</v>
      </c>
      <c r="G1122" t="s">
        <v>2808</v>
      </c>
      <c r="H1122" t="s">
        <v>2809</v>
      </c>
      <c r="I1122" t="s">
        <v>2700</v>
      </c>
      <c r="J1122" t="s">
        <v>64</v>
      </c>
      <c r="K1122" t="s">
        <v>64</v>
      </c>
      <c r="L1122" t="s">
        <v>65</v>
      </c>
      <c r="M1122">
        <v>3.2</v>
      </c>
      <c r="N1122" t="s">
        <v>66</v>
      </c>
      <c r="O1122" t="s">
        <v>2550</v>
      </c>
      <c r="P1122" t="s">
        <v>60</v>
      </c>
      <c r="Q1122" t="s">
        <v>68</v>
      </c>
      <c r="R1122" t="s">
        <v>2806</v>
      </c>
      <c r="S1122" t="s">
        <v>69</v>
      </c>
    </row>
    <row r="1123" spans="1:19" x14ac:dyDescent="0.35">
      <c r="A1123" t="s">
        <v>2810</v>
      </c>
      <c r="B1123" t="s">
        <v>2696</v>
      </c>
      <c r="C1123" t="s">
        <v>2811</v>
      </c>
      <c r="D1123" t="s">
        <v>59</v>
      </c>
      <c r="E1123" t="s">
        <v>59</v>
      </c>
      <c r="F1123" t="s">
        <v>60</v>
      </c>
      <c r="G1123" t="s">
        <v>2808</v>
      </c>
      <c r="H1123" t="s">
        <v>2809</v>
      </c>
      <c r="I1123" t="s">
        <v>2700</v>
      </c>
      <c r="J1123" t="s">
        <v>72</v>
      </c>
      <c r="K1123" t="s">
        <v>73</v>
      </c>
      <c r="L1123" t="s">
        <v>74</v>
      </c>
      <c r="M1123">
        <v>0.142593</v>
      </c>
      <c r="N1123" t="s">
        <v>66</v>
      </c>
      <c r="O1123" t="s">
        <v>2550</v>
      </c>
      <c r="P1123" t="s">
        <v>60</v>
      </c>
      <c r="Q1123" t="s">
        <v>68</v>
      </c>
      <c r="R1123" t="s">
        <v>2810</v>
      </c>
      <c r="S1123" t="s">
        <v>69</v>
      </c>
    </row>
    <row r="1124" spans="1:19" x14ac:dyDescent="0.35">
      <c r="A1124" t="s">
        <v>2812</v>
      </c>
      <c r="B1124" t="s">
        <v>2696</v>
      </c>
      <c r="C1124" t="s">
        <v>2813</v>
      </c>
      <c r="D1124" t="s">
        <v>59</v>
      </c>
      <c r="E1124" t="s">
        <v>59</v>
      </c>
      <c r="F1124" t="s">
        <v>60</v>
      </c>
      <c r="G1124" t="s">
        <v>2808</v>
      </c>
      <c r="H1124" t="s">
        <v>2809</v>
      </c>
      <c r="I1124" t="s">
        <v>2700</v>
      </c>
      <c r="J1124" t="s">
        <v>77</v>
      </c>
      <c r="K1124" t="s">
        <v>78</v>
      </c>
      <c r="L1124" t="s">
        <v>74</v>
      </c>
      <c r="M1124">
        <v>0.14276900000000001</v>
      </c>
      <c r="N1124" t="s">
        <v>66</v>
      </c>
      <c r="O1124" t="s">
        <v>2550</v>
      </c>
      <c r="P1124" t="s">
        <v>60</v>
      </c>
      <c r="Q1124" t="s">
        <v>68</v>
      </c>
      <c r="R1124" t="s">
        <v>2812</v>
      </c>
      <c r="S1124" t="s">
        <v>69</v>
      </c>
    </row>
    <row r="1125" spans="1:19" x14ac:dyDescent="0.35">
      <c r="A1125" t="s">
        <v>2814</v>
      </c>
      <c r="B1125" t="s">
        <v>2696</v>
      </c>
      <c r="C1125" t="s">
        <v>2815</v>
      </c>
      <c r="D1125" t="s">
        <v>59</v>
      </c>
      <c r="E1125" t="s">
        <v>59</v>
      </c>
      <c r="F1125" t="s">
        <v>60</v>
      </c>
      <c r="G1125" t="s">
        <v>2808</v>
      </c>
      <c r="H1125" t="s">
        <v>2809</v>
      </c>
      <c r="I1125" t="s">
        <v>2700</v>
      </c>
      <c r="J1125" t="s">
        <v>81</v>
      </c>
      <c r="K1125" t="s">
        <v>82</v>
      </c>
      <c r="L1125" t="s">
        <v>83</v>
      </c>
      <c r="M1125">
        <v>0.17600000000000948</v>
      </c>
      <c r="N1125" t="s">
        <v>66</v>
      </c>
      <c r="O1125" t="s">
        <v>2550</v>
      </c>
      <c r="P1125" t="s">
        <v>60</v>
      </c>
      <c r="Q1125" t="s">
        <v>68</v>
      </c>
      <c r="R1125" t="s">
        <v>2814</v>
      </c>
      <c r="S1125" t="s">
        <v>69</v>
      </c>
    </row>
    <row r="1126" spans="1:19" x14ac:dyDescent="0.35">
      <c r="A1126" t="s">
        <v>2816</v>
      </c>
      <c r="B1126" t="s">
        <v>2696</v>
      </c>
      <c r="C1126" t="s">
        <v>2817</v>
      </c>
      <c r="D1126" t="s">
        <v>59</v>
      </c>
      <c r="E1126" t="s">
        <v>59</v>
      </c>
      <c r="F1126" t="s">
        <v>60</v>
      </c>
      <c r="G1126" t="s">
        <v>2818</v>
      </c>
      <c r="H1126" t="s">
        <v>2819</v>
      </c>
      <c r="I1126" t="s">
        <v>2700</v>
      </c>
      <c r="J1126" t="s">
        <v>64</v>
      </c>
      <c r="K1126" t="s">
        <v>64</v>
      </c>
      <c r="L1126" t="s">
        <v>65</v>
      </c>
      <c r="M1126">
        <v>3.1</v>
      </c>
      <c r="N1126" t="s">
        <v>66</v>
      </c>
      <c r="O1126" t="s">
        <v>2550</v>
      </c>
      <c r="P1126" t="s">
        <v>60</v>
      </c>
      <c r="Q1126" t="s">
        <v>68</v>
      </c>
      <c r="R1126" t="s">
        <v>2816</v>
      </c>
      <c r="S1126" t="s">
        <v>69</v>
      </c>
    </row>
    <row r="1127" spans="1:19" x14ac:dyDescent="0.35">
      <c r="A1127" t="s">
        <v>2820</v>
      </c>
      <c r="B1127" t="s">
        <v>2696</v>
      </c>
      <c r="C1127" t="s">
        <v>2821</v>
      </c>
      <c r="D1127" t="s">
        <v>59</v>
      </c>
      <c r="E1127" t="s">
        <v>59</v>
      </c>
      <c r="F1127" t="s">
        <v>60</v>
      </c>
      <c r="G1127" t="s">
        <v>2818</v>
      </c>
      <c r="H1127" t="s">
        <v>2819</v>
      </c>
      <c r="I1127" t="s">
        <v>2700</v>
      </c>
      <c r="J1127" t="s">
        <v>72</v>
      </c>
      <c r="K1127" t="s">
        <v>73</v>
      </c>
      <c r="L1127" t="s">
        <v>74</v>
      </c>
      <c r="M1127">
        <v>0.142785</v>
      </c>
      <c r="N1127" t="s">
        <v>66</v>
      </c>
      <c r="O1127" t="s">
        <v>2550</v>
      </c>
      <c r="P1127" t="s">
        <v>60</v>
      </c>
      <c r="Q1127" t="s">
        <v>68</v>
      </c>
      <c r="R1127" t="s">
        <v>2820</v>
      </c>
      <c r="S1127" t="s">
        <v>69</v>
      </c>
    </row>
    <row r="1128" spans="1:19" x14ac:dyDescent="0.35">
      <c r="A1128" t="s">
        <v>2822</v>
      </c>
      <c r="B1128" t="s">
        <v>2696</v>
      </c>
      <c r="C1128" t="s">
        <v>2823</v>
      </c>
      <c r="D1128" t="s">
        <v>59</v>
      </c>
      <c r="E1128" t="s">
        <v>59</v>
      </c>
      <c r="F1128" t="s">
        <v>60</v>
      </c>
      <c r="G1128" t="s">
        <v>2818</v>
      </c>
      <c r="H1128" t="s">
        <v>2819</v>
      </c>
      <c r="I1128" t="s">
        <v>2700</v>
      </c>
      <c r="J1128" t="s">
        <v>77</v>
      </c>
      <c r="K1128" t="s">
        <v>78</v>
      </c>
      <c r="L1128" t="s">
        <v>74</v>
      </c>
      <c r="M1128">
        <v>0.142957</v>
      </c>
      <c r="N1128" t="s">
        <v>66</v>
      </c>
      <c r="O1128" t="s">
        <v>2550</v>
      </c>
      <c r="P1128" t="s">
        <v>60</v>
      </c>
      <c r="Q1128" t="s">
        <v>68</v>
      </c>
      <c r="R1128" t="s">
        <v>2822</v>
      </c>
      <c r="S1128" t="s">
        <v>69</v>
      </c>
    </row>
    <row r="1129" spans="1:19" x14ac:dyDescent="0.35">
      <c r="A1129" t="s">
        <v>2824</v>
      </c>
      <c r="B1129" t="s">
        <v>2696</v>
      </c>
      <c r="C1129" t="s">
        <v>2825</v>
      </c>
      <c r="D1129" t="s">
        <v>59</v>
      </c>
      <c r="E1129" t="s">
        <v>59</v>
      </c>
      <c r="F1129" t="s">
        <v>60</v>
      </c>
      <c r="G1129" t="s">
        <v>2818</v>
      </c>
      <c r="H1129" t="s">
        <v>2819</v>
      </c>
      <c r="I1129" t="s">
        <v>2700</v>
      </c>
      <c r="J1129" t="s">
        <v>81</v>
      </c>
      <c r="K1129" t="s">
        <v>82</v>
      </c>
      <c r="L1129" t="s">
        <v>83</v>
      </c>
      <c r="M1129">
        <v>0.17200000000000548</v>
      </c>
      <c r="N1129" t="s">
        <v>66</v>
      </c>
      <c r="O1129" t="s">
        <v>2550</v>
      </c>
      <c r="P1129" t="s">
        <v>60</v>
      </c>
      <c r="Q1129" t="s">
        <v>68</v>
      </c>
      <c r="R1129" t="s">
        <v>2824</v>
      </c>
      <c r="S1129" t="s">
        <v>69</v>
      </c>
    </row>
    <row r="1130" spans="1:19" x14ac:dyDescent="0.35">
      <c r="A1130" t="s">
        <v>2826</v>
      </c>
      <c r="B1130" t="s">
        <v>2696</v>
      </c>
      <c r="C1130" t="s">
        <v>2827</v>
      </c>
      <c r="D1130" t="s">
        <v>59</v>
      </c>
      <c r="E1130" t="s">
        <v>59</v>
      </c>
      <c r="F1130" t="s">
        <v>60</v>
      </c>
      <c r="G1130" t="s">
        <v>2828</v>
      </c>
      <c r="H1130" t="s">
        <v>2829</v>
      </c>
      <c r="I1130" t="s">
        <v>2700</v>
      </c>
      <c r="J1130" t="s">
        <v>64</v>
      </c>
      <c r="K1130" t="s">
        <v>64</v>
      </c>
      <c r="L1130" t="s">
        <v>65</v>
      </c>
      <c r="M1130">
        <v>3</v>
      </c>
      <c r="N1130" t="s">
        <v>153</v>
      </c>
      <c r="O1130" t="s">
        <v>2550</v>
      </c>
      <c r="P1130" t="s">
        <v>60</v>
      </c>
      <c r="Q1130" t="s">
        <v>68</v>
      </c>
      <c r="R1130" t="s">
        <v>2826</v>
      </c>
      <c r="S1130" t="s">
        <v>69</v>
      </c>
    </row>
    <row r="1131" spans="1:19" x14ac:dyDescent="0.35">
      <c r="A1131" t="s">
        <v>2830</v>
      </c>
      <c r="B1131" t="s">
        <v>2696</v>
      </c>
      <c r="C1131" t="s">
        <v>2831</v>
      </c>
      <c r="D1131" t="s">
        <v>59</v>
      </c>
      <c r="E1131" t="s">
        <v>59</v>
      </c>
      <c r="F1131" t="s">
        <v>60</v>
      </c>
      <c r="G1131" t="s">
        <v>2828</v>
      </c>
      <c r="H1131" t="s">
        <v>2829</v>
      </c>
      <c r="I1131" t="s">
        <v>2700</v>
      </c>
      <c r="J1131" t="s">
        <v>72</v>
      </c>
      <c r="K1131" t="s">
        <v>73</v>
      </c>
      <c r="L1131" t="s">
        <v>74</v>
      </c>
      <c r="M1131">
        <v>0.14164299999999999</v>
      </c>
      <c r="N1131" t="s">
        <v>153</v>
      </c>
      <c r="O1131" t="s">
        <v>2550</v>
      </c>
      <c r="P1131" t="s">
        <v>60</v>
      </c>
      <c r="Q1131" t="s">
        <v>68</v>
      </c>
      <c r="R1131" t="s">
        <v>2830</v>
      </c>
      <c r="S1131" t="s">
        <v>69</v>
      </c>
    </row>
    <row r="1132" spans="1:19" x14ac:dyDescent="0.35">
      <c r="A1132" t="s">
        <v>2832</v>
      </c>
      <c r="B1132" t="s">
        <v>2696</v>
      </c>
      <c r="C1132" t="s">
        <v>2833</v>
      </c>
      <c r="D1132" t="s">
        <v>59</v>
      </c>
      <c r="E1132" t="s">
        <v>59</v>
      </c>
      <c r="F1132" t="s">
        <v>60</v>
      </c>
      <c r="G1132" t="s">
        <v>2828</v>
      </c>
      <c r="H1132" t="s">
        <v>2829</v>
      </c>
      <c r="I1132" t="s">
        <v>2700</v>
      </c>
      <c r="J1132" t="s">
        <v>77</v>
      </c>
      <c r="K1132" t="s">
        <v>78</v>
      </c>
      <c r="L1132" t="s">
        <v>74</v>
      </c>
      <c r="M1132">
        <v>0.14169100000000001</v>
      </c>
      <c r="N1132" t="s">
        <v>153</v>
      </c>
      <c r="O1132" t="s">
        <v>2550</v>
      </c>
      <c r="P1132" t="s">
        <v>60</v>
      </c>
      <c r="Q1132" t="s">
        <v>68</v>
      </c>
      <c r="R1132" t="s">
        <v>2832</v>
      </c>
      <c r="S1132" t="s">
        <v>69</v>
      </c>
    </row>
    <row r="1133" spans="1:19" x14ac:dyDescent="0.35">
      <c r="A1133" t="s">
        <v>2834</v>
      </c>
      <c r="B1133" t="s">
        <v>2696</v>
      </c>
      <c r="C1133" t="s">
        <v>2835</v>
      </c>
      <c r="D1133" t="s">
        <v>59</v>
      </c>
      <c r="E1133" t="s">
        <v>59</v>
      </c>
      <c r="F1133" t="s">
        <v>60</v>
      </c>
      <c r="G1133" t="s">
        <v>2828</v>
      </c>
      <c r="H1133" t="s">
        <v>2829</v>
      </c>
      <c r="I1133" t="s">
        <v>2700</v>
      </c>
      <c r="J1133" t="s">
        <v>81</v>
      </c>
      <c r="K1133" t="s">
        <v>82</v>
      </c>
      <c r="L1133" t="s">
        <v>83</v>
      </c>
      <c r="M1133">
        <v>4.8000000000020249E-2</v>
      </c>
      <c r="N1133" t="s">
        <v>153</v>
      </c>
      <c r="O1133" t="s">
        <v>2550</v>
      </c>
      <c r="P1133" t="s">
        <v>60</v>
      </c>
      <c r="Q1133" t="s">
        <v>68</v>
      </c>
      <c r="R1133" t="s">
        <v>2834</v>
      </c>
      <c r="S1133" t="s">
        <v>69</v>
      </c>
    </row>
    <row r="1134" spans="1:19" x14ac:dyDescent="0.35">
      <c r="A1134" t="s">
        <v>2836</v>
      </c>
      <c r="B1134" t="s">
        <v>2696</v>
      </c>
      <c r="C1134" t="s">
        <v>2837</v>
      </c>
      <c r="D1134" t="s">
        <v>59</v>
      </c>
      <c r="E1134" t="s">
        <v>59</v>
      </c>
      <c r="F1134" t="s">
        <v>60</v>
      </c>
      <c r="G1134" t="s">
        <v>2838</v>
      </c>
      <c r="H1134" t="s">
        <v>2709</v>
      </c>
      <c r="I1134" t="s">
        <v>2700</v>
      </c>
      <c r="J1134" t="s">
        <v>64</v>
      </c>
      <c r="K1134" t="s">
        <v>64</v>
      </c>
      <c r="L1134" t="s">
        <v>65</v>
      </c>
      <c r="M1134">
        <v>3</v>
      </c>
      <c r="N1134" t="s">
        <v>153</v>
      </c>
      <c r="O1134" t="s">
        <v>2550</v>
      </c>
      <c r="P1134" t="s">
        <v>60</v>
      </c>
      <c r="Q1134" t="s">
        <v>68</v>
      </c>
      <c r="R1134" t="s">
        <v>2836</v>
      </c>
      <c r="S1134" t="s">
        <v>69</v>
      </c>
    </row>
    <row r="1135" spans="1:19" x14ac:dyDescent="0.35">
      <c r="A1135" t="s">
        <v>2839</v>
      </c>
      <c r="B1135" t="s">
        <v>2696</v>
      </c>
      <c r="C1135" t="s">
        <v>2840</v>
      </c>
      <c r="D1135" t="s">
        <v>59</v>
      </c>
      <c r="E1135" t="s">
        <v>59</v>
      </c>
      <c r="F1135" t="s">
        <v>60</v>
      </c>
      <c r="G1135" t="s">
        <v>2838</v>
      </c>
      <c r="H1135" t="s">
        <v>2709</v>
      </c>
      <c r="I1135" t="s">
        <v>2700</v>
      </c>
      <c r="J1135" t="s">
        <v>72</v>
      </c>
      <c r="K1135" t="s">
        <v>73</v>
      </c>
      <c r="L1135" t="s">
        <v>74</v>
      </c>
      <c r="M1135">
        <v>0.141512</v>
      </c>
      <c r="N1135" t="s">
        <v>153</v>
      </c>
      <c r="O1135" t="s">
        <v>2550</v>
      </c>
      <c r="P1135" t="s">
        <v>60</v>
      </c>
      <c r="Q1135" t="s">
        <v>68</v>
      </c>
      <c r="R1135" t="s">
        <v>2839</v>
      </c>
      <c r="S1135" t="s">
        <v>69</v>
      </c>
    </row>
    <row r="1136" spans="1:19" x14ac:dyDescent="0.35">
      <c r="A1136" t="s">
        <v>2841</v>
      </c>
      <c r="B1136" t="s">
        <v>2696</v>
      </c>
      <c r="C1136" t="s">
        <v>2842</v>
      </c>
      <c r="D1136" t="s">
        <v>59</v>
      </c>
      <c r="E1136" t="s">
        <v>59</v>
      </c>
      <c r="F1136" t="s">
        <v>60</v>
      </c>
      <c r="G1136" t="s">
        <v>2838</v>
      </c>
      <c r="H1136" t="s">
        <v>2709</v>
      </c>
      <c r="I1136" t="s">
        <v>2700</v>
      </c>
      <c r="J1136" t="s">
        <v>77</v>
      </c>
      <c r="K1136" t="s">
        <v>78</v>
      </c>
      <c r="L1136" t="s">
        <v>74</v>
      </c>
      <c r="M1136">
        <v>0.141627</v>
      </c>
      <c r="N1136" t="s">
        <v>153</v>
      </c>
      <c r="O1136" t="s">
        <v>2550</v>
      </c>
      <c r="P1136" t="s">
        <v>60</v>
      </c>
      <c r="Q1136" t="s">
        <v>68</v>
      </c>
      <c r="R1136" t="s">
        <v>2841</v>
      </c>
      <c r="S1136" t="s">
        <v>69</v>
      </c>
    </row>
    <row r="1137" spans="1:19" x14ac:dyDescent="0.35">
      <c r="A1137" t="s">
        <v>2843</v>
      </c>
      <c r="B1137" t="s">
        <v>2696</v>
      </c>
      <c r="C1137" t="s">
        <v>2844</v>
      </c>
      <c r="D1137" t="s">
        <v>59</v>
      </c>
      <c r="E1137" t="s">
        <v>59</v>
      </c>
      <c r="F1137" t="s">
        <v>60</v>
      </c>
      <c r="G1137" t="s">
        <v>2838</v>
      </c>
      <c r="H1137" t="s">
        <v>2709</v>
      </c>
      <c r="I1137" t="s">
        <v>2700</v>
      </c>
      <c r="J1137" t="s">
        <v>81</v>
      </c>
      <c r="K1137" t="s">
        <v>82</v>
      </c>
      <c r="L1137" t="s">
        <v>83</v>
      </c>
      <c r="M1137">
        <v>0.11500000000000399</v>
      </c>
      <c r="N1137" t="s">
        <v>153</v>
      </c>
      <c r="O1137" t="s">
        <v>2550</v>
      </c>
      <c r="P1137" t="s">
        <v>60</v>
      </c>
      <c r="Q1137" t="s">
        <v>68</v>
      </c>
      <c r="R1137" t="s">
        <v>2843</v>
      </c>
      <c r="S1137" t="s">
        <v>69</v>
      </c>
    </row>
    <row r="1138" spans="1:19" x14ac:dyDescent="0.35">
      <c r="A1138" t="s">
        <v>2845</v>
      </c>
      <c r="B1138" t="s">
        <v>2846</v>
      </c>
      <c r="C1138" t="s">
        <v>2847</v>
      </c>
      <c r="D1138" t="s">
        <v>59</v>
      </c>
      <c r="E1138" t="s">
        <v>59</v>
      </c>
      <c r="F1138" t="s">
        <v>60</v>
      </c>
      <c r="G1138" t="s">
        <v>2848</v>
      </c>
      <c r="H1138" t="s">
        <v>2849</v>
      </c>
      <c r="I1138" t="s">
        <v>2850</v>
      </c>
      <c r="J1138" t="s">
        <v>64</v>
      </c>
      <c r="K1138" t="s">
        <v>64</v>
      </c>
      <c r="L1138" t="s">
        <v>65</v>
      </c>
      <c r="M1138">
        <v>6.2</v>
      </c>
      <c r="N1138" t="s">
        <v>66</v>
      </c>
      <c r="O1138" t="s">
        <v>2851</v>
      </c>
      <c r="P1138" t="s">
        <v>60</v>
      </c>
      <c r="Q1138" t="s">
        <v>68</v>
      </c>
      <c r="R1138" t="s">
        <v>2845</v>
      </c>
      <c r="S1138" t="s">
        <v>69</v>
      </c>
    </row>
    <row r="1139" spans="1:19" x14ac:dyDescent="0.35">
      <c r="A1139" t="s">
        <v>2852</v>
      </c>
      <c r="B1139" t="s">
        <v>2846</v>
      </c>
      <c r="C1139" t="s">
        <v>2853</v>
      </c>
      <c r="D1139" t="s">
        <v>59</v>
      </c>
      <c r="E1139" t="s">
        <v>59</v>
      </c>
      <c r="F1139" t="s">
        <v>60</v>
      </c>
      <c r="G1139" t="s">
        <v>2848</v>
      </c>
      <c r="H1139" t="s">
        <v>2849</v>
      </c>
      <c r="I1139" t="s">
        <v>2850</v>
      </c>
      <c r="J1139" t="s">
        <v>72</v>
      </c>
      <c r="K1139" t="s">
        <v>73</v>
      </c>
      <c r="L1139" t="s">
        <v>74</v>
      </c>
      <c r="M1139">
        <v>0.141238</v>
      </c>
      <c r="N1139" t="s">
        <v>66</v>
      </c>
      <c r="O1139" t="s">
        <v>2851</v>
      </c>
      <c r="P1139" t="s">
        <v>60</v>
      </c>
      <c r="Q1139" t="s">
        <v>68</v>
      </c>
      <c r="R1139" t="s">
        <v>2852</v>
      </c>
      <c r="S1139" t="s">
        <v>69</v>
      </c>
    </row>
    <row r="1140" spans="1:19" x14ac:dyDescent="0.35">
      <c r="A1140" t="s">
        <v>2854</v>
      </c>
      <c r="B1140" t="s">
        <v>2846</v>
      </c>
      <c r="C1140" t="s">
        <v>2855</v>
      </c>
      <c r="D1140" t="s">
        <v>59</v>
      </c>
      <c r="E1140" t="s">
        <v>59</v>
      </c>
      <c r="F1140" t="s">
        <v>60</v>
      </c>
      <c r="G1140" t="s">
        <v>2848</v>
      </c>
      <c r="H1140" t="s">
        <v>2849</v>
      </c>
      <c r="I1140" t="s">
        <v>2850</v>
      </c>
      <c r="J1140" t="s">
        <v>77</v>
      </c>
      <c r="K1140" t="s">
        <v>78</v>
      </c>
      <c r="L1140" t="s">
        <v>74</v>
      </c>
      <c r="M1140">
        <v>0.14157700000000001</v>
      </c>
      <c r="N1140" t="s">
        <v>66</v>
      </c>
      <c r="O1140" t="s">
        <v>2851</v>
      </c>
      <c r="P1140" t="s">
        <v>60</v>
      </c>
      <c r="Q1140" t="s">
        <v>68</v>
      </c>
      <c r="R1140" t="s">
        <v>2854</v>
      </c>
      <c r="S1140" t="s">
        <v>69</v>
      </c>
    </row>
    <row r="1141" spans="1:19" x14ac:dyDescent="0.35">
      <c r="A1141" t="s">
        <v>2856</v>
      </c>
      <c r="B1141" t="s">
        <v>2846</v>
      </c>
      <c r="C1141" t="s">
        <v>2857</v>
      </c>
      <c r="D1141" t="s">
        <v>59</v>
      </c>
      <c r="E1141" t="s">
        <v>59</v>
      </c>
      <c r="F1141" t="s">
        <v>60</v>
      </c>
      <c r="G1141" t="s">
        <v>2848</v>
      </c>
      <c r="H1141" t="s">
        <v>2849</v>
      </c>
      <c r="I1141" t="s">
        <v>2850</v>
      </c>
      <c r="J1141" t="s">
        <v>81</v>
      </c>
      <c r="K1141" t="s">
        <v>82</v>
      </c>
      <c r="L1141" t="s">
        <v>83</v>
      </c>
      <c r="M1141">
        <v>0.33900000000000596</v>
      </c>
      <c r="N1141" t="s">
        <v>66</v>
      </c>
      <c r="O1141" t="s">
        <v>2851</v>
      </c>
      <c r="P1141" t="s">
        <v>60</v>
      </c>
      <c r="Q1141" t="s">
        <v>68</v>
      </c>
      <c r="R1141" t="s">
        <v>2856</v>
      </c>
      <c r="S1141" t="s">
        <v>69</v>
      </c>
    </row>
    <row r="1142" spans="1:19" x14ac:dyDescent="0.35">
      <c r="A1142" t="s">
        <v>2858</v>
      </c>
      <c r="B1142" t="s">
        <v>2846</v>
      </c>
      <c r="C1142" t="s">
        <v>2859</v>
      </c>
      <c r="D1142" t="s">
        <v>59</v>
      </c>
      <c r="E1142" t="s">
        <v>59</v>
      </c>
      <c r="F1142" t="s">
        <v>60</v>
      </c>
      <c r="G1142" t="s">
        <v>2848</v>
      </c>
      <c r="H1142" t="s">
        <v>2860</v>
      </c>
      <c r="I1142" t="s">
        <v>2850</v>
      </c>
      <c r="J1142" t="s">
        <v>820</v>
      </c>
      <c r="K1142" t="s">
        <v>820</v>
      </c>
      <c r="L1142" t="s">
        <v>65</v>
      </c>
      <c r="M1142">
        <v>3</v>
      </c>
      <c r="N1142" t="s">
        <v>153</v>
      </c>
      <c r="O1142" t="s">
        <v>2851</v>
      </c>
      <c r="P1142" t="s">
        <v>60</v>
      </c>
      <c r="Q1142" t="s">
        <v>68</v>
      </c>
      <c r="R1142" t="s">
        <v>2858</v>
      </c>
      <c r="S1142" t="s">
        <v>69</v>
      </c>
    </row>
    <row r="1143" spans="1:19" x14ac:dyDescent="0.35">
      <c r="A1143" t="s">
        <v>2861</v>
      </c>
      <c r="B1143" t="s">
        <v>2846</v>
      </c>
      <c r="C1143" t="s">
        <v>2862</v>
      </c>
      <c r="D1143" t="s">
        <v>59</v>
      </c>
      <c r="E1143" t="s">
        <v>59</v>
      </c>
      <c r="F1143" t="s">
        <v>60</v>
      </c>
      <c r="G1143" t="s">
        <v>2848</v>
      </c>
      <c r="H1143" t="s">
        <v>2860</v>
      </c>
      <c r="I1143" t="s">
        <v>2850</v>
      </c>
      <c r="J1143" t="s">
        <v>72</v>
      </c>
      <c r="K1143" t="s">
        <v>247</v>
      </c>
      <c r="L1143" t="s">
        <v>74</v>
      </c>
      <c r="M1143">
        <v>0.14019400000000001</v>
      </c>
      <c r="N1143" t="s">
        <v>153</v>
      </c>
      <c r="O1143" t="s">
        <v>2851</v>
      </c>
      <c r="P1143" t="s">
        <v>60</v>
      </c>
      <c r="Q1143" t="s">
        <v>68</v>
      </c>
      <c r="R1143" t="s">
        <v>2861</v>
      </c>
      <c r="S1143" t="s">
        <v>69</v>
      </c>
    </row>
    <row r="1144" spans="1:19" x14ac:dyDescent="0.35">
      <c r="A1144" t="s">
        <v>2863</v>
      </c>
      <c r="B1144" t="s">
        <v>2846</v>
      </c>
      <c r="C1144" t="s">
        <v>2864</v>
      </c>
      <c r="D1144" t="s">
        <v>59</v>
      </c>
      <c r="E1144" t="s">
        <v>59</v>
      </c>
      <c r="F1144" t="s">
        <v>60</v>
      </c>
      <c r="G1144" t="s">
        <v>2848</v>
      </c>
      <c r="H1144" t="s">
        <v>2860</v>
      </c>
      <c r="I1144" t="s">
        <v>2850</v>
      </c>
      <c r="J1144" t="s">
        <v>77</v>
      </c>
      <c r="K1144" t="s">
        <v>250</v>
      </c>
      <c r="L1144" t="s">
        <v>74</v>
      </c>
      <c r="M1144">
        <v>0.140237</v>
      </c>
      <c r="N1144" t="s">
        <v>153</v>
      </c>
      <c r="O1144" t="s">
        <v>2851</v>
      </c>
      <c r="P1144" t="s">
        <v>60</v>
      </c>
      <c r="Q1144" t="s">
        <v>68</v>
      </c>
      <c r="R1144" t="s">
        <v>2863</v>
      </c>
      <c r="S1144" t="s">
        <v>69</v>
      </c>
    </row>
    <row r="1145" spans="1:19" x14ac:dyDescent="0.35">
      <c r="A1145" t="s">
        <v>2865</v>
      </c>
      <c r="B1145" t="s">
        <v>2846</v>
      </c>
      <c r="C1145" t="s">
        <v>2866</v>
      </c>
      <c r="D1145" t="s">
        <v>59</v>
      </c>
      <c r="E1145" t="s">
        <v>59</v>
      </c>
      <c r="F1145" t="s">
        <v>60</v>
      </c>
      <c r="G1145" t="s">
        <v>2848</v>
      </c>
      <c r="H1145" t="s">
        <v>2860</v>
      </c>
      <c r="I1145" t="s">
        <v>2850</v>
      </c>
      <c r="J1145" t="s">
        <v>81</v>
      </c>
      <c r="K1145" t="s">
        <v>253</v>
      </c>
      <c r="L1145" t="s">
        <v>83</v>
      </c>
      <c r="M1145">
        <v>4.2999999999987493E-2</v>
      </c>
      <c r="N1145" t="s">
        <v>153</v>
      </c>
      <c r="O1145" t="s">
        <v>2851</v>
      </c>
      <c r="P1145" t="s">
        <v>60</v>
      </c>
      <c r="Q1145" t="s">
        <v>68</v>
      </c>
      <c r="R1145" t="s">
        <v>2865</v>
      </c>
      <c r="S1145" t="s">
        <v>69</v>
      </c>
    </row>
    <row r="1146" spans="1:19" x14ac:dyDescent="0.35">
      <c r="A1146" t="s">
        <v>2867</v>
      </c>
      <c r="B1146" t="s">
        <v>2846</v>
      </c>
      <c r="C1146" t="s">
        <v>2868</v>
      </c>
      <c r="D1146" t="s">
        <v>59</v>
      </c>
      <c r="E1146" t="s">
        <v>59</v>
      </c>
      <c r="F1146" t="s">
        <v>60</v>
      </c>
      <c r="G1146" t="s">
        <v>2869</v>
      </c>
      <c r="H1146" t="s">
        <v>2870</v>
      </c>
      <c r="I1146" t="s">
        <v>2850</v>
      </c>
      <c r="J1146" t="s">
        <v>64</v>
      </c>
      <c r="K1146" t="s">
        <v>64</v>
      </c>
      <c r="L1146" t="s">
        <v>65</v>
      </c>
      <c r="M1146">
        <v>4.9000000000000004</v>
      </c>
      <c r="N1146" t="s">
        <v>66</v>
      </c>
      <c r="O1146" t="s">
        <v>2851</v>
      </c>
      <c r="P1146" t="s">
        <v>60</v>
      </c>
      <c r="Q1146" t="s">
        <v>68</v>
      </c>
      <c r="R1146" t="s">
        <v>2867</v>
      </c>
      <c r="S1146" t="s">
        <v>69</v>
      </c>
    </row>
    <row r="1147" spans="1:19" x14ac:dyDescent="0.35">
      <c r="A1147" t="s">
        <v>2871</v>
      </c>
      <c r="B1147" t="s">
        <v>2846</v>
      </c>
      <c r="C1147" t="s">
        <v>2872</v>
      </c>
      <c r="D1147" t="s">
        <v>59</v>
      </c>
      <c r="E1147" t="s">
        <v>59</v>
      </c>
      <c r="F1147" t="s">
        <v>60</v>
      </c>
      <c r="G1147" t="s">
        <v>2869</v>
      </c>
      <c r="H1147" t="s">
        <v>2870</v>
      </c>
      <c r="I1147" t="s">
        <v>2850</v>
      </c>
      <c r="J1147" t="s">
        <v>72</v>
      </c>
      <c r="K1147" t="s">
        <v>73</v>
      </c>
      <c r="L1147" t="s">
        <v>74</v>
      </c>
      <c r="M1147">
        <v>0.143622</v>
      </c>
      <c r="N1147" t="s">
        <v>66</v>
      </c>
      <c r="O1147" t="s">
        <v>2851</v>
      </c>
      <c r="P1147" t="s">
        <v>60</v>
      </c>
      <c r="Q1147" t="s">
        <v>68</v>
      </c>
      <c r="R1147" t="s">
        <v>2871</v>
      </c>
      <c r="S1147" t="s">
        <v>69</v>
      </c>
    </row>
    <row r="1148" spans="1:19" x14ac:dyDescent="0.35">
      <c r="A1148" t="s">
        <v>2873</v>
      </c>
      <c r="B1148" t="s">
        <v>2846</v>
      </c>
      <c r="C1148" t="s">
        <v>2874</v>
      </c>
      <c r="D1148" t="s">
        <v>59</v>
      </c>
      <c r="E1148" t="s">
        <v>59</v>
      </c>
      <c r="F1148" t="s">
        <v>60</v>
      </c>
      <c r="G1148" t="s">
        <v>2869</v>
      </c>
      <c r="H1148" t="s">
        <v>2870</v>
      </c>
      <c r="I1148" t="s">
        <v>2850</v>
      </c>
      <c r="J1148" t="s">
        <v>77</v>
      </c>
      <c r="K1148" t="s">
        <v>78</v>
      </c>
      <c r="L1148" t="s">
        <v>74</v>
      </c>
      <c r="M1148">
        <v>0.14389099999999999</v>
      </c>
      <c r="N1148" t="s">
        <v>66</v>
      </c>
      <c r="O1148" t="s">
        <v>2851</v>
      </c>
      <c r="P1148" t="s">
        <v>60</v>
      </c>
      <c r="Q1148" t="s">
        <v>68</v>
      </c>
      <c r="R1148" t="s">
        <v>2873</v>
      </c>
      <c r="S1148" t="s">
        <v>69</v>
      </c>
    </row>
    <row r="1149" spans="1:19" x14ac:dyDescent="0.35">
      <c r="A1149" t="s">
        <v>2875</v>
      </c>
      <c r="B1149" t="s">
        <v>2846</v>
      </c>
      <c r="C1149" t="s">
        <v>2876</v>
      </c>
      <c r="D1149" t="s">
        <v>59</v>
      </c>
      <c r="E1149" t="s">
        <v>59</v>
      </c>
      <c r="F1149" t="s">
        <v>60</v>
      </c>
      <c r="G1149" t="s">
        <v>2869</v>
      </c>
      <c r="H1149" t="s">
        <v>2870</v>
      </c>
      <c r="I1149" t="s">
        <v>2850</v>
      </c>
      <c r="J1149" t="s">
        <v>81</v>
      </c>
      <c r="K1149" t="s">
        <v>82</v>
      </c>
      <c r="L1149" t="s">
        <v>83</v>
      </c>
      <c r="M1149">
        <v>0.26899999999999147</v>
      </c>
      <c r="N1149" t="s">
        <v>66</v>
      </c>
      <c r="O1149" t="s">
        <v>2851</v>
      </c>
      <c r="P1149" t="s">
        <v>60</v>
      </c>
      <c r="Q1149" t="s">
        <v>68</v>
      </c>
      <c r="R1149" t="s">
        <v>2875</v>
      </c>
      <c r="S1149" t="s">
        <v>69</v>
      </c>
    </row>
    <row r="1150" spans="1:19" x14ac:dyDescent="0.35">
      <c r="A1150" t="s">
        <v>2877</v>
      </c>
      <c r="B1150" t="s">
        <v>2846</v>
      </c>
      <c r="C1150" t="s">
        <v>2878</v>
      </c>
      <c r="D1150" t="s">
        <v>59</v>
      </c>
      <c r="E1150" t="s">
        <v>59</v>
      </c>
      <c r="F1150" t="s">
        <v>60</v>
      </c>
      <c r="G1150" t="s">
        <v>2879</v>
      </c>
      <c r="H1150" t="s">
        <v>2880</v>
      </c>
      <c r="I1150" t="s">
        <v>2850</v>
      </c>
      <c r="J1150" t="s">
        <v>64</v>
      </c>
      <c r="K1150" t="s">
        <v>64</v>
      </c>
      <c r="L1150" t="s">
        <v>65</v>
      </c>
      <c r="M1150">
        <v>6</v>
      </c>
      <c r="N1150" t="s">
        <v>66</v>
      </c>
      <c r="O1150" t="s">
        <v>2851</v>
      </c>
      <c r="P1150" t="s">
        <v>60</v>
      </c>
      <c r="Q1150" t="s">
        <v>68</v>
      </c>
      <c r="R1150" t="s">
        <v>2877</v>
      </c>
      <c r="S1150" t="s">
        <v>69</v>
      </c>
    </row>
    <row r="1151" spans="1:19" x14ac:dyDescent="0.35">
      <c r="A1151" t="s">
        <v>2881</v>
      </c>
      <c r="B1151" t="s">
        <v>2846</v>
      </c>
      <c r="C1151" t="s">
        <v>2882</v>
      </c>
      <c r="D1151" t="s">
        <v>59</v>
      </c>
      <c r="E1151" t="s">
        <v>59</v>
      </c>
      <c r="F1151" t="s">
        <v>60</v>
      </c>
      <c r="G1151" t="s">
        <v>2879</v>
      </c>
      <c r="H1151" t="s">
        <v>2880</v>
      </c>
      <c r="I1151" t="s">
        <v>2850</v>
      </c>
      <c r="J1151" t="s">
        <v>72</v>
      </c>
      <c r="K1151" t="s">
        <v>73</v>
      </c>
      <c r="L1151" t="s">
        <v>74</v>
      </c>
      <c r="M1151">
        <v>0.14308799999999999</v>
      </c>
      <c r="N1151" t="s">
        <v>66</v>
      </c>
      <c r="O1151" t="s">
        <v>2851</v>
      </c>
      <c r="P1151" t="s">
        <v>60</v>
      </c>
      <c r="Q1151" t="s">
        <v>68</v>
      </c>
      <c r="R1151" t="s">
        <v>2881</v>
      </c>
      <c r="S1151" t="s">
        <v>69</v>
      </c>
    </row>
    <row r="1152" spans="1:19" x14ac:dyDescent="0.35">
      <c r="A1152" t="s">
        <v>2883</v>
      </c>
      <c r="B1152" t="s">
        <v>2846</v>
      </c>
      <c r="C1152" t="s">
        <v>2884</v>
      </c>
      <c r="D1152" t="s">
        <v>59</v>
      </c>
      <c r="E1152" t="s">
        <v>59</v>
      </c>
      <c r="F1152" t="s">
        <v>60</v>
      </c>
      <c r="G1152" t="s">
        <v>2879</v>
      </c>
      <c r="H1152" t="s">
        <v>2880</v>
      </c>
      <c r="I1152" t="s">
        <v>2850</v>
      </c>
      <c r="J1152" t="s">
        <v>77</v>
      </c>
      <c r="K1152" t="s">
        <v>78</v>
      </c>
      <c r="L1152" t="s">
        <v>74</v>
      </c>
      <c r="M1152">
        <v>0.14342099999999999</v>
      </c>
      <c r="N1152" t="s">
        <v>66</v>
      </c>
      <c r="O1152" t="s">
        <v>2851</v>
      </c>
      <c r="P1152" t="s">
        <v>60</v>
      </c>
      <c r="Q1152" t="s">
        <v>68</v>
      </c>
      <c r="R1152" t="s">
        <v>2883</v>
      </c>
      <c r="S1152" t="s">
        <v>69</v>
      </c>
    </row>
    <row r="1153" spans="1:19" x14ac:dyDescent="0.35">
      <c r="A1153" t="s">
        <v>2885</v>
      </c>
      <c r="B1153" t="s">
        <v>2846</v>
      </c>
      <c r="C1153" t="s">
        <v>2886</v>
      </c>
      <c r="D1153" t="s">
        <v>59</v>
      </c>
      <c r="E1153" t="s">
        <v>59</v>
      </c>
      <c r="F1153" t="s">
        <v>60</v>
      </c>
      <c r="G1153" t="s">
        <v>2879</v>
      </c>
      <c r="H1153" t="s">
        <v>2880</v>
      </c>
      <c r="I1153" t="s">
        <v>2850</v>
      </c>
      <c r="J1153" t="s">
        <v>81</v>
      </c>
      <c r="K1153" t="s">
        <v>82</v>
      </c>
      <c r="L1153" t="s">
        <v>83</v>
      </c>
      <c r="M1153">
        <v>0.33299999999999996</v>
      </c>
      <c r="N1153" t="s">
        <v>66</v>
      </c>
      <c r="O1153" t="s">
        <v>2851</v>
      </c>
      <c r="P1153" t="s">
        <v>60</v>
      </c>
      <c r="Q1153" t="s">
        <v>68</v>
      </c>
      <c r="R1153" t="s">
        <v>2885</v>
      </c>
      <c r="S1153" t="s">
        <v>69</v>
      </c>
    </row>
    <row r="1154" spans="1:19" x14ac:dyDescent="0.35">
      <c r="A1154" t="s">
        <v>2887</v>
      </c>
      <c r="B1154" t="s">
        <v>2846</v>
      </c>
      <c r="C1154" t="s">
        <v>2888</v>
      </c>
      <c r="D1154" t="s">
        <v>59</v>
      </c>
      <c r="E1154" t="s">
        <v>59</v>
      </c>
      <c r="F1154" t="s">
        <v>60</v>
      </c>
      <c r="G1154" t="s">
        <v>2889</v>
      </c>
      <c r="H1154" t="s">
        <v>2890</v>
      </c>
      <c r="I1154" t="s">
        <v>2850</v>
      </c>
      <c r="J1154" t="s">
        <v>64</v>
      </c>
      <c r="K1154" t="s">
        <v>64</v>
      </c>
      <c r="L1154" t="s">
        <v>65</v>
      </c>
      <c r="M1154">
        <v>5.4</v>
      </c>
      <c r="N1154" t="s">
        <v>66</v>
      </c>
      <c r="O1154" t="s">
        <v>2851</v>
      </c>
      <c r="P1154" t="s">
        <v>60</v>
      </c>
      <c r="Q1154" t="s">
        <v>68</v>
      </c>
      <c r="R1154" t="s">
        <v>2887</v>
      </c>
      <c r="S1154" t="s">
        <v>69</v>
      </c>
    </row>
    <row r="1155" spans="1:19" x14ac:dyDescent="0.35">
      <c r="A1155" t="s">
        <v>2891</v>
      </c>
      <c r="B1155" t="s">
        <v>2846</v>
      </c>
      <c r="C1155" t="s">
        <v>2892</v>
      </c>
      <c r="D1155" t="s">
        <v>59</v>
      </c>
      <c r="E1155" t="s">
        <v>59</v>
      </c>
      <c r="F1155" t="s">
        <v>60</v>
      </c>
      <c r="G1155" t="s">
        <v>2889</v>
      </c>
      <c r="H1155" t="s">
        <v>2890</v>
      </c>
      <c r="I1155" t="s">
        <v>2850</v>
      </c>
      <c r="J1155" t="s">
        <v>72</v>
      </c>
      <c r="K1155" t="s">
        <v>73</v>
      </c>
      <c r="L1155" t="s">
        <v>74</v>
      </c>
      <c r="M1155">
        <v>0.14266200000000001</v>
      </c>
      <c r="N1155" t="s">
        <v>66</v>
      </c>
      <c r="O1155" t="s">
        <v>2851</v>
      </c>
      <c r="P1155" t="s">
        <v>60</v>
      </c>
      <c r="Q1155" t="s">
        <v>68</v>
      </c>
      <c r="R1155" t="s">
        <v>2891</v>
      </c>
      <c r="S1155" t="s">
        <v>69</v>
      </c>
    </row>
    <row r="1156" spans="1:19" x14ac:dyDescent="0.35">
      <c r="A1156" t="s">
        <v>2893</v>
      </c>
      <c r="B1156" t="s">
        <v>2846</v>
      </c>
      <c r="C1156" t="s">
        <v>2894</v>
      </c>
      <c r="D1156" t="s">
        <v>59</v>
      </c>
      <c r="E1156" t="s">
        <v>59</v>
      </c>
      <c r="F1156" t="s">
        <v>60</v>
      </c>
      <c r="G1156" t="s">
        <v>2889</v>
      </c>
      <c r="H1156" t="s">
        <v>2890</v>
      </c>
      <c r="I1156" t="s">
        <v>2850</v>
      </c>
      <c r="J1156" t="s">
        <v>77</v>
      </c>
      <c r="K1156" t="s">
        <v>78</v>
      </c>
      <c r="L1156" t="s">
        <v>74</v>
      </c>
      <c r="M1156">
        <v>0.142959</v>
      </c>
      <c r="N1156" t="s">
        <v>66</v>
      </c>
      <c r="O1156" t="s">
        <v>2851</v>
      </c>
      <c r="P1156" t="s">
        <v>60</v>
      </c>
      <c r="Q1156" t="s">
        <v>68</v>
      </c>
      <c r="R1156" t="s">
        <v>2893</v>
      </c>
      <c r="S1156" t="s">
        <v>69</v>
      </c>
    </row>
    <row r="1157" spans="1:19" x14ac:dyDescent="0.35">
      <c r="A1157" t="s">
        <v>2895</v>
      </c>
      <c r="B1157" t="s">
        <v>2846</v>
      </c>
      <c r="C1157" t="s">
        <v>2896</v>
      </c>
      <c r="D1157" t="s">
        <v>59</v>
      </c>
      <c r="E1157" t="s">
        <v>59</v>
      </c>
      <c r="F1157" t="s">
        <v>60</v>
      </c>
      <c r="G1157" t="s">
        <v>2889</v>
      </c>
      <c r="H1157" t="s">
        <v>2890</v>
      </c>
      <c r="I1157" t="s">
        <v>2850</v>
      </c>
      <c r="J1157" t="s">
        <v>81</v>
      </c>
      <c r="K1157" t="s">
        <v>82</v>
      </c>
      <c r="L1157" t="s">
        <v>83</v>
      </c>
      <c r="M1157">
        <v>0.29699999999999172</v>
      </c>
      <c r="N1157" t="s">
        <v>66</v>
      </c>
      <c r="O1157" t="s">
        <v>2851</v>
      </c>
      <c r="P1157" t="s">
        <v>60</v>
      </c>
      <c r="Q1157" t="s">
        <v>68</v>
      </c>
      <c r="R1157" t="s">
        <v>2895</v>
      </c>
      <c r="S1157" t="s">
        <v>69</v>
      </c>
    </row>
    <row r="1158" spans="1:19" x14ac:dyDescent="0.35">
      <c r="A1158" t="s">
        <v>2897</v>
      </c>
      <c r="B1158" t="s">
        <v>2846</v>
      </c>
      <c r="C1158" t="s">
        <v>2898</v>
      </c>
      <c r="D1158" t="s">
        <v>59</v>
      </c>
      <c r="E1158" t="s">
        <v>59</v>
      </c>
      <c r="F1158" t="s">
        <v>60</v>
      </c>
      <c r="G1158" t="s">
        <v>2899</v>
      </c>
      <c r="H1158" t="s">
        <v>2900</v>
      </c>
      <c r="I1158" t="s">
        <v>2850</v>
      </c>
      <c r="J1158" t="s">
        <v>64</v>
      </c>
      <c r="K1158" t="s">
        <v>64</v>
      </c>
      <c r="L1158" t="s">
        <v>65</v>
      </c>
      <c r="M1158">
        <v>3</v>
      </c>
      <c r="N1158" t="s">
        <v>153</v>
      </c>
      <c r="O1158" t="s">
        <v>2851</v>
      </c>
      <c r="P1158" t="s">
        <v>60</v>
      </c>
      <c r="Q1158" t="s">
        <v>68</v>
      </c>
      <c r="R1158" t="s">
        <v>2897</v>
      </c>
      <c r="S1158" t="s">
        <v>69</v>
      </c>
    </row>
    <row r="1159" spans="1:19" x14ac:dyDescent="0.35">
      <c r="A1159" t="s">
        <v>2901</v>
      </c>
      <c r="B1159" t="s">
        <v>2846</v>
      </c>
      <c r="C1159" t="s">
        <v>2902</v>
      </c>
      <c r="D1159" t="s">
        <v>59</v>
      </c>
      <c r="E1159" t="s">
        <v>59</v>
      </c>
      <c r="F1159" t="s">
        <v>60</v>
      </c>
      <c r="G1159" t="s">
        <v>2899</v>
      </c>
      <c r="H1159" t="s">
        <v>2900</v>
      </c>
      <c r="I1159" t="s">
        <v>2850</v>
      </c>
      <c r="J1159" t="s">
        <v>72</v>
      </c>
      <c r="K1159" t="s">
        <v>73</v>
      </c>
      <c r="L1159" t="s">
        <v>74</v>
      </c>
      <c r="M1159">
        <v>0.14416499999999999</v>
      </c>
      <c r="N1159" t="s">
        <v>153</v>
      </c>
      <c r="O1159" t="s">
        <v>2851</v>
      </c>
      <c r="P1159" t="s">
        <v>60</v>
      </c>
      <c r="Q1159" t="s">
        <v>68</v>
      </c>
      <c r="R1159" t="s">
        <v>2901</v>
      </c>
      <c r="S1159" t="s">
        <v>69</v>
      </c>
    </row>
    <row r="1160" spans="1:19" x14ac:dyDescent="0.35">
      <c r="A1160" t="s">
        <v>2903</v>
      </c>
      <c r="B1160" t="s">
        <v>2846</v>
      </c>
      <c r="C1160" t="s">
        <v>2904</v>
      </c>
      <c r="D1160" t="s">
        <v>59</v>
      </c>
      <c r="E1160" t="s">
        <v>59</v>
      </c>
      <c r="F1160" t="s">
        <v>60</v>
      </c>
      <c r="G1160" t="s">
        <v>2899</v>
      </c>
      <c r="H1160" t="s">
        <v>2900</v>
      </c>
      <c r="I1160" t="s">
        <v>2850</v>
      </c>
      <c r="J1160" t="s">
        <v>77</v>
      </c>
      <c r="K1160" t="s">
        <v>78</v>
      </c>
      <c r="L1160" t="s">
        <v>74</v>
      </c>
      <c r="M1160">
        <v>0.144318</v>
      </c>
      <c r="N1160" t="s">
        <v>153</v>
      </c>
      <c r="O1160" t="s">
        <v>2851</v>
      </c>
      <c r="P1160" t="s">
        <v>60</v>
      </c>
      <c r="Q1160" t="s">
        <v>68</v>
      </c>
      <c r="R1160" t="s">
        <v>2903</v>
      </c>
      <c r="S1160" t="s">
        <v>69</v>
      </c>
    </row>
    <row r="1161" spans="1:19" x14ac:dyDescent="0.35">
      <c r="A1161" t="s">
        <v>2905</v>
      </c>
      <c r="B1161" t="s">
        <v>2846</v>
      </c>
      <c r="C1161" t="s">
        <v>2906</v>
      </c>
      <c r="D1161" t="s">
        <v>59</v>
      </c>
      <c r="E1161" t="s">
        <v>59</v>
      </c>
      <c r="F1161" t="s">
        <v>60</v>
      </c>
      <c r="G1161" t="s">
        <v>2899</v>
      </c>
      <c r="H1161" t="s">
        <v>2900</v>
      </c>
      <c r="I1161" t="s">
        <v>2850</v>
      </c>
      <c r="J1161" t="s">
        <v>81</v>
      </c>
      <c r="K1161" t="s">
        <v>82</v>
      </c>
      <c r="L1161" t="s">
        <v>83</v>
      </c>
      <c r="M1161">
        <v>0.15300000000001424</v>
      </c>
      <c r="N1161" t="s">
        <v>153</v>
      </c>
      <c r="O1161" t="s">
        <v>2851</v>
      </c>
      <c r="P1161" t="s">
        <v>60</v>
      </c>
      <c r="Q1161" t="s">
        <v>68</v>
      </c>
      <c r="R1161" t="s">
        <v>2905</v>
      </c>
      <c r="S1161" t="s">
        <v>69</v>
      </c>
    </row>
    <row r="1162" spans="1:19" x14ac:dyDescent="0.35">
      <c r="A1162" t="s">
        <v>2907</v>
      </c>
      <c r="B1162" t="s">
        <v>2846</v>
      </c>
      <c r="C1162" t="s">
        <v>2908</v>
      </c>
      <c r="D1162" t="s">
        <v>59</v>
      </c>
      <c r="E1162" t="s">
        <v>59</v>
      </c>
      <c r="F1162" t="s">
        <v>60</v>
      </c>
      <c r="G1162" t="s">
        <v>2909</v>
      </c>
      <c r="H1162" t="s">
        <v>2910</v>
      </c>
      <c r="I1162" t="s">
        <v>2850</v>
      </c>
      <c r="J1162" t="s">
        <v>64</v>
      </c>
      <c r="K1162" t="s">
        <v>64</v>
      </c>
      <c r="L1162" t="s">
        <v>65</v>
      </c>
      <c r="M1162">
        <v>3</v>
      </c>
      <c r="N1162" t="s">
        <v>153</v>
      </c>
      <c r="O1162" t="s">
        <v>2851</v>
      </c>
      <c r="P1162" t="s">
        <v>60</v>
      </c>
      <c r="Q1162" t="s">
        <v>68</v>
      </c>
      <c r="R1162" t="s">
        <v>2907</v>
      </c>
      <c r="S1162" t="s">
        <v>69</v>
      </c>
    </row>
    <row r="1163" spans="1:19" x14ac:dyDescent="0.35">
      <c r="A1163" t="s">
        <v>2911</v>
      </c>
      <c r="B1163" t="s">
        <v>2846</v>
      </c>
      <c r="C1163" t="s">
        <v>2912</v>
      </c>
      <c r="D1163" t="s">
        <v>59</v>
      </c>
      <c r="E1163" t="s">
        <v>59</v>
      </c>
      <c r="F1163" t="s">
        <v>60</v>
      </c>
      <c r="G1163" t="s">
        <v>2909</v>
      </c>
      <c r="H1163" t="s">
        <v>2910</v>
      </c>
      <c r="I1163" t="s">
        <v>2850</v>
      </c>
      <c r="J1163" t="s">
        <v>72</v>
      </c>
      <c r="K1163" t="s">
        <v>73</v>
      </c>
      <c r="L1163" t="s">
        <v>74</v>
      </c>
      <c r="M1163">
        <v>0.142433</v>
      </c>
      <c r="N1163" t="s">
        <v>153</v>
      </c>
      <c r="O1163" t="s">
        <v>2851</v>
      </c>
      <c r="P1163" t="s">
        <v>60</v>
      </c>
      <c r="Q1163" t="s">
        <v>68</v>
      </c>
      <c r="R1163" t="s">
        <v>2911</v>
      </c>
      <c r="S1163" t="s">
        <v>69</v>
      </c>
    </row>
    <row r="1164" spans="1:19" x14ac:dyDescent="0.35">
      <c r="A1164" t="s">
        <v>2913</v>
      </c>
      <c r="B1164" t="s">
        <v>2846</v>
      </c>
      <c r="C1164" t="s">
        <v>2914</v>
      </c>
      <c r="D1164" t="s">
        <v>59</v>
      </c>
      <c r="E1164" t="s">
        <v>59</v>
      </c>
      <c r="F1164" t="s">
        <v>60</v>
      </c>
      <c r="G1164" t="s">
        <v>2909</v>
      </c>
      <c r="H1164" t="s">
        <v>2910</v>
      </c>
      <c r="I1164" t="s">
        <v>2850</v>
      </c>
      <c r="J1164" t="s">
        <v>77</v>
      </c>
      <c r="K1164" t="s">
        <v>78</v>
      </c>
      <c r="L1164" t="s">
        <v>74</v>
      </c>
      <c r="M1164">
        <v>0.142591</v>
      </c>
      <c r="N1164" t="s">
        <v>153</v>
      </c>
      <c r="O1164" t="s">
        <v>2851</v>
      </c>
      <c r="P1164" t="s">
        <v>60</v>
      </c>
      <c r="Q1164" t="s">
        <v>68</v>
      </c>
      <c r="R1164" t="s">
        <v>2913</v>
      </c>
      <c r="S1164" t="s">
        <v>69</v>
      </c>
    </row>
    <row r="1165" spans="1:19" x14ac:dyDescent="0.35">
      <c r="A1165" t="s">
        <v>2915</v>
      </c>
      <c r="B1165" t="s">
        <v>2846</v>
      </c>
      <c r="C1165" t="s">
        <v>2916</v>
      </c>
      <c r="D1165" t="s">
        <v>59</v>
      </c>
      <c r="E1165" t="s">
        <v>59</v>
      </c>
      <c r="F1165" t="s">
        <v>60</v>
      </c>
      <c r="G1165" t="s">
        <v>2909</v>
      </c>
      <c r="H1165" t="s">
        <v>2910</v>
      </c>
      <c r="I1165" t="s">
        <v>2850</v>
      </c>
      <c r="J1165" t="s">
        <v>81</v>
      </c>
      <c r="K1165" t="s">
        <v>82</v>
      </c>
      <c r="L1165" t="s">
        <v>83</v>
      </c>
      <c r="M1165">
        <v>0.15799999999999148</v>
      </c>
      <c r="N1165" t="s">
        <v>153</v>
      </c>
      <c r="O1165" t="s">
        <v>2851</v>
      </c>
      <c r="P1165" t="s">
        <v>60</v>
      </c>
      <c r="Q1165" t="s">
        <v>68</v>
      </c>
      <c r="R1165" t="s">
        <v>2915</v>
      </c>
      <c r="S1165" t="s">
        <v>69</v>
      </c>
    </row>
    <row r="1166" spans="1:19" x14ac:dyDescent="0.35">
      <c r="A1166" t="s">
        <v>2917</v>
      </c>
      <c r="B1166" t="s">
        <v>2846</v>
      </c>
      <c r="C1166" t="s">
        <v>2918</v>
      </c>
      <c r="D1166" t="s">
        <v>59</v>
      </c>
      <c r="E1166" t="s">
        <v>59</v>
      </c>
      <c r="F1166" t="s">
        <v>60</v>
      </c>
      <c r="G1166" t="s">
        <v>2919</v>
      </c>
      <c r="H1166" t="s">
        <v>2920</v>
      </c>
      <c r="I1166" t="s">
        <v>2850</v>
      </c>
      <c r="J1166" t="s">
        <v>64</v>
      </c>
      <c r="K1166" t="s">
        <v>64</v>
      </c>
      <c r="L1166" t="s">
        <v>65</v>
      </c>
      <c r="M1166">
        <v>4.9000000000000004</v>
      </c>
      <c r="N1166" t="s">
        <v>66</v>
      </c>
      <c r="O1166" t="s">
        <v>2851</v>
      </c>
      <c r="P1166" t="s">
        <v>60</v>
      </c>
      <c r="Q1166" t="s">
        <v>68</v>
      </c>
      <c r="R1166" t="s">
        <v>2917</v>
      </c>
      <c r="S1166" t="s">
        <v>69</v>
      </c>
    </row>
    <row r="1167" spans="1:19" x14ac:dyDescent="0.35">
      <c r="A1167" t="s">
        <v>2921</v>
      </c>
      <c r="B1167" t="s">
        <v>2846</v>
      </c>
      <c r="C1167" t="s">
        <v>2922</v>
      </c>
      <c r="D1167" t="s">
        <v>59</v>
      </c>
      <c r="E1167" t="s">
        <v>59</v>
      </c>
      <c r="F1167" t="s">
        <v>60</v>
      </c>
      <c r="G1167" t="s">
        <v>2919</v>
      </c>
      <c r="H1167" t="s">
        <v>2920</v>
      </c>
      <c r="I1167" t="s">
        <v>2850</v>
      </c>
      <c r="J1167" t="s">
        <v>72</v>
      </c>
      <c r="K1167" t="s">
        <v>73</v>
      </c>
      <c r="L1167" t="s">
        <v>74</v>
      </c>
      <c r="M1167">
        <v>0.143155</v>
      </c>
      <c r="N1167" t="s">
        <v>66</v>
      </c>
      <c r="O1167" t="s">
        <v>2851</v>
      </c>
      <c r="P1167" t="s">
        <v>60</v>
      </c>
      <c r="Q1167" t="s">
        <v>68</v>
      </c>
      <c r="R1167" t="s">
        <v>2921</v>
      </c>
      <c r="S1167" t="s">
        <v>69</v>
      </c>
    </row>
    <row r="1168" spans="1:19" x14ac:dyDescent="0.35">
      <c r="A1168" t="s">
        <v>2923</v>
      </c>
      <c r="B1168" t="s">
        <v>2846</v>
      </c>
      <c r="C1168" t="s">
        <v>2924</v>
      </c>
      <c r="D1168" t="s">
        <v>59</v>
      </c>
      <c r="E1168" t="s">
        <v>59</v>
      </c>
      <c r="F1168" t="s">
        <v>60</v>
      </c>
      <c r="G1168" t="s">
        <v>2919</v>
      </c>
      <c r="H1168" t="s">
        <v>2920</v>
      </c>
      <c r="I1168" t="s">
        <v>2850</v>
      </c>
      <c r="J1168" t="s">
        <v>77</v>
      </c>
      <c r="K1168" t="s">
        <v>78</v>
      </c>
      <c r="L1168" t="s">
        <v>74</v>
      </c>
      <c r="M1168">
        <v>0.143425</v>
      </c>
      <c r="N1168" t="s">
        <v>66</v>
      </c>
      <c r="O1168" t="s">
        <v>2851</v>
      </c>
      <c r="P1168" t="s">
        <v>60</v>
      </c>
      <c r="Q1168" t="s">
        <v>68</v>
      </c>
      <c r="R1168" t="s">
        <v>2923</v>
      </c>
      <c r="S1168" t="s">
        <v>69</v>
      </c>
    </row>
    <row r="1169" spans="1:19" x14ac:dyDescent="0.35">
      <c r="A1169" t="s">
        <v>2925</v>
      </c>
      <c r="B1169" t="s">
        <v>2846</v>
      </c>
      <c r="C1169" t="s">
        <v>2926</v>
      </c>
      <c r="D1169" t="s">
        <v>59</v>
      </c>
      <c r="E1169" t="s">
        <v>59</v>
      </c>
      <c r="F1169" t="s">
        <v>60</v>
      </c>
      <c r="G1169" t="s">
        <v>2919</v>
      </c>
      <c r="H1169" t="s">
        <v>2920</v>
      </c>
      <c r="I1169" t="s">
        <v>2850</v>
      </c>
      <c r="J1169" t="s">
        <v>81</v>
      </c>
      <c r="K1169" t="s">
        <v>82</v>
      </c>
      <c r="L1169" t="s">
        <v>83</v>
      </c>
      <c r="M1169">
        <v>0.26999999999999247</v>
      </c>
      <c r="N1169" t="s">
        <v>66</v>
      </c>
      <c r="O1169" t="s">
        <v>2851</v>
      </c>
      <c r="P1169" t="s">
        <v>60</v>
      </c>
      <c r="Q1169" t="s">
        <v>68</v>
      </c>
      <c r="R1169" t="s">
        <v>2925</v>
      </c>
      <c r="S1169" t="s">
        <v>69</v>
      </c>
    </row>
    <row r="1170" spans="1:19" x14ac:dyDescent="0.35">
      <c r="A1170" t="s">
        <v>2927</v>
      </c>
      <c r="B1170" t="s">
        <v>2846</v>
      </c>
      <c r="C1170" t="s">
        <v>2928</v>
      </c>
      <c r="D1170" t="s">
        <v>59</v>
      </c>
      <c r="E1170" t="s">
        <v>59</v>
      </c>
      <c r="F1170" t="s">
        <v>60</v>
      </c>
      <c r="G1170" t="s">
        <v>2929</v>
      </c>
      <c r="H1170" t="s">
        <v>2930</v>
      </c>
      <c r="I1170" t="s">
        <v>2850</v>
      </c>
      <c r="J1170" t="s">
        <v>64</v>
      </c>
      <c r="K1170" t="s">
        <v>64</v>
      </c>
      <c r="L1170" t="s">
        <v>65</v>
      </c>
      <c r="M1170">
        <v>3.1</v>
      </c>
      <c r="N1170" t="s">
        <v>66</v>
      </c>
      <c r="O1170" t="s">
        <v>2851</v>
      </c>
      <c r="P1170" t="s">
        <v>60</v>
      </c>
      <c r="Q1170" t="s">
        <v>68</v>
      </c>
      <c r="R1170" t="s">
        <v>2927</v>
      </c>
      <c r="S1170" t="s">
        <v>69</v>
      </c>
    </row>
    <row r="1171" spans="1:19" x14ac:dyDescent="0.35">
      <c r="A1171" t="s">
        <v>2931</v>
      </c>
      <c r="B1171" t="s">
        <v>2846</v>
      </c>
      <c r="C1171" t="s">
        <v>2932</v>
      </c>
      <c r="D1171" t="s">
        <v>59</v>
      </c>
      <c r="E1171" t="s">
        <v>59</v>
      </c>
      <c r="F1171" t="s">
        <v>60</v>
      </c>
      <c r="G1171" t="s">
        <v>2929</v>
      </c>
      <c r="H1171" t="s">
        <v>2930</v>
      </c>
      <c r="I1171" t="s">
        <v>2850</v>
      </c>
      <c r="J1171" t="s">
        <v>72</v>
      </c>
      <c r="K1171" t="s">
        <v>73</v>
      </c>
      <c r="L1171" t="s">
        <v>74</v>
      </c>
      <c r="M1171">
        <v>0.146207</v>
      </c>
      <c r="N1171" t="s">
        <v>66</v>
      </c>
      <c r="O1171" t="s">
        <v>2851</v>
      </c>
      <c r="P1171" t="s">
        <v>60</v>
      </c>
      <c r="Q1171" t="s">
        <v>68</v>
      </c>
      <c r="R1171" t="s">
        <v>2931</v>
      </c>
      <c r="S1171" t="s">
        <v>69</v>
      </c>
    </row>
    <row r="1172" spans="1:19" x14ac:dyDescent="0.35">
      <c r="A1172" t="s">
        <v>2933</v>
      </c>
      <c r="B1172" t="s">
        <v>2846</v>
      </c>
      <c r="C1172" t="s">
        <v>2934</v>
      </c>
      <c r="D1172" t="s">
        <v>59</v>
      </c>
      <c r="E1172" t="s">
        <v>59</v>
      </c>
      <c r="F1172" t="s">
        <v>60</v>
      </c>
      <c r="G1172" t="s">
        <v>2929</v>
      </c>
      <c r="H1172" t="s">
        <v>2930</v>
      </c>
      <c r="I1172" t="s">
        <v>2850</v>
      </c>
      <c r="J1172" t="s">
        <v>77</v>
      </c>
      <c r="K1172" t="s">
        <v>78</v>
      </c>
      <c r="L1172" t="s">
        <v>74</v>
      </c>
      <c r="M1172">
        <v>0.14637600000000001</v>
      </c>
      <c r="N1172" t="s">
        <v>66</v>
      </c>
      <c r="O1172" t="s">
        <v>2851</v>
      </c>
      <c r="P1172" t="s">
        <v>60</v>
      </c>
      <c r="Q1172" t="s">
        <v>68</v>
      </c>
      <c r="R1172" t="s">
        <v>2933</v>
      </c>
      <c r="S1172" t="s">
        <v>69</v>
      </c>
    </row>
    <row r="1173" spans="1:19" x14ac:dyDescent="0.35">
      <c r="A1173" t="s">
        <v>2935</v>
      </c>
      <c r="B1173" t="s">
        <v>2846</v>
      </c>
      <c r="C1173" t="s">
        <v>2936</v>
      </c>
      <c r="D1173" t="s">
        <v>59</v>
      </c>
      <c r="E1173" t="s">
        <v>59</v>
      </c>
      <c r="F1173" t="s">
        <v>60</v>
      </c>
      <c r="G1173" t="s">
        <v>2929</v>
      </c>
      <c r="H1173" t="s">
        <v>2930</v>
      </c>
      <c r="I1173" t="s">
        <v>2850</v>
      </c>
      <c r="J1173" t="s">
        <v>81</v>
      </c>
      <c r="K1173" t="s">
        <v>82</v>
      </c>
      <c r="L1173" t="s">
        <v>83</v>
      </c>
      <c r="M1173">
        <v>0.16900000000000248</v>
      </c>
      <c r="N1173" t="s">
        <v>66</v>
      </c>
      <c r="O1173" t="s">
        <v>2851</v>
      </c>
      <c r="P1173" t="s">
        <v>60</v>
      </c>
      <c r="Q1173" t="s">
        <v>68</v>
      </c>
      <c r="R1173" t="s">
        <v>2935</v>
      </c>
      <c r="S1173" t="s">
        <v>69</v>
      </c>
    </row>
    <row r="1174" spans="1:19" x14ac:dyDescent="0.35">
      <c r="A1174" t="s">
        <v>2937</v>
      </c>
      <c r="B1174" t="s">
        <v>2846</v>
      </c>
      <c r="C1174" t="s">
        <v>2938</v>
      </c>
      <c r="D1174" t="s">
        <v>59</v>
      </c>
      <c r="E1174" t="s">
        <v>59</v>
      </c>
      <c r="F1174" t="s">
        <v>60</v>
      </c>
      <c r="G1174" t="s">
        <v>2939</v>
      </c>
      <c r="H1174" t="s">
        <v>2940</v>
      </c>
      <c r="I1174" t="s">
        <v>2850</v>
      </c>
      <c r="J1174" t="s">
        <v>64</v>
      </c>
      <c r="K1174" t="s">
        <v>64</v>
      </c>
      <c r="L1174" t="s">
        <v>65</v>
      </c>
      <c r="M1174">
        <v>3</v>
      </c>
      <c r="N1174" t="s">
        <v>153</v>
      </c>
      <c r="O1174" t="s">
        <v>2851</v>
      </c>
      <c r="P1174" t="s">
        <v>60</v>
      </c>
      <c r="Q1174" t="s">
        <v>68</v>
      </c>
      <c r="R1174" t="s">
        <v>2937</v>
      </c>
      <c r="S1174" t="s">
        <v>69</v>
      </c>
    </row>
    <row r="1175" spans="1:19" x14ac:dyDescent="0.35">
      <c r="A1175" t="s">
        <v>2941</v>
      </c>
      <c r="B1175" t="s">
        <v>2846</v>
      </c>
      <c r="C1175" t="s">
        <v>2942</v>
      </c>
      <c r="D1175" t="s">
        <v>59</v>
      </c>
      <c r="E1175" t="s">
        <v>59</v>
      </c>
      <c r="F1175" t="s">
        <v>60</v>
      </c>
      <c r="G1175" t="s">
        <v>2939</v>
      </c>
      <c r="H1175" t="s">
        <v>2940</v>
      </c>
      <c r="I1175" t="s">
        <v>2850</v>
      </c>
      <c r="J1175" t="s">
        <v>72</v>
      </c>
      <c r="K1175" t="s">
        <v>73</v>
      </c>
      <c r="L1175" t="s">
        <v>74</v>
      </c>
      <c r="M1175">
        <v>0.141986</v>
      </c>
      <c r="N1175" t="s">
        <v>153</v>
      </c>
      <c r="O1175" t="s">
        <v>2851</v>
      </c>
      <c r="P1175" t="s">
        <v>60</v>
      </c>
      <c r="Q1175" t="s">
        <v>68</v>
      </c>
      <c r="R1175" t="s">
        <v>2941</v>
      </c>
      <c r="S1175" t="s">
        <v>69</v>
      </c>
    </row>
    <row r="1176" spans="1:19" x14ac:dyDescent="0.35">
      <c r="A1176" t="s">
        <v>2943</v>
      </c>
      <c r="B1176" t="s">
        <v>2846</v>
      </c>
      <c r="C1176" t="s">
        <v>2944</v>
      </c>
      <c r="D1176" t="s">
        <v>59</v>
      </c>
      <c r="E1176" t="s">
        <v>59</v>
      </c>
      <c r="F1176" t="s">
        <v>60</v>
      </c>
      <c r="G1176" t="s">
        <v>2939</v>
      </c>
      <c r="H1176" t="s">
        <v>2940</v>
      </c>
      <c r="I1176" t="s">
        <v>2850</v>
      </c>
      <c r="J1176" t="s">
        <v>77</v>
      </c>
      <c r="K1176" t="s">
        <v>78</v>
      </c>
      <c r="L1176" t="s">
        <v>74</v>
      </c>
      <c r="M1176">
        <v>0.142126</v>
      </c>
      <c r="N1176" t="s">
        <v>153</v>
      </c>
      <c r="O1176" t="s">
        <v>2851</v>
      </c>
      <c r="P1176" t="s">
        <v>60</v>
      </c>
      <c r="Q1176" t="s">
        <v>68</v>
      </c>
      <c r="R1176" t="s">
        <v>2943</v>
      </c>
      <c r="S1176" t="s">
        <v>69</v>
      </c>
    </row>
    <row r="1177" spans="1:19" x14ac:dyDescent="0.35">
      <c r="A1177" t="s">
        <v>2945</v>
      </c>
      <c r="B1177" t="s">
        <v>2846</v>
      </c>
      <c r="C1177" t="s">
        <v>2946</v>
      </c>
      <c r="D1177" t="s">
        <v>59</v>
      </c>
      <c r="E1177" t="s">
        <v>59</v>
      </c>
      <c r="F1177" t="s">
        <v>60</v>
      </c>
      <c r="G1177" t="s">
        <v>2939</v>
      </c>
      <c r="H1177" t="s">
        <v>2940</v>
      </c>
      <c r="I1177" t="s">
        <v>2850</v>
      </c>
      <c r="J1177" t="s">
        <v>81</v>
      </c>
      <c r="K1177" t="s">
        <v>82</v>
      </c>
      <c r="L1177" t="s">
        <v>83</v>
      </c>
      <c r="M1177">
        <v>0.14000000000000123</v>
      </c>
      <c r="N1177" t="s">
        <v>153</v>
      </c>
      <c r="O1177" t="s">
        <v>2851</v>
      </c>
      <c r="P1177" t="s">
        <v>60</v>
      </c>
      <c r="Q1177" t="s">
        <v>68</v>
      </c>
      <c r="R1177" t="s">
        <v>2945</v>
      </c>
      <c r="S1177" t="s">
        <v>69</v>
      </c>
    </row>
    <row r="1178" spans="1:19" x14ac:dyDescent="0.35">
      <c r="A1178" t="s">
        <v>2947</v>
      </c>
      <c r="B1178" t="s">
        <v>2846</v>
      </c>
      <c r="C1178" t="s">
        <v>2948</v>
      </c>
      <c r="D1178" t="s">
        <v>59</v>
      </c>
      <c r="E1178" t="s">
        <v>59</v>
      </c>
      <c r="F1178" t="s">
        <v>60</v>
      </c>
      <c r="G1178" t="s">
        <v>2949</v>
      </c>
      <c r="H1178" t="s">
        <v>2950</v>
      </c>
      <c r="I1178" t="s">
        <v>2850</v>
      </c>
      <c r="J1178" t="s">
        <v>64</v>
      </c>
      <c r="K1178" t="s">
        <v>64</v>
      </c>
      <c r="L1178" t="s">
        <v>65</v>
      </c>
      <c r="M1178">
        <v>4</v>
      </c>
      <c r="N1178" t="s">
        <v>66</v>
      </c>
      <c r="O1178" t="s">
        <v>2851</v>
      </c>
      <c r="P1178" t="s">
        <v>60</v>
      </c>
      <c r="Q1178" t="s">
        <v>68</v>
      </c>
      <c r="R1178" t="s">
        <v>2947</v>
      </c>
      <c r="S1178" t="s">
        <v>69</v>
      </c>
    </row>
    <row r="1179" spans="1:19" x14ac:dyDescent="0.35">
      <c r="A1179" t="s">
        <v>2951</v>
      </c>
      <c r="B1179" t="s">
        <v>2846</v>
      </c>
      <c r="C1179" t="s">
        <v>2952</v>
      </c>
      <c r="D1179" t="s">
        <v>59</v>
      </c>
      <c r="E1179" t="s">
        <v>59</v>
      </c>
      <c r="F1179" t="s">
        <v>60</v>
      </c>
      <c r="G1179" t="s">
        <v>2949</v>
      </c>
      <c r="H1179" t="s">
        <v>2950</v>
      </c>
      <c r="I1179" t="s">
        <v>2850</v>
      </c>
      <c r="J1179" t="s">
        <v>72</v>
      </c>
      <c r="K1179" t="s">
        <v>73</v>
      </c>
      <c r="L1179" t="s">
        <v>74</v>
      </c>
      <c r="M1179">
        <v>0.143013</v>
      </c>
      <c r="N1179" t="s">
        <v>66</v>
      </c>
      <c r="O1179" t="s">
        <v>2851</v>
      </c>
      <c r="P1179" t="s">
        <v>60</v>
      </c>
      <c r="Q1179" t="s">
        <v>68</v>
      </c>
      <c r="R1179" t="s">
        <v>2951</v>
      </c>
      <c r="S1179" t="s">
        <v>69</v>
      </c>
    </row>
    <row r="1180" spans="1:19" x14ac:dyDescent="0.35">
      <c r="A1180" t="s">
        <v>2953</v>
      </c>
      <c r="B1180" t="s">
        <v>2846</v>
      </c>
      <c r="C1180" t="s">
        <v>2954</v>
      </c>
      <c r="D1180" t="s">
        <v>59</v>
      </c>
      <c r="E1180" t="s">
        <v>59</v>
      </c>
      <c r="F1180" t="s">
        <v>60</v>
      </c>
      <c r="G1180" t="s">
        <v>2949</v>
      </c>
      <c r="H1180" t="s">
        <v>2950</v>
      </c>
      <c r="I1180" t="s">
        <v>2850</v>
      </c>
      <c r="J1180" t="s">
        <v>77</v>
      </c>
      <c r="K1180" t="s">
        <v>78</v>
      </c>
      <c r="L1180" t="s">
        <v>74</v>
      </c>
      <c r="M1180">
        <v>0.143233</v>
      </c>
      <c r="N1180" t="s">
        <v>66</v>
      </c>
      <c r="O1180" t="s">
        <v>2851</v>
      </c>
      <c r="P1180" t="s">
        <v>60</v>
      </c>
      <c r="Q1180" t="s">
        <v>68</v>
      </c>
      <c r="R1180" t="s">
        <v>2953</v>
      </c>
      <c r="S1180" t="s">
        <v>69</v>
      </c>
    </row>
    <row r="1181" spans="1:19" x14ac:dyDescent="0.35">
      <c r="A1181" t="s">
        <v>2955</v>
      </c>
      <c r="B1181" t="s">
        <v>2846</v>
      </c>
      <c r="C1181" t="s">
        <v>2956</v>
      </c>
      <c r="D1181" t="s">
        <v>59</v>
      </c>
      <c r="E1181" t="s">
        <v>59</v>
      </c>
      <c r="F1181" t="s">
        <v>60</v>
      </c>
      <c r="G1181" t="s">
        <v>2949</v>
      </c>
      <c r="H1181" t="s">
        <v>2950</v>
      </c>
      <c r="I1181" t="s">
        <v>2850</v>
      </c>
      <c r="J1181" t="s">
        <v>81</v>
      </c>
      <c r="K1181" t="s">
        <v>82</v>
      </c>
      <c r="L1181" t="s">
        <v>83</v>
      </c>
      <c r="M1181">
        <v>0.21999999999999797</v>
      </c>
      <c r="N1181" t="s">
        <v>66</v>
      </c>
      <c r="O1181" t="s">
        <v>2851</v>
      </c>
      <c r="P1181" t="s">
        <v>60</v>
      </c>
      <c r="Q1181" t="s">
        <v>68</v>
      </c>
      <c r="R1181" t="s">
        <v>2955</v>
      </c>
      <c r="S1181" t="s">
        <v>69</v>
      </c>
    </row>
    <row r="1182" spans="1:19" x14ac:dyDescent="0.35">
      <c r="A1182" t="s">
        <v>2957</v>
      </c>
      <c r="B1182" t="s">
        <v>2846</v>
      </c>
      <c r="C1182" t="s">
        <v>2958</v>
      </c>
      <c r="D1182" t="s">
        <v>59</v>
      </c>
      <c r="E1182" t="s">
        <v>59</v>
      </c>
      <c r="F1182" t="s">
        <v>60</v>
      </c>
      <c r="G1182" t="s">
        <v>2959</v>
      </c>
      <c r="H1182" t="s">
        <v>2960</v>
      </c>
      <c r="I1182" t="s">
        <v>2850</v>
      </c>
      <c r="J1182" t="s">
        <v>64</v>
      </c>
      <c r="K1182" t="s">
        <v>64</v>
      </c>
      <c r="L1182" t="s">
        <v>65</v>
      </c>
      <c r="M1182">
        <v>8.5</v>
      </c>
      <c r="N1182" t="s">
        <v>66</v>
      </c>
      <c r="O1182" t="s">
        <v>2851</v>
      </c>
      <c r="P1182" t="s">
        <v>60</v>
      </c>
      <c r="Q1182" t="s">
        <v>68</v>
      </c>
      <c r="R1182" t="s">
        <v>2957</v>
      </c>
      <c r="S1182" t="s">
        <v>69</v>
      </c>
    </row>
    <row r="1183" spans="1:19" x14ac:dyDescent="0.35">
      <c r="A1183" t="s">
        <v>2961</v>
      </c>
      <c r="B1183" t="s">
        <v>2846</v>
      </c>
      <c r="C1183" t="s">
        <v>2962</v>
      </c>
      <c r="D1183" t="s">
        <v>59</v>
      </c>
      <c r="E1183" t="s">
        <v>59</v>
      </c>
      <c r="F1183" t="s">
        <v>60</v>
      </c>
      <c r="G1183" t="s">
        <v>2959</v>
      </c>
      <c r="H1183" t="s">
        <v>2960</v>
      </c>
      <c r="I1183" t="s">
        <v>2850</v>
      </c>
      <c r="J1183" t="s">
        <v>72</v>
      </c>
      <c r="K1183" t="s">
        <v>73</v>
      </c>
      <c r="L1183" t="s">
        <v>74</v>
      </c>
      <c r="M1183">
        <v>0.14355599999999999</v>
      </c>
      <c r="N1183" t="s">
        <v>66</v>
      </c>
      <c r="O1183" t="s">
        <v>2851</v>
      </c>
      <c r="P1183" t="s">
        <v>60</v>
      </c>
      <c r="Q1183" t="s">
        <v>68</v>
      </c>
      <c r="R1183" t="s">
        <v>2961</v>
      </c>
      <c r="S1183" t="s">
        <v>69</v>
      </c>
    </row>
    <row r="1184" spans="1:19" x14ac:dyDescent="0.35">
      <c r="A1184" t="s">
        <v>2963</v>
      </c>
      <c r="B1184" t="s">
        <v>2846</v>
      </c>
      <c r="C1184" t="s">
        <v>2964</v>
      </c>
      <c r="D1184" t="s">
        <v>59</v>
      </c>
      <c r="E1184" t="s">
        <v>59</v>
      </c>
      <c r="F1184" t="s">
        <v>60</v>
      </c>
      <c r="G1184" t="s">
        <v>2959</v>
      </c>
      <c r="H1184" t="s">
        <v>2960</v>
      </c>
      <c r="I1184" t="s">
        <v>2850</v>
      </c>
      <c r="J1184" t="s">
        <v>77</v>
      </c>
      <c r="K1184" t="s">
        <v>78</v>
      </c>
      <c r="L1184" t="s">
        <v>74</v>
      </c>
      <c r="M1184">
        <v>0.14402400000000001</v>
      </c>
      <c r="N1184" t="s">
        <v>66</v>
      </c>
      <c r="O1184" t="s">
        <v>2851</v>
      </c>
      <c r="P1184" t="s">
        <v>60</v>
      </c>
      <c r="Q1184" t="s">
        <v>68</v>
      </c>
      <c r="R1184" t="s">
        <v>2963</v>
      </c>
      <c r="S1184" t="s">
        <v>69</v>
      </c>
    </row>
    <row r="1185" spans="1:19" x14ac:dyDescent="0.35">
      <c r="A1185" t="s">
        <v>2965</v>
      </c>
      <c r="B1185" t="s">
        <v>2846</v>
      </c>
      <c r="C1185" t="s">
        <v>2966</v>
      </c>
      <c r="D1185" t="s">
        <v>59</v>
      </c>
      <c r="E1185" t="s">
        <v>59</v>
      </c>
      <c r="F1185" t="s">
        <v>60</v>
      </c>
      <c r="G1185" t="s">
        <v>2959</v>
      </c>
      <c r="H1185" t="s">
        <v>2960</v>
      </c>
      <c r="I1185" t="s">
        <v>2850</v>
      </c>
      <c r="J1185" t="s">
        <v>81</v>
      </c>
      <c r="K1185" t="s">
        <v>82</v>
      </c>
      <c r="L1185" t="s">
        <v>83</v>
      </c>
      <c r="M1185">
        <v>0.46800000000002395</v>
      </c>
      <c r="N1185" t="s">
        <v>66</v>
      </c>
      <c r="O1185" t="s">
        <v>2851</v>
      </c>
      <c r="P1185" t="s">
        <v>60</v>
      </c>
      <c r="Q1185" t="s">
        <v>68</v>
      </c>
      <c r="R1185" t="s">
        <v>2965</v>
      </c>
      <c r="S1185" t="s">
        <v>69</v>
      </c>
    </row>
    <row r="1186" spans="1:19" x14ac:dyDescent="0.35">
      <c r="A1186" t="s">
        <v>2967</v>
      </c>
      <c r="B1186" t="s">
        <v>2846</v>
      </c>
      <c r="C1186" t="s">
        <v>2968</v>
      </c>
      <c r="D1186" t="s">
        <v>59</v>
      </c>
      <c r="E1186" t="s">
        <v>59</v>
      </c>
      <c r="F1186" t="s">
        <v>60</v>
      </c>
      <c r="G1186" t="s">
        <v>2969</v>
      </c>
      <c r="H1186" t="s">
        <v>2970</v>
      </c>
      <c r="I1186" t="s">
        <v>2850</v>
      </c>
      <c r="J1186" t="s">
        <v>64</v>
      </c>
      <c r="K1186" t="s">
        <v>64</v>
      </c>
      <c r="L1186" t="s">
        <v>65</v>
      </c>
      <c r="M1186">
        <v>8.5</v>
      </c>
      <c r="N1186" t="s">
        <v>66</v>
      </c>
      <c r="O1186" t="s">
        <v>2851</v>
      </c>
      <c r="P1186" t="s">
        <v>60</v>
      </c>
      <c r="Q1186" t="s">
        <v>68</v>
      </c>
      <c r="R1186" t="s">
        <v>2967</v>
      </c>
      <c r="S1186" t="s">
        <v>69</v>
      </c>
    </row>
    <row r="1187" spans="1:19" x14ac:dyDescent="0.35">
      <c r="A1187" t="s">
        <v>2971</v>
      </c>
      <c r="B1187" t="s">
        <v>2846</v>
      </c>
      <c r="C1187" t="s">
        <v>2972</v>
      </c>
      <c r="D1187" t="s">
        <v>59</v>
      </c>
      <c r="E1187" t="s">
        <v>59</v>
      </c>
      <c r="F1187" t="s">
        <v>60</v>
      </c>
      <c r="G1187" t="s">
        <v>2969</v>
      </c>
      <c r="H1187" t="s">
        <v>2970</v>
      </c>
      <c r="I1187" t="s">
        <v>2850</v>
      </c>
      <c r="J1187" t="s">
        <v>72</v>
      </c>
      <c r="K1187" t="s">
        <v>73</v>
      </c>
      <c r="L1187" t="s">
        <v>74</v>
      </c>
      <c r="M1187">
        <v>0.14219999999999999</v>
      </c>
      <c r="N1187" t="s">
        <v>66</v>
      </c>
      <c r="O1187" t="s">
        <v>2851</v>
      </c>
      <c r="P1187" t="s">
        <v>60</v>
      </c>
      <c r="Q1187" t="s">
        <v>68</v>
      </c>
      <c r="R1187" t="s">
        <v>2971</v>
      </c>
      <c r="S1187" t="s">
        <v>69</v>
      </c>
    </row>
    <row r="1188" spans="1:19" x14ac:dyDescent="0.35">
      <c r="A1188" t="s">
        <v>2973</v>
      </c>
      <c r="B1188" t="s">
        <v>2846</v>
      </c>
      <c r="C1188" t="s">
        <v>2974</v>
      </c>
      <c r="D1188" t="s">
        <v>59</v>
      </c>
      <c r="E1188" t="s">
        <v>59</v>
      </c>
      <c r="F1188" t="s">
        <v>60</v>
      </c>
      <c r="G1188" t="s">
        <v>2969</v>
      </c>
      <c r="H1188" t="s">
        <v>2970</v>
      </c>
      <c r="I1188" t="s">
        <v>2850</v>
      </c>
      <c r="J1188" t="s">
        <v>77</v>
      </c>
      <c r="K1188" t="s">
        <v>78</v>
      </c>
      <c r="L1188" t="s">
        <v>74</v>
      </c>
      <c r="M1188">
        <v>0.14266599999999999</v>
      </c>
      <c r="N1188" t="s">
        <v>66</v>
      </c>
      <c r="O1188" t="s">
        <v>2851</v>
      </c>
      <c r="P1188" t="s">
        <v>60</v>
      </c>
      <c r="Q1188" t="s">
        <v>68</v>
      </c>
      <c r="R1188" t="s">
        <v>2973</v>
      </c>
      <c r="S1188" t="s">
        <v>69</v>
      </c>
    </row>
    <row r="1189" spans="1:19" x14ac:dyDescent="0.35">
      <c r="A1189" t="s">
        <v>2975</v>
      </c>
      <c r="B1189" t="s">
        <v>2846</v>
      </c>
      <c r="C1189" t="s">
        <v>2976</v>
      </c>
      <c r="D1189" t="s">
        <v>59</v>
      </c>
      <c r="E1189" t="s">
        <v>59</v>
      </c>
      <c r="F1189" t="s">
        <v>60</v>
      </c>
      <c r="G1189" t="s">
        <v>2969</v>
      </c>
      <c r="H1189" t="s">
        <v>2970</v>
      </c>
      <c r="I1189" t="s">
        <v>2850</v>
      </c>
      <c r="J1189" t="s">
        <v>81</v>
      </c>
      <c r="K1189" t="s">
        <v>82</v>
      </c>
      <c r="L1189" t="s">
        <v>83</v>
      </c>
      <c r="M1189">
        <v>0.4659999999999942</v>
      </c>
      <c r="N1189" t="s">
        <v>66</v>
      </c>
      <c r="O1189" t="s">
        <v>2851</v>
      </c>
      <c r="P1189" t="s">
        <v>60</v>
      </c>
      <c r="Q1189" t="s">
        <v>68</v>
      </c>
      <c r="R1189" t="s">
        <v>2975</v>
      </c>
      <c r="S1189" t="s">
        <v>69</v>
      </c>
    </row>
    <row r="1190" spans="1:19" x14ac:dyDescent="0.35">
      <c r="A1190" t="s">
        <v>2977</v>
      </c>
      <c r="B1190" t="s">
        <v>2846</v>
      </c>
      <c r="C1190" t="s">
        <v>2978</v>
      </c>
      <c r="D1190" t="s">
        <v>59</v>
      </c>
      <c r="E1190" t="s">
        <v>59</v>
      </c>
      <c r="F1190" t="s">
        <v>60</v>
      </c>
      <c r="G1190" t="s">
        <v>2979</v>
      </c>
      <c r="H1190" t="s">
        <v>2980</v>
      </c>
      <c r="I1190" t="s">
        <v>2850</v>
      </c>
      <c r="J1190" t="s">
        <v>64</v>
      </c>
      <c r="K1190" t="s">
        <v>64</v>
      </c>
      <c r="L1190" t="s">
        <v>65</v>
      </c>
      <c r="M1190">
        <v>4.2</v>
      </c>
      <c r="N1190" t="s">
        <v>66</v>
      </c>
      <c r="O1190" t="s">
        <v>2851</v>
      </c>
      <c r="P1190" t="s">
        <v>60</v>
      </c>
      <c r="Q1190" t="s">
        <v>68</v>
      </c>
      <c r="R1190" t="s">
        <v>2977</v>
      </c>
      <c r="S1190" t="s">
        <v>69</v>
      </c>
    </row>
    <row r="1191" spans="1:19" x14ac:dyDescent="0.35">
      <c r="A1191" t="s">
        <v>2981</v>
      </c>
      <c r="B1191" t="s">
        <v>2846</v>
      </c>
      <c r="C1191" t="s">
        <v>2982</v>
      </c>
      <c r="D1191" t="s">
        <v>59</v>
      </c>
      <c r="E1191" t="s">
        <v>59</v>
      </c>
      <c r="F1191" t="s">
        <v>60</v>
      </c>
      <c r="G1191" t="s">
        <v>2979</v>
      </c>
      <c r="H1191" t="s">
        <v>2980</v>
      </c>
      <c r="I1191" t="s">
        <v>2850</v>
      </c>
      <c r="J1191" t="s">
        <v>72</v>
      </c>
      <c r="K1191" t="s">
        <v>73</v>
      </c>
      <c r="L1191" t="s">
        <v>74</v>
      </c>
      <c r="M1191">
        <v>0.14522099999999999</v>
      </c>
      <c r="N1191" t="s">
        <v>66</v>
      </c>
      <c r="O1191" t="s">
        <v>2851</v>
      </c>
      <c r="P1191" t="s">
        <v>60</v>
      </c>
      <c r="Q1191" t="s">
        <v>68</v>
      </c>
      <c r="R1191" t="s">
        <v>2981</v>
      </c>
      <c r="S1191" t="s">
        <v>69</v>
      </c>
    </row>
    <row r="1192" spans="1:19" x14ac:dyDescent="0.35">
      <c r="A1192" t="s">
        <v>2983</v>
      </c>
      <c r="B1192" t="s">
        <v>2846</v>
      </c>
      <c r="C1192" t="s">
        <v>2984</v>
      </c>
      <c r="D1192" t="s">
        <v>59</v>
      </c>
      <c r="E1192" t="s">
        <v>59</v>
      </c>
      <c r="F1192" t="s">
        <v>60</v>
      </c>
      <c r="G1192" t="s">
        <v>2979</v>
      </c>
      <c r="H1192" t="s">
        <v>2980</v>
      </c>
      <c r="I1192" t="s">
        <v>2850</v>
      </c>
      <c r="J1192" t="s">
        <v>77</v>
      </c>
      <c r="K1192" t="s">
        <v>78</v>
      </c>
      <c r="L1192" t="s">
        <v>74</v>
      </c>
      <c r="M1192">
        <v>0.145455</v>
      </c>
      <c r="N1192" t="s">
        <v>66</v>
      </c>
      <c r="O1192" t="s">
        <v>2851</v>
      </c>
      <c r="P1192" t="s">
        <v>60</v>
      </c>
      <c r="Q1192" t="s">
        <v>68</v>
      </c>
      <c r="R1192" t="s">
        <v>2983</v>
      </c>
      <c r="S1192" t="s">
        <v>69</v>
      </c>
    </row>
    <row r="1193" spans="1:19" x14ac:dyDescent="0.35">
      <c r="A1193" t="s">
        <v>2985</v>
      </c>
      <c r="B1193" t="s">
        <v>2846</v>
      </c>
      <c r="C1193" t="s">
        <v>2986</v>
      </c>
      <c r="D1193" t="s">
        <v>59</v>
      </c>
      <c r="E1193" t="s">
        <v>59</v>
      </c>
      <c r="F1193" t="s">
        <v>60</v>
      </c>
      <c r="G1193" t="s">
        <v>2979</v>
      </c>
      <c r="H1193" t="s">
        <v>2980</v>
      </c>
      <c r="I1193" t="s">
        <v>2850</v>
      </c>
      <c r="J1193" t="s">
        <v>81</v>
      </c>
      <c r="K1193" t="s">
        <v>82</v>
      </c>
      <c r="L1193" t="s">
        <v>83</v>
      </c>
      <c r="M1193">
        <v>0.23400000000001198</v>
      </c>
      <c r="N1193" t="s">
        <v>66</v>
      </c>
      <c r="O1193" t="s">
        <v>2851</v>
      </c>
      <c r="P1193" t="s">
        <v>60</v>
      </c>
      <c r="Q1193" t="s">
        <v>68</v>
      </c>
      <c r="R1193" t="s">
        <v>2985</v>
      </c>
      <c r="S1193" t="s">
        <v>69</v>
      </c>
    </row>
    <row r="1194" spans="1:19" x14ac:dyDescent="0.35">
      <c r="A1194" t="s">
        <v>2987</v>
      </c>
      <c r="B1194" t="s">
        <v>2846</v>
      </c>
      <c r="C1194" t="s">
        <v>2988</v>
      </c>
      <c r="D1194" t="s">
        <v>59</v>
      </c>
      <c r="E1194" t="s">
        <v>59</v>
      </c>
      <c r="F1194" t="s">
        <v>60</v>
      </c>
      <c r="G1194" t="s">
        <v>2989</v>
      </c>
      <c r="H1194" t="s">
        <v>2860</v>
      </c>
      <c r="I1194" t="s">
        <v>2850</v>
      </c>
      <c r="J1194" t="s">
        <v>64</v>
      </c>
      <c r="K1194" t="s">
        <v>64</v>
      </c>
      <c r="L1194" t="s">
        <v>65</v>
      </c>
      <c r="M1194">
        <v>6.9</v>
      </c>
      <c r="N1194" t="s">
        <v>66</v>
      </c>
      <c r="O1194" t="s">
        <v>2851</v>
      </c>
      <c r="P1194" t="s">
        <v>60</v>
      </c>
      <c r="Q1194" t="s">
        <v>68</v>
      </c>
      <c r="R1194" t="s">
        <v>2987</v>
      </c>
      <c r="S1194" t="s">
        <v>69</v>
      </c>
    </row>
    <row r="1195" spans="1:19" x14ac:dyDescent="0.35">
      <c r="A1195" t="s">
        <v>2990</v>
      </c>
      <c r="B1195" t="s">
        <v>2846</v>
      </c>
      <c r="C1195" t="s">
        <v>2991</v>
      </c>
      <c r="D1195" t="s">
        <v>59</v>
      </c>
      <c r="E1195" t="s">
        <v>59</v>
      </c>
      <c r="F1195" t="s">
        <v>60</v>
      </c>
      <c r="G1195" t="s">
        <v>2989</v>
      </c>
      <c r="H1195" t="s">
        <v>2860</v>
      </c>
      <c r="I1195" t="s">
        <v>2850</v>
      </c>
      <c r="J1195" t="s">
        <v>72</v>
      </c>
      <c r="K1195" t="s">
        <v>73</v>
      </c>
      <c r="L1195" t="s">
        <v>74</v>
      </c>
      <c r="M1195">
        <v>0.14171600000000001</v>
      </c>
      <c r="N1195" t="s">
        <v>66</v>
      </c>
      <c r="O1195" t="s">
        <v>2851</v>
      </c>
      <c r="P1195" t="s">
        <v>60</v>
      </c>
      <c r="Q1195" t="s">
        <v>68</v>
      </c>
      <c r="R1195" t="s">
        <v>2990</v>
      </c>
      <c r="S1195" t="s">
        <v>69</v>
      </c>
    </row>
    <row r="1196" spans="1:19" x14ac:dyDescent="0.35">
      <c r="A1196" t="s">
        <v>2992</v>
      </c>
      <c r="B1196" t="s">
        <v>2846</v>
      </c>
      <c r="C1196" t="s">
        <v>2993</v>
      </c>
      <c r="D1196" t="s">
        <v>59</v>
      </c>
      <c r="E1196" t="s">
        <v>59</v>
      </c>
      <c r="F1196" t="s">
        <v>60</v>
      </c>
      <c r="G1196" t="s">
        <v>2989</v>
      </c>
      <c r="H1196" t="s">
        <v>2860</v>
      </c>
      <c r="I1196" t="s">
        <v>2850</v>
      </c>
      <c r="J1196" t="s">
        <v>77</v>
      </c>
      <c r="K1196" t="s">
        <v>78</v>
      </c>
      <c r="L1196" t="s">
        <v>74</v>
      </c>
      <c r="M1196">
        <v>0.142096</v>
      </c>
      <c r="N1196" t="s">
        <v>66</v>
      </c>
      <c r="O1196" t="s">
        <v>2851</v>
      </c>
      <c r="P1196" t="s">
        <v>60</v>
      </c>
      <c r="Q1196" t="s">
        <v>68</v>
      </c>
      <c r="R1196" t="s">
        <v>2992</v>
      </c>
      <c r="S1196" t="s">
        <v>69</v>
      </c>
    </row>
    <row r="1197" spans="1:19" x14ac:dyDescent="0.35">
      <c r="A1197" t="s">
        <v>2994</v>
      </c>
      <c r="B1197" t="s">
        <v>2846</v>
      </c>
      <c r="C1197" t="s">
        <v>2995</v>
      </c>
      <c r="D1197" t="s">
        <v>59</v>
      </c>
      <c r="E1197" t="s">
        <v>59</v>
      </c>
      <c r="F1197" t="s">
        <v>60</v>
      </c>
      <c r="G1197" t="s">
        <v>2989</v>
      </c>
      <c r="H1197" t="s">
        <v>2860</v>
      </c>
      <c r="I1197" t="s">
        <v>2850</v>
      </c>
      <c r="J1197" t="s">
        <v>81</v>
      </c>
      <c r="K1197" t="s">
        <v>82</v>
      </c>
      <c r="L1197" t="s">
        <v>83</v>
      </c>
      <c r="M1197">
        <v>0.37999999999999146</v>
      </c>
      <c r="N1197" t="s">
        <v>66</v>
      </c>
      <c r="O1197" t="s">
        <v>2851</v>
      </c>
      <c r="P1197" t="s">
        <v>60</v>
      </c>
      <c r="Q1197" t="s">
        <v>68</v>
      </c>
      <c r="R1197" t="s">
        <v>2994</v>
      </c>
      <c r="S1197" t="s">
        <v>69</v>
      </c>
    </row>
    <row r="1198" spans="1:19" x14ac:dyDescent="0.35">
      <c r="A1198" t="s">
        <v>2996</v>
      </c>
      <c r="B1198" t="s">
        <v>2997</v>
      </c>
      <c r="C1198" t="s">
        <v>2998</v>
      </c>
      <c r="D1198" t="s">
        <v>59</v>
      </c>
      <c r="E1198" t="s">
        <v>59</v>
      </c>
      <c r="F1198" t="s">
        <v>60</v>
      </c>
      <c r="G1198" t="s">
        <v>2999</v>
      </c>
      <c r="H1198" t="s">
        <v>3000</v>
      </c>
      <c r="I1198" t="s">
        <v>3001</v>
      </c>
      <c r="J1198" t="s">
        <v>64</v>
      </c>
      <c r="K1198" t="s">
        <v>64</v>
      </c>
      <c r="L1198" t="s">
        <v>65</v>
      </c>
      <c r="M1198">
        <v>8.1999999999999993</v>
      </c>
      <c r="N1198" t="s">
        <v>66</v>
      </c>
      <c r="O1198" t="s">
        <v>3002</v>
      </c>
      <c r="P1198" t="s">
        <v>60</v>
      </c>
      <c r="Q1198" t="s">
        <v>68</v>
      </c>
      <c r="R1198" t="s">
        <v>2996</v>
      </c>
      <c r="S1198" t="s">
        <v>69</v>
      </c>
    </row>
    <row r="1199" spans="1:19" x14ac:dyDescent="0.35">
      <c r="A1199" t="s">
        <v>3003</v>
      </c>
      <c r="B1199" t="s">
        <v>2997</v>
      </c>
      <c r="C1199" t="s">
        <v>3004</v>
      </c>
      <c r="D1199" t="s">
        <v>59</v>
      </c>
      <c r="E1199" t="s">
        <v>59</v>
      </c>
      <c r="F1199" t="s">
        <v>60</v>
      </c>
      <c r="G1199" t="s">
        <v>2999</v>
      </c>
      <c r="H1199" t="s">
        <v>3000</v>
      </c>
      <c r="I1199" t="s">
        <v>3001</v>
      </c>
      <c r="J1199" t="s">
        <v>72</v>
      </c>
      <c r="K1199" t="s">
        <v>73</v>
      </c>
      <c r="L1199" t="s">
        <v>74</v>
      </c>
      <c r="M1199">
        <v>0.14316499999999999</v>
      </c>
      <c r="N1199" t="s">
        <v>66</v>
      </c>
      <c r="O1199" t="s">
        <v>3002</v>
      </c>
      <c r="P1199" t="s">
        <v>60</v>
      </c>
      <c r="Q1199" t="s">
        <v>68</v>
      </c>
      <c r="R1199" t="s">
        <v>3003</v>
      </c>
      <c r="S1199" t="s">
        <v>69</v>
      </c>
    </row>
    <row r="1200" spans="1:19" x14ac:dyDescent="0.35">
      <c r="A1200" t="s">
        <v>3005</v>
      </c>
      <c r="B1200" t="s">
        <v>2997</v>
      </c>
      <c r="C1200" t="s">
        <v>3006</v>
      </c>
      <c r="D1200" t="s">
        <v>59</v>
      </c>
      <c r="E1200" t="s">
        <v>59</v>
      </c>
      <c r="F1200" t="s">
        <v>60</v>
      </c>
      <c r="G1200" t="s">
        <v>2999</v>
      </c>
      <c r="H1200" t="s">
        <v>3000</v>
      </c>
      <c r="I1200" t="s">
        <v>3001</v>
      </c>
      <c r="J1200" t="s">
        <v>77</v>
      </c>
      <c r="K1200" t="s">
        <v>78</v>
      </c>
      <c r="L1200" t="s">
        <v>74</v>
      </c>
      <c r="M1200">
        <v>0.143618</v>
      </c>
      <c r="N1200" t="s">
        <v>66</v>
      </c>
      <c r="O1200" t="s">
        <v>3002</v>
      </c>
      <c r="P1200" t="s">
        <v>60</v>
      </c>
      <c r="Q1200" t="s">
        <v>68</v>
      </c>
      <c r="R1200" t="s">
        <v>3005</v>
      </c>
      <c r="S1200" t="s">
        <v>69</v>
      </c>
    </row>
    <row r="1201" spans="1:19" x14ac:dyDescent="0.35">
      <c r="A1201" t="s">
        <v>3007</v>
      </c>
      <c r="B1201" t="s">
        <v>2997</v>
      </c>
      <c r="C1201" t="s">
        <v>3008</v>
      </c>
      <c r="D1201" t="s">
        <v>59</v>
      </c>
      <c r="E1201" t="s">
        <v>59</v>
      </c>
      <c r="F1201" t="s">
        <v>60</v>
      </c>
      <c r="G1201" t="s">
        <v>2999</v>
      </c>
      <c r="H1201" t="s">
        <v>3000</v>
      </c>
      <c r="I1201" t="s">
        <v>3001</v>
      </c>
      <c r="J1201" t="s">
        <v>81</v>
      </c>
      <c r="K1201" t="s">
        <v>82</v>
      </c>
      <c r="L1201" t="s">
        <v>83</v>
      </c>
      <c r="M1201">
        <v>0.45300000000000895</v>
      </c>
      <c r="N1201" t="s">
        <v>66</v>
      </c>
      <c r="O1201" t="s">
        <v>3002</v>
      </c>
      <c r="P1201" t="s">
        <v>60</v>
      </c>
      <c r="Q1201" t="s">
        <v>68</v>
      </c>
      <c r="R1201" t="s">
        <v>3007</v>
      </c>
      <c r="S1201" t="s">
        <v>69</v>
      </c>
    </row>
    <row r="1202" spans="1:19" x14ac:dyDescent="0.35">
      <c r="A1202" t="s">
        <v>3009</v>
      </c>
      <c r="B1202" t="s">
        <v>2997</v>
      </c>
      <c r="C1202" t="s">
        <v>3010</v>
      </c>
      <c r="D1202" t="s">
        <v>59</v>
      </c>
      <c r="E1202" t="s">
        <v>59</v>
      </c>
      <c r="F1202" t="s">
        <v>60</v>
      </c>
      <c r="G1202" t="s">
        <v>2999</v>
      </c>
      <c r="H1202" t="s">
        <v>3011</v>
      </c>
      <c r="I1202" t="s">
        <v>3001</v>
      </c>
      <c r="J1202" t="s">
        <v>820</v>
      </c>
      <c r="K1202" t="s">
        <v>820</v>
      </c>
      <c r="L1202" t="s">
        <v>65</v>
      </c>
      <c r="M1202">
        <v>3</v>
      </c>
      <c r="N1202" t="s">
        <v>153</v>
      </c>
      <c r="O1202" t="s">
        <v>3002</v>
      </c>
      <c r="P1202" t="s">
        <v>60</v>
      </c>
      <c r="Q1202" t="s">
        <v>68</v>
      </c>
      <c r="R1202" t="s">
        <v>3009</v>
      </c>
      <c r="S1202" t="s">
        <v>69</v>
      </c>
    </row>
    <row r="1203" spans="1:19" x14ac:dyDescent="0.35">
      <c r="A1203" t="s">
        <v>3012</v>
      </c>
      <c r="B1203" t="s">
        <v>2997</v>
      </c>
      <c r="C1203" t="s">
        <v>3013</v>
      </c>
      <c r="D1203" t="s">
        <v>59</v>
      </c>
      <c r="E1203" t="s">
        <v>59</v>
      </c>
      <c r="F1203" t="s">
        <v>60</v>
      </c>
      <c r="G1203" t="s">
        <v>2999</v>
      </c>
      <c r="H1203" t="s">
        <v>3011</v>
      </c>
      <c r="I1203" t="s">
        <v>3001</v>
      </c>
      <c r="J1203" t="s">
        <v>72</v>
      </c>
      <c r="K1203" t="s">
        <v>247</v>
      </c>
      <c r="L1203" t="s">
        <v>74</v>
      </c>
      <c r="M1203">
        <v>0.14544799999999999</v>
      </c>
      <c r="N1203" t="s">
        <v>153</v>
      </c>
      <c r="O1203" t="s">
        <v>3002</v>
      </c>
      <c r="P1203" t="s">
        <v>60</v>
      </c>
      <c r="Q1203" t="s">
        <v>68</v>
      </c>
      <c r="R1203" t="s">
        <v>3012</v>
      </c>
      <c r="S1203" t="s">
        <v>69</v>
      </c>
    </row>
    <row r="1204" spans="1:19" x14ac:dyDescent="0.35">
      <c r="A1204" t="s">
        <v>3014</v>
      </c>
      <c r="B1204" t="s">
        <v>2997</v>
      </c>
      <c r="C1204" t="s">
        <v>3015</v>
      </c>
      <c r="D1204" t="s">
        <v>59</v>
      </c>
      <c r="E1204" t="s">
        <v>59</v>
      </c>
      <c r="F1204" t="s">
        <v>60</v>
      </c>
      <c r="G1204" t="s">
        <v>2999</v>
      </c>
      <c r="H1204" t="s">
        <v>3011</v>
      </c>
      <c r="I1204" t="s">
        <v>3001</v>
      </c>
      <c r="J1204" t="s">
        <v>77</v>
      </c>
      <c r="K1204" t="s">
        <v>250</v>
      </c>
      <c r="L1204" t="s">
        <v>74</v>
      </c>
      <c r="M1204">
        <v>0.14544299999999999</v>
      </c>
      <c r="N1204" t="s">
        <v>153</v>
      </c>
      <c r="O1204" t="s">
        <v>3002</v>
      </c>
      <c r="P1204" t="s">
        <v>60</v>
      </c>
      <c r="Q1204" t="s">
        <v>68</v>
      </c>
      <c r="R1204" t="s">
        <v>3014</v>
      </c>
      <c r="S1204" t="s">
        <v>69</v>
      </c>
    </row>
    <row r="1205" spans="1:19" x14ac:dyDescent="0.35">
      <c r="A1205" t="s">
        <v>3016</v>
      </c>
      <c r="B1205" t="s">
        <v>2997</v>
      </c>
      <c r="C1205" t="s">
        <v>3017</v>
      </c>
      <c r="D1205" t="s">
        <v>59</v>
      </c>
      <c r="E1205" t="s">
        <v>59</v>
      </c>
      <c r="F1205" t="s">
        <v>60</v>
      </c>
      <c r="G1205" t="s">
        <v>2999</v>
      </c>
      <c r="H1205" t="s">
        <v>3011</v>
      </c>
      <c r="I1205" t="s">
        <v>3001</v>
      </c>
      <c r="J1205" t="s">
        <v>81</v>
      </c>
      <c r="K1205" t="s">
        <v>253</v>
      </c>
      <c r="L1205" t="s">
        <v>83</v>
      </c>
      <c r="M1205">
        <v>-5.0000000000050004E-3</v>
      </c>
      <c r="N1205" t="s">
        <v>153</v>
      </c>
      <c r="O1205" t="s">
        <v>3002</v>
      </c>
      <c r="P1205" t="s">
        <v>60</v>
      </c>
      <c r="Q1205" t="s">
        <v>68</v>
      </c>
      <c r="R1205" t="s">
        <v>3016</v>
      </c>
      <c r="S1205" t="s">
        <v>69</v>
      </c>
    </row>
    <row r="1206" spans="1:19" x14ac:dyDescent="0.35">
      <c r="A1206" t="s">
        <v>3018</v>
      </c>
      <c r="B1206" t="s">
        <v>2997</v>
      </c>
      <c r="C1206" t="s">
        <v>3019</v>
      </c>
      <c r="D1206" t="s">
        <v>59</v>
      </c>
      <c r="E1206" t="s">
        <v>59</v>
      </c>
      <c r="F1206" t="s">
        <v>60</v>
      </c>
      <c r="G1206" t="s">
        <v>3020</v>
      </c>
      <c r="H1206" t="s">
        <v>3021</v>
      </c>
      <c r="I1206" t="s">
        <v>3001</v>
      </c>
      <c r="J1206" t="s">
        <v>64</v>
      </c>
      <c r="K1206" t="s">
        <v>64</v>
      </c>
      <c r="L1206" t="s">
        <v>65</v>
      </c>
      <c r="M1206">
        <v>7.8</v>
      </c>
      <c r="N1206" t="s">
        <v>66</v>
      </c>
      <c r="O1206" t="s">
        <v>3002</v>
      </c>
      <c r="P1206" t="s">
        <v>60</v>
      </c>
      <c r="Q1206" t="s">
        <v>68</v>
      </c>
      <c r="R1206" t="s">
        <v>3018</v>
      </c>
      <c r="S1206" t="s">
        <v>69</v>
      </c>
    </row>
    <row r="1207" spans="1:19" x14ac:dyDescent="0.35">
      <c r="A1207" t="s">
        <v>3022</v>
      </c>
      <c r="B1207" t="s">
        <v>2997</v>
      </c>
      <c r="C1207" t="s">
        <v>3023</v>
      </c>
      <c r="D1207" t="s">
        <v>59</v>
      </c>
      <c r="E1207" t="s">
        <v>59</v>
      </c>
      <c r="F1207" t="s">
        <v>60</v>
      </c>
      <c r="G1207" t="s">
        <v>3020</v>
      </c>
      <c r="H1207" t="s">
        <v>3021</v>
      </c>
      <c r="I1207" t="s">
        <v>3001</v>
      </c>
      <c r="J1207" t="s">
        <v>72</v>
      </c>
      <c r="K1207" t="s">
        <v>73</v>
      </c>
      <c r="L1207" t="s">
        <v>74</v>
      </c>
      <c r="M1207">
        <v>0.142569</v>
      </c>
      <c r="N1207" t="s">
        <v>66</v>
      </c>
      <c r="O1207" t="s">
        <v>3002</v>
      </c>
      <c r="P1207" t="s">
        <v>60</v>
      </c>
      <c r="Q1207" t="s">
        <v>68</v>
      </c>
      <c r="R1207" t="s">
        <v>3022</v>
      </c>
      <c r="S1207" t="s">
        <v>69</v>
      </c>
    </row>
    <row r="1208" spans="1:19" x14ac:dyDescent="0.35">
      <c r="A1208" t="s">
        <v>3024</v>
      </c>
      <c r="B1208" t="s">
        <v>2997</v>
      </c>
      <c r="C1208" t="s">
        <v>3025</v>
      </c>
      <c r="D1208" t="s">
        <v>59</v>
      </c>
      <c r="E1208" t="s">
        <v>59</v>
      </c>
      <c r="F1208" t="s">
        <v>60</v>
      </c>
      <c r="G1208" t="s">
        <v>3020</v>
      </c>
      <c r="H1208" t="s">
        <v>3021</v>
      </c>
      <c r="I1208" t="s">
        <v>3001</v>
      </c>
      <c r="J1208" t="s">
        <v>77</v>
      </c>
      <c r="K1208" t="s">
        <v>78</v>
      </c>
      <c r="L1208" t="s">
        <v>74</v>
      </c>
      <c r="M1208">
        <v>0.14300099999999999</v>
      </c>
      <c r="N1208" t="s">
        <v>66</v>
      </c>
      <c r="O1208" t="s">
        <v>3002</v>
      </c>
      <c r="P1208" t="s">
        <v>60</v>
      </c>
      <c r="Q1208" t="s">
        <v>68</v>
      </c>
      <c r="R1208" t="s">
        <v>3024</v>
      </c>
      <c r="S1208" t="s">
        <v>69</v>
      </c>
    </row>
    <row r="1209" spans="1:19" x14ac:dyDescent="0.35">
      <c r="A1209" t="s">
        <v>3026</v>
      </c>
      <c r="B1209" t="s">
        <v>2997</v>
      </c>
      <c r="C1209" t="s">
        <v>3027</v>
      </c>
      <c r="D1209" t="s">
        <v>59</v>
      </c>
      <c r="E1209" t="s">
        <v>59</v>
      </c>
      <c r="F1209" t="s">
        <v>60</v>
      </c>
      <c r="G1209" t="s">
        <v>3020</v>
      </c>
      <c r="H1209" t="s">
        <v>3021</v>
      </c>
      <c r="I1209" t="s">
        <v>3001</v>
      </c>
      <c r="J1209" t="s">
        <v>81</v>
      </c>
      <c r="K1209" t="s">
        <v>82</v>
      </c>
      <c r="L1209" t="s">
        <v>83</v>
      </c>
      <c r="M1209">
        <v>0.43199999999998795</v>
      </c>
      <c r="N1209" t="s">
        <v>66</v>
      </c>
      <c r="O1209" t="s">
        <v>3002</v>
      </c>
      <c r="P1209" t="s">
        <v>60</v>
      </c>
      <c r="Q1209" t="s">
        <v>68</v>
      </c>
      <c r="R1209" t="s">
        <v>3026</v>
      </c>
      <c r="S1209" t="s">
        <v>69</v>
      </c>
    </row>
    <row r="1210" spans="1:19" x14ac:dyDescent="0.35">
      <c r="A1210" t="s">
        <v>3028</v>
      </c>
      <c r="B1210" t="s">
        <v>2997</v>
      </c>
      <c r="C1210" t="s">
        <v>3029</v>
      </c>
      <c r="D1210" t="s">
        <v>59</v>
      </c>
      <c r="E1210" t="s">
        <v>59</v>
      </c>
      <c r="F1210" t="s">
        <v>60</v>
      </c>
      <c r="G1210" t="s">
        <v>3030</v>
      </c>
      <c r="H1210" t="s">
        <v>3031</v>
      </c>
      <c r="I1210" t="s">
        <v>3001</v>
      </c>
      <c r="J1210" t="s">
        <v>64</v>
      </c>
      <c r="K1210" t="s">
        <v>64</v>
      </c>
      <c r="L1210" t="s">
        <v>65</v>
      </c>
      <c r="M1210">
        <v>6.5</v>
      </c>
      <c r="N1210" t="s">
        <v>66</v>
      </c>
      <c r="O1210" t="s">
        <v>3002</v>
      </c>
      <c r="P1210" t="s">
        <v>60</v>
      </c>
      <c r="Q1210" t="s">
        <v>68</v>
      </c>
      <c r="R1210" t="s">
        <v>3028</v>
      </c>
      <c r="S1210" t="s">
        <v>69</v>
      </c>
    </row>
    <row r="1211" spans="1:19" x14ac:dyDescent="0.35">
      <c r="A1211" t="s">
        <v>3032</v>
      </c>
      <c r="B1211" t="s">
        <v>2997</v>
      </c>
      <c r="C1211" t="s">
        <v>3033</v>
      </c>
      <c r="D1211" t="s">
        <v>59</v>
      </c>
      <c r="E1211" t="s">
        <v>59</v>
      </c>
      <c r="F1211" t="s">
        <v>60</v>
      </c>
      <c r="G1211" t="s">
        <v>3030</v>
      </c>
      <c r="H1211" t="s">
        <v>3031</v>
      </c>
      <c r="I1211" t="s">
        <v>3001</v>
      </c>
      <c r="J1211" t="s">
        <v>72</v>
      </c>
      <c r="K1211" t="s">
        <v>73</v>
      </c>
      <c r="L1211" t="s">
        <v>74</v>
      </c>
      <c r="M1211">
        <v>0.14083799999999999</v>
      </c>
      <c r="N1211" t="s">
        <v>66</v>
      </c>
      <c r="O1211" t="s">
        <v>3002</v>
      </c>
      <c r="P1211" t="s">
        <v>60</v>
      </c>
      <c r="Q1211" t="s">
        <v>68</v>
      </c>
      <c r="R1211" t="s">
        <v>3032</v>
      </c>
      <c r="S1211" t="s">
        <v>69</v>
      </c>
    </row>
    <row r="1212" spans="1:19" x14ac:dyDescent="0.35">
      <c r="A1212" t="s">
        <v>3034</v>
      </c>
      <c r="B1212" t="s">
        <v>2997</v>
      </c>
      <c r="C1212" t="s">
        <v>3035</v>
      </c>
      <c r="D1212" t="s">
        <v>59</v>
      </c>
      <c r="E1212" t="s">
        <v>59</v>
      </c>
      <c r="F1212" t="s">
        <v>60</v>
      </c>
      <c r="G1212" t="s">
        <v>3030</v>
      </c>
      <c r="H1212" t="s">
        <v>3031</v>
      </c>
      <c r="I1212" t="s">
        <v>3001</v>
      </c>
      <c r="J1212" t="s">
        <v>77</v>
      </c>
      <c r="K1212" t="s">
        <v>78</v>
      </c>
      <c r="L1212" t="s">
        <v>74</v>
      </c>
      <c r="M1212">
        <v>0.14119399999999999</v>
      </c>
      <c r="N1212" t="s">
        <v>66</v>
      </c>
      <c r="O1212" t="s">
        <v>3002</v>
      </c>
      <c r="P1212" t="s">
        <v>60</v>
      </c>
      <c r="Q1212" t="s">
        <v>68</v>
      </c>
      <c r="R1212" t="s">
        <v>3034</v>
      </c>
      <c r="S1212" t="s">
        <v>69</v>
      </c>
    </row>
    <row r="1213" spans="1:19" x14ac:dyDescent="0.35">
      <c r="A1213" t="s">
        <v>3036</v>
      </c>
      <c r="B1213" t="s">
        <v>2997</v>
      </c>
      <c r="C1213" t="s">
        <v>3037</v>
      </c>
      <c r="D1213" t="s">
        <v>59</v>
      </c>
      <c r="E1213" t="s">
        <v>59</v>
      </c>
      <c r="F1213" t="s">
        <v>60</v>
      </c>
      <c r="G1213" t="s">
        <v>3030</v>
      </c>
      <c r="H1213" t="s">
        <v>3031</v>
      </c>
      <c r="I1213" t="s">
        <v>3001</v>
      </c>
      <c r="J1213" t="s">
        <v>81</v>
      </c>
      <c r="K1213" t="s">
        <v>82</v>
      </c>
      <c r="L1213" t="s">
        <v>83</v>
      </c>
      <c r="M1213">
        <v>0.35599999999999521</v>
      </c>
      <c r="N1213" t="s">
        <v>66</v>
      </c>
      <c r="O1213" t="s">
        <v>3002</v>
      </c>
      <c r="P1213" t="s">
        <v>60</v>
      </c>
      <c r="Q1213" t="s">
        <v>68</v>
      </c>
      <c r="R1213" t="s">
        <v>3036</v>
      </c>
      <c r="S1213" t="s">
        <v>69</v>
      </c>
    </row>
    <row r="1214" spans="1:19" x14ac:dyDescent="0.35">
      <c r="A1214" t="s">
        <v>3038</v>
      </c>
      <c r="B1214" t="s">
        <v>2997</v>
      </c>
      <c r="C1214" t="s">
        <v>3039</v>
      </c>
      <c r="D1214" t="s">
        <v>59</v>
      </c>
      <c r="E1214" t="s">
        <v>59</v>
      </c>
      <c r="F1214" t="s">
        <v>60</v>
      </c>
      <c r="G1214" t="s">
        <v>3040</v>
      </c>
      <c r="H1214" t="s">
        <v>3041</v>
      </c>
      <c r="I1214" t="s">
        <v>3001</v>
      </c>
      <c r="J1214" t="s">
        <v>64</v>
      </c>
      <c r="K1214" t="s">
        <v>64</v>
      </c>
      <c r="L1214" t="s">
        <v>65</v>
      </c>
      <c r="M1214">
        <v>4.4000000000000004</v>
      </c>
      <c r="N1214" t="s">
        <v>66</v>
      </c>
      <c r="O1214" t="s">
        <v>3002</v>
      </c>
      <c r="P1214" t="s">
        <v>60</v>
      </c>
      <c r="Q1214" t="s">
        <v>68</v>
      </c>
      <c r="R1214" t="s">
        <v>3038</v>
      </c>
      <c r="S1214" t="s">
        <v>69</v>
      </c>
    </row>
    <row r="1215" spans="1:19" x14ac:dyDescent="0.35">
      <c r="A1215" t="s">
        <v>3042</v>
      </c>
      <c r="B1215" t="s">
        <v>2997</v>
      </c>
      <c r="C1215" t="s">
        <v>3043</v>
      </c>
      <c r="D1215" t="s">
        <v>59</v>
      </c>
      <c r="E1215" t="s">
        <v>59</v>
      </c>
      <c r="F1215" t="s">
        <v>60</v>
      </c>
      <c r="G1215" t="s">
        <v>3040</v>
      </c>
      <c r="H1215" t="s">
        <v>3041</v>
      </c>
      <c r="I1215" t="s">
        <v>3001</v>
      </c>
      <c r="J1215" t="s">
        <v>72</v>
      </c>
      <c r="K1215" t="s">
        <v>73</v>
      </c>
      <c r="L1215" t="s">
        <v>74</v>
      </c>
      <c r="M1215">
        <v>0.16092000000000001</v>
      </c>
      <c r="N1215" t="s">
        <v>66</v>
      </c>
      <c r="O1215" t="s">
        <v>3002</v>
      </c>
      <c r="P1215" t="s">
        <v>60</v>
      </c>
      <c r="Q1215" t="s">
        <v>68</v>
      </c>
      <c r="R1215" t="s">
        <v>3042</v>
      </c>
      <c r="S1215" t="s">
        <v>69</v>
      </c>
    </row>
    <row r="1216" spans="1:19" x14ac:dyDescent="0.35">
      <c r="A1216" t="s">
        <v>3044</v>
      </c>
      <c r="B1216" t="s">
        <v>2997</v>
      </c>
      <c r="C1216" t="s">
        <v>3045</v>
      </c>
      <c r="D1216" t="s">
        <v>59</v>
      </c>
      <c r="E1216" t="s">
        <v>59</v>
      </c>
      <c r="F1216" t="s">
        <v>60</v>
      </c>
      <c r="G1216" t="s">
        <v>3040</v>
      </c>
      <c r="H1216" t="s">
        <v>3041</v>
      </c>
      <c r="I1216" t="s">
        <v>3001</v>
      </c>
      <c r="J1216" t="s">
        <v>77</v>
      </c>
      <c r="K1216" t="s">
        <v>78</v>
      </c>
      <c r="L1216" t="s">
        <v>74</v>
      </c>
      <c r="M1216">
        <v>0.16116</v>
      </c>
      <c r="N1216" t="s">
        <v>66</v>
      </c>
      <c r="O1216" t="s">
        <v>3002</v>
      </c>
      <c r="P1216" t="s">
        <v>60</v>
      </c>
      <c r="Q1216" t="s">
        <v>68</v>
      </c>
      <c r="R1216" t="s">
        <v>3044</v>
      </c>
      <c r="S1216" t="s">
        <v>69</v>
      </c>
    </row>
    <row r="1217" spans="1:19" x14ac:dyDescent="0.35">
      <c r="A1217" t="s">
        <v>3046</v>
      </c>
      <c r="B1217" t="s">
        <v>2997</v>
      </c>
      <c r="C1217" t="s">
        <v>3047</v>
      </c>
      <c r="D1217" t="s">
        <v>59</v>
      </c>
      <c r="E1217" t="s">
        <v>59</v>
      </c>
      <c r="F1217" t="s">
        <v>60</v>
      </c>
      <c r="G1217" t="s">
        <v>3040</v>
      </c>
      <c r="H1217" t="s">
        <v>3041</v>
      </c>
      <c r="I1217" t="s">
        <v>3001</v>
      </c>
      <c r="J1217" t="s">
        <v>81</v>
      </c>
      <c r="K1217" t="s">
        <v>82</v>
      </c>
      <c r="L1217" t="s">
        <v>83</v>
      </c>
      <c r="M1217">
        <v>0.23999999999999022</v>
      </c>
      <c r="N1217" t="s">
        <v>66</v>
      </c>
      <c r="O1217" t="s">
        <v>3002</v>
      </c>
      <c r="P1217" t="s">
        <v>60</v>
      </c>
      <c r="Q1217" t="s">
        <v>68</v>
      </c>
      <c r="R1217" t="s">
        <v>3046</v>
      </c>
      <c r="S1217" t="s">
        <v>69</v>
      </c>
    </row>
    <row r="1218" spans="1:19" x14ac:dyDescent="0.35">
      <c r="A1218" t="s">
        <v>3048</v>
      </c>
      <c r="B1218" t="s">
        <v>2997</v>
      </c>
      <c r="C1218" t="s">
        <v>3049</v>
      </c>
      <c r="D1218" t="s">
        <v>59</v>
      </c>
      <c r="E1218" t="s">
        <v>59</v>
      </c>
      <c r="F1218" t="s">
        <v>60</v>
      </c>
      <c r="G1218" t="s">
        <v>3050</v>
      </c>
      <c r="H1218" t="s">
        <v>3051</v>
      </c>
      <c r="I1218" t="s">
        <v>3001</v>
      </c>
      <c r="J1218" t="s">
        <v>64</v>
      </c>
      <c r="K1218" t="s">
        <v>64</v>
      </c>
      <c r="L1218" t="s">
        <v>65</v>
      </c>
      <c r="M1218">
        <v>3</v>
      </c>
      <c r="N1218" t="s">
        <v>153</v>
      </c>
      <c r="O1218" t="s">
        <v>3002</v>
      </c>
      <c r="P1218" t="s">
        <v>60</v>
      </c>
      <c r="Q1218" t="s">
        <v>68</v>
      </c>
      <c r="R1218" t="s">
        <v>3048</v>
      </c>
      <c r="S1218" t="s">
        <v>69</v>
      </c>
    </row>
    <row r="1219" spans="1:19" x14ac:dyDescent="0.35">
      <c r="A1219" t="s">
        <v>3052</v>
      </c>
      <c r="B1219" t="s">
        <v>2997</v>
      </c>
      <c r="C1219" t="s">
        <v>3053</v>
      </c>
      <c r="D1219" t="s">
        <v>59</v>
      </c>
      <c r="E1219" t="s">
        <v>59</v>
      </c>
      <c r="F1219" t="s">
        <v>60</v>
      </c>
      <c r="G1219" t="s">
        <v>3050</v>
      </c>
      <c r="H1219" t="s">
        <v>3051</v>
      </c>
      <c r="I1219" t="s">
        <v>3001</v>
      </c>
      <c r="J1219" t="s">
        <v>72</v>
      </c>
      <c r="K1219" t="s">
        <v>73</v>
      </c>
      <c r="L1219" t="s">
        <v>74</v>
      </c>
      <c r="M1219">
        <v>0.15831700000000001</v>
      </c>
      <c r="N1219" t="s">
        <v>153</v>
      </c>
      <c r="O1219" t="s">
        <v>3002</v>
      </c>
      <c r="P1219" t="s">
        <v>60</v>
      </c>
      <c r="Q1219" t="s">
        <v>68</v>
      </c>
      <c r="R1219" t="s">
        <v>3052</v>
      </c>
      <c r="S1219" t="s">
        <v>69</v>
      </c>
    </row>
    <row r="1220" spans="1:19" x14ac:dyDescent="0.35">
      <c r="A1220" t="s">
        <v>3054</v>
      </c>
      <c r="B1220" t="s">
        <v>2997</v>
      </c>
      <c r="C1220" t="s">
        <v>3055</v>
      </c>
      <c r="D1220" t="s">
        <v>59</v>
      </c>
      <c r="E1220" t="s">
        <v>59</v>
      </c>
      <c r="F1220" t="s">
        <v>60</v>
      </c>
      <c r="G1220" t="s">
        <v>3050</v>
      </c>
      <c r="H1220" t="s">
        <v>3051</v>
      </c>
      <c r="I1220" t="s">
        <v>3001</v>
      </c>
      <c r="J1220" t="s">
        <v>77</v>
      </c>
      <c r="K1220" t="s">
        <v>78</v>
      </c>
      <c r="L1220" t="s">
        <v>74</v>
      </c>
      <c r="M1220">
        <v>0.15843699999999999</v>
      </c>
      <c r="N1220" t="s">
        <v>153</v>
      </c>
      <c r="O1220" t="s">
        <v>3002</v>
      </c>
      <c r="P1220" t="s">
        <v>60</v>
      </c>
      <c r="Q1220" t="s">
        <v>68</v>
      </c>
      <c r="R1220" t="s">
        <v>3054</v>
      </c>
      <c r="S1220" t="s">
        <v>69</v>
      </c>
    </row>
    <row r="1221" spans="1:19" x14ac:dyDescent="0.35">
      <c r="A1221" t="s">
        <v>3056</v>
      </c>
      <c r="B1221" t="s">
        <v>2997</v>
      </c>
      <c r="C1221" t="s">
        <v>3057</v>
      </c>
      <c r="D1221" t="s">
        <v>59</v>
      </c>
      <c r="E1221" t="s">
        <v>59</v>
      </c>
      <c r="F1221" t="s">
        <v>60</v>
      </c>
      <c r="G1221" t="s">
        <v>3050</v>
      </c>
      <c r="H1221" t="s">
        <v>3051</v>
      </c>
      <c r="I1221" t="s">
        <v>3001</v>
      </c>
      <c r="J1221" t="s">
        <v>81</v>
      </c>
      <c r="K1221" t="s">
        <v>82</v>
      </c>
      <c r="L1221" t="s">
        <v>83</v>
      </c>
      <c r="M1221">
        <v>0.11999999999998123</v>
      </c>
      <c r="N1221" t="s">
        <v>153</v>
      </c>
      <c r="O1221" t="s">
        <v>3002</v>
      </c>
      <c r="P1221" t="s">
        <v>60</v>
      </c>
      <c r="Q1221" t="s">
        <v>68</v>
      </c>
      <c r="R1221" t="s">
        <v>3056</v>
      </c>
      <c r="S1221" t="s">
        <v>69</v>
      </c>
    </row>
    <row r="1222" spans="1:19" x14ac:dyDescent="0.35">
      <c r="A1222" t="s">
        <v>3058</v>
      </c>
      <c r="B1222" t="s">
        <v>2997</v>
      </c>
      <c r="C1222" t="s">
        <v>3059</v>
      </c>
      <c r="D1222" t="s">
        <v>59</v>
      </c>
      <c r="E1222" t="s">
        <v>59</v>
      </c>
      <c r="F1222" t="s">
        <v>60</v>
      </c>
      <c r="G1222" t="s">
        <v>3060</v>
      </c>
      <c r="H1222" t="s">
        <v>3061</v>
      </c>
      <c r="I1222" t="s">
        <v>3001</v>
      </c>
      <c r="J1222" t="s">
        <v>64</v>
      </c>
      <c r="K1222" t="s">
        <v>64</v>
      </c>
      <c r="L1222" t="s">
        <v>65</v>
      </c>
      <c r="M1222">
        <v>3</v>
      </c>
      <c r="N1222" t="s">
        <v>153</v>
      </c>
      <c r="O1222" t="s">
        <v>3002</v>
      </c>
      <c r="P1222" t="s">
        <v>60</v>
      </c>
      <c r="Q1222" t="s">
        <v>68</v>
      </c>
      <c r="R1222" t="s">
        <v>3058</v>
      </c>
      <c r="S1222" t="s">
        <v>69</v>
      </c>
    </row>
    <row r="1223" spans="1:19" x14ac:dyDescent="0.35">
      <c r="A1223" t="s">
        <v>3062</v>
      </c>
      <c r="B1223" t="s">
        <v>2997</v>
      </c>
      <c r="C1223" t="s">
        <v>3063</v>
      </c>
      <c r="D1223" t="s">
        <v>59</v>
      </c>
      <c r="E1223" t="s">
        <v>59</v>
      </c>
      <c r="F1223" t="s">
        <v>60</v>
      </c>
      <c r="G1223" t="s">
        <v>3060</v>
      </c>
      <c r="H1223" t="s">
        <v>3061</v>
      </c>
      <c r="I1223" t="s">
        <v>3001</v>
      </c>
      <c r="J1223" t="s">
        <v>72</v>
      </c>
      <c r="K1223" t="s">
        <v>73</v>
      </c>
      <c r="L1223" t="s">
        <v>74</v>
      </c>
      <c r="M1223">
        <v>0.166185</v>
      </c>
      <c r="N1223" t="s">
        <v>153</v>
      </c>
      <c r="O1223" t="s">
        <v>3002</v>
      </c>
      <c r="P1223" t="s">
        <v>60</v>
      </c>
      <c r="Q1223" t="s">
        <v>68</v>
      </c>
      <c r="R1223" t="s">
        <v>3062</v>
      </c>
      <c r="S1223" t="s">
        <v>69</v>
      </c>
    </row>
    <row r="1224" spans="1:19" x14ac:dyDescent="0.35">
      <c r="A1224" t="s">
        <v>3064</v>
      </c>
      <c r="B1224" t="s">
        <v>2997</v>
      </c>
      <c r="C1224" t="s">
        <v>3065</v>
      </c>
      <c r="D1224" t="s">
        <v>59</v>
      </c>
      <c r="E1224" t="s">
        <v>59</v>
      </c>
      <c r="F1224" t="s">
        <v>60</v>
      </c>
      <c r="G1224" t="s">
        <v>3060</v>
      </c>
      <c r="H1224" t="s">
        <v>3061</v>
      </c>
      <c r="I1224" t="s">
        <v>3001</v>
      </c>
      <c r="J1224" t="s">
        <v>77</v>
      </c>
      <c r="K1224" t="s">
        <v>78</v>
      </c>
      <c r="L1224" t="s">
        <v>74</v>
      </c>
      <c r="M1224">
        <v>0.16623099999999999</v>
      </c>
      <c r="N1224" t="s">
        <v>153</v>
      </c>
      <c r="O1224" t="s">
        <v>3002</v>
      </c>
      <c r="P1224" t="s">
        <v>60</v>
      </c>
      <c r="Q1224" t="s">
        <v>68</v>
      </c>
      <c r="R1224" t="s">
        <v>3064</v>
      </c>
      <c r="S1224" t="s">
        <v>69</v>
      </c>
    </row>
    <row r="1225" spans="1:19" x14ac:dyDescent="0.35">
      <c r="A1225" t="s">
        <v>3066</v>
      </c>
      <c r="B1225" t="s">
        <v>2997</v>
      </c>
      <c r="C1225" t="s">
        <v>3067</v>
      </c>
      <c r="D1225" t="s">
        <v>59</v>
      </c>
      <c r="E1225" t="s">
        <v>59</v>
      </c>
      <c r="F1225" t="s">
        <v>60</v>
      </c>
      <c r="G1225" t="s">
        <v>3060</v>
      </c>
      <c r="H1225" t="s">
        <v>3061</v>
      </c>
      <c r="I1225" t="s">
        <v>3001</v>
      </c>
      <c r="J1225" t="s">
        <v>81</v>
      </c>
      <c r="K1225" t="s">
        <v>82</v>
      </c>
      <c r="L1225" t="s">
        <v>83</v>
      </c>
      <c r="M1225">
        <v>4.5999999999990493E-2</v>
      </c>
      <c r="N1225" t="s">
        <v>153</v>
      </c>
      <c r="O1225" t="s">
        <v>3002</v>
      </c>
      <c r="P1225" t="s">
        <v>60</v>
      </c>
      <c r="Q1225" t="s">
        <v>68</v>
      </c>
      <c r="R1225" t="s">
        <v>3066</v>
      </c>
      <c r="S1225" t="s">
        <v>69</v>
      </c>
    </row>
    <row r="1226" spans="1:19" x14ac:dyDescent="0.35">
      <c r="A1226" t="s">
        <v>3068</v>
      </c>
      <c r="B1226" t="s">
        <v>2997</v>
      </c>
      <c r="C1226" t="s">
        <v>3069</v>
      </c>
      <c r="D1226" t="s">
        <v>59</v>
      </c>
      <c r="E1226" t="s">
        <v>59</v>
      </c>
      <c r="F1226" t="s">
        <v>60</v>
      </c>
      <c r="G1226" t="s">
        <v>3070</v>
      </c>
      <c r="H1226" t="s">
        <v>3071</v>
      </c>
      <c r="I1226" t="s">
        <v>3001</v>
      </c>
      <c r="J1226" t="s">
        <v>64</v>
      </c>
      <c r="K1226" t="s">
        <v>64</v>
      </c>
      <c r="L1226" t="s">
        <v>65</v>
      </c>
      <c r="M1226">
        <v>3</v>
      </c>
      <c r="N1226" t="s">
        <v>153</v>
      </c>
      <c r="O1226" t="s">
        <v>3002</v>
      </c>
      <c r="P1226" t="s">
        <v>60</v>
      </c>
      <c r="Q1226" t="s">
        <v>68</v>
      </c>
      <c r="R1226" t="s">
        <v>3068</v>
      </c>
      <c r="S1226" t="s">
        <v>69</v>
      </c>
    </row>
    <row r="1227" spans="1:19" x14ac:dyDescent="0.35">
      <c r="A1227" t="s">
        <v>3072</v>
      </c>
      <c r="B1227" t="s">
        <v>2997</v>
      </c>
      <c r="C1227" t="s">
        <v>3073</v>
      </c>
      <c r="D1227" t="s">
        <v>59</v>
      </c>
      <c r="E1227" t="s">
        <v>59</v>
      </c>
      <c r="F1227" t="s">
        <v>60</v>
      </c>
      <c r="G1227" t="s">
        <v>3070</v>
      </c>
      <c r="H1227" t="s">
        <v>3071</v>
      </c>
      <c r="I1227" t="s">
        <v>3001</v>
      </c>
      <c r="J1227" t="s">
        <v>72</v>
      </c>
      <c r="K1227" t="s">
        <v>73</v>
      </c>
      <c r="L1227" t="s">
        <v>74</v>
      </c>
      <c r="M1227">
        <v>0.170853</v>
      </c>
      <c r="N1227" t="s">
        <v>153</v>
      </c>
      <c r="O1227" t="s">
        <v>3002</v>
      </c>
      <c r="P1227" t="s">
        <v>60</v>
      </c>
      <c r="Q1227" t="s">
        <v>68</v>
      </c>
      <c r="R1227" t="s">
        <v>3072</v>
      </c>
      <c r="S1227" t="s">
        <v>69</v>
      </c>
    </row>
    <row r="1228" spans="1:19" x14ac:dyDescent="0.35">
      <c r="A1228" t="s">
        <v>3074</v>
      </c>
      <c r="B1228" t="s">
        <v>2997</v>
      </c>
      <c r="C1228" t="s">
        <v>3075</v>
      </c>
      <c r="D1228" t="s">
        <v>59</v>
      </c>
      <c r="E1228" t="s">
        <v>59</v>
      </c>
      <c r="F1228" t="s">
        <v>60</v>
      </c>
      <c r="G1228" t="s">
        <v>3070</v>
      </c>
      <c r="H1228" t="s">
        <v>3071</v>
      </c>
      <c r="I1228" t="s">
        <v>3001</v>
      </c>
      <c r="J1228" t="s">
        <v>77</v>
      </c>
      <c r="K1228" t="s">
        <v>78</v>
      </c>
      <c r="L1228" t="s">
        <v>74</v>
      </c>
      <c r="M1228">
        <v>0.170963</v>
      </c>
      <c r="N1228" t="s">
        <v>153</v>
      </c>
      <c r="O1228" t="s">
        <v>3002</v>
      </c>
      <c r="P1228" t="s">
        <v>60</v>
      </c>
      <c r="Q1228" t="s">
        <v>68</v>
      </c>
      <c r="R1228" t="s">
        <v>3074</v>
      </c>
      <c r="S1228" t="s">
        <v>69</v>
      </c>
    </row>
    <row r="1229" spans="1:19" x14ac:dyDescent="0.35">
      <c r="A1229" t="s">
        <v>3076</v>
      </c>
      <c r="B1229" t="s">
        <v>2997</v>
      </c>
      <c r="C1229" t="s">
        <v>3077</v>
      </c>
      <c r="D1229" t="s">
        <v>59</v>
      </c>
      <c r="E1229" t="s">
        <v>59</v>
      </c>
      <c r="F1229" t="s">
        <v>60</v>
      </c>
      <c r="G1229" t="s">
        <v>3070</v>
      </c>
      <c r="H1229" t="s">
        <v>3071</v>
      </c>
      <c r="I1229" t="s">
        <v>3001</v>
      </c>
      <c r="J1229" t="s">
        <v>81</v>
      </c>
      <c r="K1229" t="s">
        <v>82</v>
      </c>
      <c r="L1229" t="s">
        <v>83</v>
      </c>
      <c r="M1229">
        <v>0.10999999999999899</v>
      </c>
      <c r="N1229" t="s">
        <v>153</v>
      </c>
      <c r="O1229" t="s">
        <v>3002</v>
      </c>
      <c r="P1229" t="s">
        <v>60</v>
      </c>
      <c r="Q1229" t="s">
        <v>68</v>
      </c>
      <c r="R1229" t="s">
        <v>3076</v>
      </c>
      <c r="S1229" t="s">
        <v>69</v>
      </c>
    </row>
    <row r="1230" spans="1:19" x14ac:dyDescent="0.35">
      <c r="A1230" t="s">
        <v>3078</v>
      </c>
      <c r="B1230" t="s">
        <v>2997</v>
      </c>
      <c r="C1230" t="s">
        <v>3079</v>
      </c>
      <c r="D1230" t="s">
        <v>59</v>
      </c>
      <c r="E1230" t="s">
        <v>59</v>
      </c>
      <c r="F1230" t="s">
        <v>60</v>
      </c>
      <c r="G1230" t="s">
        <v>3080</v>
      </c>
      <c r="H1230" t="s">
        <v>3081</v>
      </c>
      <c r="I1230" t="s">
        <v>3001</v>
      </c>
      <c r="J1230" t="s">
        <v>64</v>
      </c>
      <c r="K1230" t="s">
        <v>64</v>
      </c>
      <c r="L1230" t="s">
        <v>65</v>
      </c>
      <c r="M1230">
        <v>5.8</v>
      </c>
      <c r="N1230" t="s">
        <v>66</v>
      </c>
      <c r="O1230" t="s">
        <v>3002</v>
      </c>
      <c r="P1230" t="s">
        <v>60</v>
      </c>
      <c r="Q1230" t="s">
        <v>68</v>
      </c>
      <c r="R1230" t="s">
        <v>3078</v>
      </c>
      <c r="S1230" t="s">
        <v>69</v>
      </c>
    </row>
    <row r="1231" spans="1:19" x14ac:dyDescent="0.35">
      <c r="A1231" t="s">
        <v>3082</v>
      </c>
      <c r="B1231" t="s">
        <v>2997</v>
      </c>
      <c r="C1231" t="s">
        <v>3083</v>
      </c>
      <c r="D1231" t="s">
        <v>59</v>
      </c>
      <c r="E1231" t="s">
        <v>59</v>
      </c>
      <c r="F1231" t="s">
        <v>60</v>
      </c>
      <c r="G1231" t="s">
        <v>3080</v>
      </c>
      <c r="H1231" t="s">
        <v>3081</v>
      </c>
      <c r="I1231" t="s">
        <v>3001</v>
      </c>
      <c r="J1231" t="s">
        <v>72</v>
      </c>
      <c r="K1231" t="s">
        <v>73</v>
      </c>
      <c r="L1231" t="s">
        <v>74</v>
      </c>
      <c r="M1231">
        <v>0.16706299999999999</v>
      </c>
      <c r="N1231" t="s">
        <v>66</v>
      </c>
      <c r="O1231" t="s">
        <v>3002</v>
      </c>
      <c r="P1231" t="s">
        <v>60</v>
      </c>
      <c r="Q1231" t="s">
        <v>68</v>
      </c>
      <c r="R1231" t="s">
        <v>3082</v>
      </c>
      <c r="S1231" t="s">
        <v>69</v>
      </c>
    </row>
    <row r="1232" spans="1:19" x14ac:dyDescent="0.35">
      <c r="A1232" t="s">
        <v>3084</v>
      </c>
      <c r="B1232" t="s">
        <v>2997</v>
      </c>
      <c r="C1232" t="s">
        <v>3085</v>
      </c>
      <c r="D1232" t="s">
        <v>59</v>
      </c>
      <c r="E1232" t="s">
        <v>59</v>
      </c>
      <c r="F1232" t="s">
        <v>60</v>
      </c>
      <c r="G1232" t="s">
        <v>3080</v>
      </c>
      <c r="H1232" t="s">
        <v>3081</v>
      </c>
      <c r="I1232" t="s">
        <v>3001</v>
      </c>
      <c r="J1232" t="s">
        <v>77</v>
      </c>
      <c r="K1232" t="s">
        <v>78</v>
      </c>
      <c r="L1232" t="s">
        <v>74</v>
      </c>
      <c r="M1232">
        <v>0.16738</v>
      </c>
      <c r="N1232" t="s">
        <v>66</v>
      </c>
      <c r="O1232" t="s">
        <v>3002</v>
      </c>
      <c r="P1232" t="s">
        <v>60</v>
      </c>
      <c r="Q1232" t="s">
        <v>68</v>
      </c>
      <c r="R1232" t="s">
        <v>3084</v>
      </c>
      <c r="S1232" t="s">
        <v>69</v>
      </c>
    </row>
    <row r="1233" spans="1:19" x14ac:dyDescent="0.35">
      <c r="A1233" t="s">
        <v>3086</v>
      </c>
      <c r="B1233" t="s">
        <v>2997</v>
      </c>
      <c r="C1233" t="s">
        <v>3087</v>
      </c>
      <c r="D1233" t="s">
        <v>59</v>
      </c>
      <c r="E1233" t="s">
        <v>59</v>
      </c>
      <c r="F1233" t="s">
        <v>60</v>
      </c>
      <c r="G1233" t="s">
        <v>3080</v>
      </c>
      <c r="H1233" t="s">
        <v>3081</v>
      </c>
      <c r="I1233" t="s">
        <v>3001</v>
      </c>
      <c r="J1233" t="s">
        <v>81</v>
      </c>
      <c r="K1233" t="s">
        <v>82</v>
      </c>
      <c r="L1233" t="s">
        <v>83</v>
      </c>
      <c r="M1233">
        <v>0.31700000000001172</v>
      </c>
      <c r="N1233" t="s">
        <v>66</v>
      </c>
      <c r="O1233" t="s">
        <v>3002</v>
      </c>
      <c r="P1233" t="s">
        <v>60</v>
      </c>
      <c r="Q1233" t="s">
        <v>68</v>
      </c>
      <c r="R1233" t="s">
        <v>3086</v>
      </c>
      <c r="S1233" t="s">
        <v>69</v>
      </c>
    </row>
    <row r="1234" spans="1:19" x14ac:dyDescent="0.35">
      <c r="A1234" t="s">
        <v>3088</v>
      </c>
      <c r="B1234" t="s">
        <v>2997</v>
      </c>
      <c r="C1234" t="s">
        <v>3089</v>
      </c>
      <c r="D1234" t="s">
        <v>59</v>
      </c>
      <c r="E1234" t="s">
        <v>59</v>
      </c>
      <c r="F1234" t="s">
        <v>60</v>
      </c>
      <c r="G1234" t="s">
        <v>3090</v>
      </c>
      <c r="H1234" t="s">
        <v>3091</v>
      </c>
      <c r="I1234" t="s">
        <v>3001</v>
      </c>
      <c r="J1234" t="s">
        <v>64</v>
      </c>
      <c r="K1234" t="s">
        <v>64</v>
      </c>
      <c r="L1234" t="s">
        <v>65</v>
      </c>
      <c r="M1234">
        <v>3</v>
      </c>
      <c r="N1234" t="s">
        <v>153</v>
      </c>
      <c r="O1234" t="s">
        <v>3002</v>
      </c>
      <c r="P1234" t="s">
        <v>60</v>
      </c>
      <c r="Q1234" t="s">
        <v>68</v>
      </c>
      <c r="R1234" t="s">
        <v>3088</v>
      </c>
      <c r="S1234" t="s">
        <v>69</v>
      </c>
    </row>
    <row r="1235" spans="1:19" x14ac:dyDescent="0.35">
      <c r="A1235" t="s">
        <v>3092</v>
      </c>
      <c r="B1235" t="s">
        <v>2997</v>
      </c>
      <c r="C1235" t="s">
        <v>3093</v>
      </c>
      <c r="D1235" t="s">
        <v>59</v>
      </c>
      <c r="E1235" t="s">
        <v>59</v>
      </c>
      <c r="F1235" t="s">
        <v>60</v>
      </c>
      <c r="G1235" t="s">
        <v>3090</v>
      </c>
      <c r="H1235" t="s">
        <v>3091</v>
      </c>
      <c r="I1235" t="s">
        <v>3001</v>
      </c>
      <c r="J1235" t="s">
        <v>72</v>
      </c>
      <c r="K1235" t="s">
        <v>73</v>
      </c>
      <c r="L1235" t="s">
        <v>74</v>
      </c>
      <c r="M1235">
        <v>0.171817</v>
      </c>
      <c r="N1235" t="s">
        <v>153</v>
      </c>
      <c r="O1235" t="s">
        <v>3002</v>
      </c>
      <c r="P1235" t="s">
        <v>60</v>
      </c>
      <c r="Q1235" t="s">
        <v>68</v>
      </c>
      <c r="R1235" t="s">
        <v>3092</v>
      </c>
      <c r="S1235" t="s">
        <v>69</v>
      </c>
    </row>
    <row r="1236" spans="1:19" x14ac:dyDescent="0.35">
      <c r="A1236" t="s">
        <v>3094</v>
      </c>
      <c r="B1236" t="s">
        <v>2997</v>
      </c>
      <c r="C1236" t="s">
        <v>3095</v>
      </c>
      <c r="D1236" t="s">
        <v>59</v>
      </c>
      <c r="E1236" t="s">
        <v>59</v>
      </c>
      <c r="F1236" t="s">
        <v>60</v>
      </c>
      <c r="G1236" t="s">
        <v>3090</v>
      </c>
      <c r="H1236" t="s">
        <v>3091</v>
      </c>
      <c r="I1236" t="s">
        <v>3001</v>
      </c>
      <c r="J1236" t="s">
        <v>77</v>
      </c>
      <c r="K1236" t="s">
        <v>78</v>
      </c>
      <c r="L1236" t="s">
        <v>74</v>
      </c>
      <c r="M1236">
        <v>0.17197499999999999</v>
      </c>
      <c r="N1236" t="s">
        <v>153</v>
      </c>
      <c r="O1236" t="s">
        <v>3002</v>
      </c>
      <c r="P1236" t="s">
        <v>60</v>
      </c>
      <c r="Q1236" t="s">
        <v>68</v>
      </c>
      <c r="R1236" t="s">
        <v>3094</v>
      </c>
      <c r="S1236" t="s">
        <v>69</v>
      </c>
    </row>
    <row r="1237" spans="1:19" x14ac:dyDescent="0.35">
      <c r="A1237" t="s">
        <v>3096</v>
      </c>
      <c r="B1237" t="s">
        <v>2997</v>
      </c>
      <c r="C1237" t="s">
        <v>3097</v>
      </c>
      <c r="D1237" t="s">
        <v>59</v>
      </c>
      <c r="E1237" t="s">
        <v>59</v>
      </c>
      <c r="F1237" t="s">
        <v>60</v>
      </c>
      <c r="G1237" t="s">
        <v>3090</v>
      </c>
      <c r="H1237" t="s">
        <v>3091</v>
      </c>
      <c r="I1237" t="s">
        <v>3001</v>
      </c>
      <c r="J1237" t="s">
        <v>81</v>
      </c>
      <c r="K1237" t="s">
        <v>82</v>
      </c>
      <c r="L1237" t="s">
        <v>83</v>
      </c>
      <c r="M1237">
        <v>0.15799999999999148</v>
      </c>
      <c r="N1237" t="s">
        <v>153</v>
      </c>
      <c r="O1237" t="s">
        <v>3002</v>
      </c>
      <c r="P1237" t="s">
        <v>60</v>
      </c>
      <c r="Q1237" t="s">
        <v>68</v>
      </c>
      <c r="R1237" t="s">
        <v>3096</v>
      </c>
      <c r="S1237" t="s">
        <v>69</v>
      </c>
    </row>
    <row r="1238" spans="1:19" x14ac:dyDescent="0.35">
      <c r="A1238" t="s">
        <v>3098</v>
      </c>
      <c r="B1238" t="s">
        <v>2997</v>
      </c>
      <c r="C1238" t="s">
        <v>3099</v>
      </c>
      <c r="D1238" t="s">
        <v>59</v>
      </c>
      <c r="E1238" t="s">
        <v>59</v>
      </c>
      <c r="F1238" t="s">
        <v>60</v>
      </c>
      <c r="G1238" t="s">
        <v>3100</v>
      </c>
      <c r="H1238" t="s">
        <v>3101</v>
      </c>
      <c r="I1238" t="s">
        <v>3001</v>
      </c>
      <c r="J1238" t="s">
        <v>64</v>
      </c>
      <c r="K1238" t="s">
        <v>64</v>
      </c>
      <c r="L1238" t="s">
        <v>65</v>
      </c>
      <c r="M1238">
        <v>3</v>
      </c>
      <c r="N1238" t="s">
        <v>153</v>
      </c>
      <c r="O1238" t="s">
        <v>3002</v>
      </c>
      <c r="P1238" t="s">
        <v>60</v>
      </c>
      <c r="Q1238" t="s">
        <v>68</v>
      </c>
      <c r="R1238" t="s">
        <v>3098</v>
      </c>
      <c r="S1238" t="s">
        <v>69</v>
      </c>
    </row>
    <row r="1239" spans="1:19" x14ac:dyDescent="0.35">
      <c r="A1239" t="s">
        <v>3102</v>
      </c>
      <c r="B1239" t="s">
        <v>2997</v>
      </c>
      <c r="C1239" t="s">
        <v>3103</v>
      </c>
      <c r="D1239" t="s">
        <v>59</v>
      </c>
      <c r="E1239" t="s">
        <v>59</v>
      </c>
      <c r="F1239" t="s">
        <v>60</v>
      </c>
      <c r="G1239" t="s">
        <v>3100</v>
      </c>
      <c r="H1239" t="s">
        <v>3101</v>
      </c>
      <c r="I1239" t="s">
        <v>3001</v>
      </c>
      <c r="J1239" t="s">
        <v>72</v>
      </c>
      <c r="K1239" t="s">
        <v>73</v>
      </c>
      <c r="L1239" t="s">
        <v>74</v>
      </c>
      <c r="M1239">
        <v>0.16569900000000001</v>
      </c>
      <c r="N1239" t="s">
        <v>153</v>
      </c>
      <c r="O1239" t="s">
        <v>3002</v>
      </c>
      <c r="P1239" t="s">
        <v>60</v>
      </c>
      <c r="Q1239" t="s">
        <v>68</v>
      </c>
      <c r="R1239" t="s">
        <v>3102</v>
      </c>
      <c r="S1239" t="s">
        <v>69</v>
      </c>
    </row>
    <row r="1240" spans="1:19" x14ac:dyDescent="0.35">
      <c r="A1240" t="s">
        <v>3104</v>
      </c>
      <c r="B1240" t="s">
        <v>2997</v>
      </c>
      <c r="C1240" t="s">
        <v>3105</v>
      </c>
      <c r="D1240" t="s">
        <v>59</v>
      </c>
      <c r="E1240" t="s">
        <v>59</v>
      </c>
      <c r="F1240" t="s">
        <v>60</v>
      </c>
      <c r="G1240" t="s">
        <v>3100</v>
      </c>
      <c r="H1240" t="s">
        <v>3101</v>
      </c>
      <c r="I1240" t="s">
        <v>3001</v>
      </c>
      <c r="J1240" t="s">
        <v>77</v>
      </c>
      <c r="K1240" t="s">
        <v>78</v>
      </c>
      <c r="L1240" t="s">
        <v>74</v>
      </c>
      <c r="M1240">
        <v>0.16581299999999999</v>
      </c>
      <c r="N1240" t="s">
        <v>153</v>
      </c>
      <c r="O1240" t="s">
        <v>3002</v>
      </c>
      <c r="P1240" t="s">
        <v>60</v>
      </c>
      <c r="Q1240" t="s">
        <v>68</v>
      </c>
      <c r="R1240" t="s">
        <v>3104</v>
      </c>
      <c r="S1240" t="s">
        <v>69</v>
      </c>
    </row>
    <row r="1241" spans="1:19" x14ac:dyDescent="0.35">
      <c r="A1241" t="s">
        <v>3106</v>
      </c>
      <c r="B1241" t="s">
        <v>2997</v>
      </c>
      <c r="C1241" t="s">
        <v>3107</v>
      </c>
      <c r="D1241" t="s">
        <v>59</v>
      </c>
      <c r="E1241" t="s">
        <v>59</v>
      </c>
      <c r="F1241" t="s">
        <v>60</v>
      </c>
      <c r="G1241" t="s">
        <v>3100</v>
      </c>
      <c r="H1241" t="s">
        <v>3101</v>
      </c>
      <c r="I1241" t="s">
        <v>3001</v>
      </c>
      <c r="J1241" t="s">
        <v>81</v>
      </c>
      <c r="K1241" t="s">
        <v>82</v>
      </c>
      <c r="L1241" t="s">
        <v>83</v>
      </c>
      <c r="M1241">
        <v>0.11399999999997523</v>
      </c>
      <c r="N1241" t="s">
        <v>153</v>
      </c>
      <c r="O1241" t="s">
        <v>3002</v>
      </c>
      <c r="P1241" t="s">
        <v>60</v>
      </c>
      <c r="Q1241" t="s">
        <v>68</v>
      </c>
      <c r="R1241" t="s">
        <v>3106</v>
      </c>
      <c r="S1241" t="s">
        <v>69</v>
      </c>
    </row>
    <row r="1242" spans="1:19" x14ac:dyDescent="0.35">
      <c r="A1242" t="s">
        <v>3108</v>
      </c>
      <c r="B1242" t="s">
        <v>2997</v>
      </c>
      <c r="C1242" t="s">
        <v>3109</v>
      </c>
      <c r="D1242" t="s">
        <v>59</v>
      </c>
      <c r="E1242" t="s">
        <v>59</v>
      </c>
      <c r="F1242" t="s">
        <v>60</v>
      </c>
      <c r="G1242" t="s">
        <v>3110</v>
      </c>
      <c r="H1242" t="s">
        <v>3111</v>
      </c>
      <c r="I1242" t="s">
        <v>3001</v>
      </c>
      <c r="J1242" t="s">
        <v>64</v>
      </c>
      <c r="K1242" t="s">
        <v>64</v>
      </c>
      <c r="L1242" t="s">
        <v>65</v>
      </c>
      <c r="M1242">
        <v>3</v>
      </c>
      <c r="N1242" t="s">
        <v>153</v>
      </c>
      <c r="O1242" t="s">
        <v>3002</v>
      </c>
      <c r="P1242" t="s">
        <v>60</v>
      </c>
      <c r="Q1242" t="s">
        <v>68</v>
      </c>
      <c r="R1242" t="s">
        <v>3108</v>
      </c>
      <c r="S1242" t="s">
        <v>69</v>
      </c>
    </row>
    <row r="1243" spans="1:19" x14ac:dyDescent="0.35">
      <c r="A1243" t="s">
        <v>3112</v>
      </c>
      <c r="B1243" t="s">
        <v>2997</v>
      </c>
      <c r="C1243" t="s">
        <v>3113</v>
      </c>
      <c r="D1243" t="s">
        <v>59</v>
      </c>
      <c r="E1243" t="s">
        <v>59</v>
      </c>
      <c r="F1243" t="s">
        <v>60</v>
      </c>
      <c r="G1243" t="s">
        <v>3110</v>
      </c>
      <c r="H1243" t="s">
        <v>3111</v>
      </c>
      <c r="I1243" t="s">
        <v>3001</v>
      </c>
      <c r="J1243" t="s">
        <v>72</v>
      </c>
      <c r="K1243" t="s">
        <v>73</v>
      </c>
      <c r="L1243" t="s">
        <v>74</v>
      </c>
      <c r="M1243">
        <v>0.171125</v>
      </c>
      <c r="N1243" t="s">
        <v>153</v>
      </c>
      <c r="O1243" t="s">
        <v>3002</v>
      </c>
      <c r="P1243" t="s">
        <v>60</v>
      </c>
      <c r="Q1243" t="s">
        <v>68</v>
      </c>
      <c r="R1243" t="s">
        <v>3112</v>
      </c>
      <c r="S1243" t="s">
        <v>69</v>
      </c>
    </row>
    <row r="1244" spans="1:19" x14ac:dyDescent="0.35">
      <c r="A1244" t="s">
        <v>3114</v>
      </c>
      <c r="B1244" t="s">
        <v>2997</v>
      </c>
      <c r="C1244" t="s">
        <v>3115</v>
      </c>
      <c r="D1244" t="s">
        <v>59</v>
      </c>
      <c r="E1244" t="s">
        <v>59</v>
      </c>
      <c r="F1244" t="s">
        <v>60</v>
      </c>
      <c r="G1244" t="s">
        <v>3110</v>
      </c>
      <c r="H1244" t="s">
        <v>3111</v>
      </c>
      <c r="I1244" t="s">
        <v>3001</v>
      </c>
      <c r="J1244" t="s">
        <v>77</v>
      </c>
      <c r="K1244" t="s">
        <v>78</v>
      </c>
      <c r="L1244" t="s">
        <v>74</v>
      </c>
      <c r="M1244">
        <v>0.17113900000000001</v>
      </c>
      <c r="N1244" t="s">
        <v>153</v>
      </c>
      <c r="O1244" t="s">
        <v>3002</v>
      </c>
      <c r="P1244" t="s">
        <v>60</v>
      </c>
      <c r="Q1244" t="s">
        <v>68</v>
      </c>
      <c r="R1244" t="s">
        <v>3114</v>
      </c>
      <c r="S1244" t="s">
        <v>69</v>
      </c>
    </row>
    <row r="1245" spans="1:19" x14ac:dyDescent="0.35">
      <c r="A1245" t="s">
        <v>3116</v>
      </c>
      <c r="B1245" t="s">
        <v>2997</v>
      </c>
      <c r="C1245" t="s">
        <v>3117</v>
      </c>
      <c r="D1245" t="s">
        <v>59</v>
      </c>
      <c r="E1245" t="s">
        <v>59</v>
      </c>
      <c r="F1245" t="s">
        <v>60</v>
      </c>
      <c r="G1245" t="s">
        <v>3110</v>
      </c>
      <c r="H1245" t="s">
        <v>3111</v>
      </c>
      <c r="I1245" t="s">
        <v>3001</v>
      </c>
      <c r="J1245" t="s">
        <v>81</v>
      </c>
      <c r="K1245" t="s">
        <v>82</v>
      </c>
      <c r="L1245" t="s">
        <v>83</v>
      </c>
      <c r="M1245">
        <v>1.4000000000014001E-2</v>
      </c>
      <c r="N1245" t="s">
        <v>153</v>
      </c>
      <c r="O1245" t="s">
        <v>3002</v>
      </c>
      <c r="P1245" t="s">
        <v>60</v>
      </c>
      <c r="Q1245" t="s">
        <v>68</v>
      </c>
      <c r="R1245" t="s">
        <v>3116</v>
      </c>
      <c r="S1245" t="s">
        <v>69</v>
      </c>
    </row>
    <row r="1246" spans="1:19" x14ac:dyDescent="0.35">
      <c r="A1246" t="s">
        <v>3118</v>
      </c>
      <c r="B1246" t="s">
        <v>2997</v>
      </c>
      <c r="C1246" t="s">
        <v>3119</v>
      </c>
      <c r="D1246" t="s">
        <v>59</v>
      </c>
      <c r="E1246" t="s">
        <v>59</v>
      </c>
      <c r="F1246" t="s">
        <v>60</v>
      </c>
      <c r="G1246" t="s">
        <v>3120</v>
      </c>
      <c r="H1246" t="s">
        <v>3121</v>
      </c>
      <c r="I1246" t="s">
        <v>3001</v>
      </c>
      <c r="J1246" t="s">
        <v>64</v>
      </c>
      <c r="K1246" t="s">
        <v>64</v>
      </c>
      <c r="L1246" t="s">
        <v>65</v>
      </c>
      <c r="M1246">
        <v>3</v>
      </c>
      <c r="N1246" t="s">
        <v>153</v>
      </c>
      <c r="O1246" t="s">
        <v>3002</v>
      </c>
      <c r="P1246" t="s">
        <v>60</v>
      </c>
      <c r="Q1246" t="s">
        <v>68</v>
      </c>
      <c r="R1246" t="s">
        <v>3118</v>
      </c>
      <c r="S1246" t="s">
        <v>69</v>
      </c>
    </row>
    <row r="1247" spans="1:19" x14ac:dyDescent="0.35">
      <c r="A1247" t="s">
        <v>3122</v>
      </c>
      <c r="B1247" t="s">
        <v>2997</v>
      </c>
      <c r="C1247" t="s">
        <v>3123</v>
      </c>
      <c r="D1247" t="s">
        <v>59</v>
      </c>
      <c r="E1247" t="s">
        <v>59</v>
      </c>
      <c r="F1247" t="s">
        <v>60</v>
      </c>
      <c r="G1247" t="s">
        <v>3120</v>
      </c>
      <c r="H1247" t="s">
        <v>3121</v>
      </c>
      <c r="I1247" t="s">
        <v>3001</v>
      </c>
      <c r="J1247" t="s">
        <v>72</v>
      </c>
      <c r="K1247" t="s">
        <v>73</v>
      </c>
      <c r="L1247" t="s">
        <v>74</v>
      </c>
      <c r="M1247">
        <v>0.17004900000000001</v>
      </c>
      <c r="N1247" t="s">
        <v>153</v>
      </c>
      <c r="O1247" t="s">
        <v>3002</v>
      </c>
      <c r="P1247" t="s">
        <v>60</v>
      </c>
      <c r="Q1247" t="s">
        <v>68</v>
      </c>
      <c r="R1247" t="s">
        <v>3122</v>
      </c>
      <c r="S1247" t="s">
        <v>69</v>
      </c>
    </row>
    <row r="1248" spans="1:19" x14ac:dyDescent="0.35">
      <c r="A1248" t="s">
        <v>3124</v>
      </c>
      <c r="B1248" t="s">
        <v>2997</v>
      </c>
      <c r="C1248" t="s">
        <v>3125</v>
      </c>
      <c r="D1248" t="s">
        <v>59</v>
      </c>
      <c r="E1248" t="s">
        <v>59</v>
      </c>
      <c r="F1248" t="s">
        <v>60</v>
      </c>
      <c r="G1248" t="s">
        <v>3120</v>
      </c>
      <c r="H1248" t="s">
        <v>3121</v>
      </c>
      <c r="I1248" t="s">
        <v>3001</v>
      </c>
      <c r="J1248" t="s">
        <v>77</v>
      </c>
      <c r="K1248" t="s">
        <v>78</v>
      </c>
      <c r="L1248" t="s">
        <v>74</v>
      </c>
      <c r="M1248">
        <v>0.17010400000000001</v>
      </c>
      <c r="N1248" t="s">
        <v>153</v>
      </c>
      <c r="O1248" t="s">
        <v>3002</v>
      </c>
      <c r="P1248" t="s">
        <v>60</v>
      </c>
      <c r="Q1248" t="s">
        <v>68</v>
      </c>
      <c r="R1248" t="s">
        <v>3124</v>
      </c>
      <c r="S1248" t="s">
        <v>69</v>
      </c>
    </row>
    <row r="1249" spans="1:19" x14ac:dyDescent="0.35">
      <c r="A1249" t="s">
        <v>3126</v>
      </c>
      <c r="B1249" t="s">
        <v>2997</v>
      </c>
      <c r="C1249" t="s">
        <v>3127</v>
      </c>
      <c r="D1249" t="s">
        <v>59</v>
      </c>
      <c r="E1249" t="s">
        <v>59</v>
      </c>
      <c r="F1249" t="s">
        <v>60</v>
      </c>
      <c r="G1249" t="s">
        <v>3120</v>
      </c>
      <c r="H1249" t="s">
        <v>3121</v>
      </c>
      <c r="I1249" t="s">
        <v>3001</v>
      </c>
      <c r="J1249" t="s">
        <v>81</v>
      </c>
      <c r="K1249" t="s">
        <v>82</v>
      </c>
      <c r="L1249" t="s">
        <v>83</v>
      </c>
      <c r="M1249">
        <v>5.4999999999999494E-2</v>
      </c>
      <c r="N1249" t="s">
        <v>153</v>
      </c>
      <c r="O1249" t="s">
        <v>3002</v>
      </c>
      <c r="P1249" t="s">
        <v>60</v>
      </c>
      <c r="Q1249" t="s">
        <v>68</v>
      </c>
      <c r="R1249" t="s">
        <v>3126</v>
      </c>
      <c r="S1249" t="s">
        <v>69</v>
      </c>
    </row>
    <row r="1250" spans="1:19" x14ac:dyDescent="0.35">
      <c r="A1250" t="s">
        <v>3128</v>
      </c>
      <c r="B1250" t="s">
        <v>2997</v>
      </c>
      <c r="C1250" t="s">
        <v>3129</v>
      </c>
      <c r="D1250" t="s">
        <v>59</v>
      </c>
      <c r="E1250" t="s">
        <v>59</v>
      </c>
      <c r="F1250" t="s">
        <v>60</v>
      </c>
      <c r="G1250" t="s">
        <v>3130</v>
      </c>
      <c r="H1250" t="s">
        <v>3131</v>
      </c>
      <c r="I1250" t="s">
        <v>3001</v>
      </c>
      <c r="J1250" t="s">
        <v>64</v>
      </c>
      <c r="K1250" t="s">
        <v>64</v>
      </c>
      <c r="L1250" t="s">
        <v>65</v>
      </c>
      <c r="M1250">
        <v>4.9000000000000004</v>
      </c>
      <c r="N1250" t="s">
        <v>66</v>
      </c>
      <c r="O1250" t="s">
        <v>3002</v>
      </c>
      <c r="P1250" t="s">
        <v>60</v>
      </c>
      <c r="Q1250" t="s">
        <v>68</v>
      </c>
      <c r="R1250" t="s">
        <v>3128</v>
      </c>
      <c r="S1250" t="s">
        <v>69</v>
      </c>
    </row>
    <row r="1251" spans="1:19" x14ac:dyDescent="0.35">
      <c r="A1251" t="s">
        <v>3132</v>
      </c>
      <c r="B1251" t="s">
        <v>2997</v>
      </c>
      <c r="C1251" t="s">
        <v>3133</v>
      </c>
      <c r="D1251" t="s">
        <v>59</v>
      </c>
      <c r="E1251" t="s">
        <v>59</v>
      </c>
      <c r="F1251" t="s">
        <v>60</v>
      </c>
      <c r="G1251" t="s">
        <v>3130</v>
      </c>
      <c r="H1251" t="s">
        <v>3131</v>
      </c>
      <c r="I1251" t="s">
        <v>3001</v>
      </c>
      <c r="J1251" t="s">
        <v>72</v>
      </c>
      <c r="K1251" t="s">
        <v>73</v>
      </c>
      <c r="L1251" t="s">
        <v>74</v>
      </c>
      <c r="M1251">
        <v>0.16902700000000001</v>
      </c>
      <c r="N1251" t="s">
        <v>66</v>
      </c>
      <c r="O1251" t="s">
        <v>3002</v>
      </c>
      <c r="P1251" t="s">
        <v>60</v>
      </c>
      <c r="Q1251" t="s">
        <v>68</v>
      </c>
      <c r="R1251" t="s">
        <v>3132</v>
      </c>
      <c r="S1251" t="s">
        <v>69</v>
      </c>
    </row>
    <row r="1252" spans="1:19" x14ac:dyDescent="0.35">
      <c r="A1252" t="s">
        <v>3134</v>
      </c>
      <c r="B1252" t="s">
        <v>2997</v>
      </c>
      <c r="C1252" t="s">
        <v>3135</v>
      </c>
      <c r="D1252" t="s">
        <v>59</v>
      </c>
      <c r="E1252" t="s">
        <v>59</v>
      </c>
      <c r="F1252" t="s">
        <v>60</v>
      </c>
      <c r="G1252" t="s">
        <v>3130</v>
      </c>
      <c r="H1252" t="s">
        <v>3131</v>
      </c>
      <c r="I1252" t="s">
        <v>3001</v>
      </c>
      <c r="J1252" t="s">
        <v>77</v>
      </c>
      <c r="K1252" t="s">
        <v>78</v>
      </c>
      <c r="L1252" t="s">
        <v>74</v>
      </c>
      <c r="M1252">
        <v>0.169298</v>
      </c>
      <c r="N1252" t="s">
        <v>66</v>
      </c>
      <c r="O1252" t="s">
        <v>3002</v>
      </c>
      <c r="P1252" t="s">
        <v>60</v>
      </c>
      <c r="Q1252" t="s">
        <v>68</v>
      </c>
      <c r="R1252" t="s">
        <v>3134</v>
      </c>
      <c r="S1252" t="s">
        <v>69</v>
      </c>
    </row>
    <row r="1253" spans="1:19" x14ac:dyDescent="0.35">
      <c r="A1253" t="s">
        <v>3136</v>
      </c>
      <c r="B1253" t="s">
        <v>2997</v>
      </c>
      <c r="C1253" t="s">
        <v>3137</v>
      </c>
      <c r="D1253" t="s">
        <v>59</v>
      </c>
      <c r="E1253" t="s">
        <v>59</v>
      </c>
      <c r="F1253" t="s">
        <v>60</v>
      </c>
      <c r="G1253" t="s">
        <v>3130</v>
      </c>
      <c r="H1253" t="s">
        <v>3131</v>
      </c>
      <c r="I1253" t="s">
        <v>3001</v>
      </c>
      <c r="J1253" t="s">
        <v>81</v>
      </c>
      <c r="K1253" t="s">
        <v>82</v>
      </c>
      <c r="L1253" t="s">
        <v>83</v>
      </c>
      <c r="M1253">
        <v>0.27099999999999347</v>
      </c>
      <c r="N1253" t="s">
        <v>66</v>
      </c>
      <c r="O1253" t="s">
        <v>3002</v>
      </c>
      <c r="P1253" t="s">
        <v>60</v>
      </c>
      <c r="Q1253" t="s">
        <v>68</v>
      </c>
      <c r="R1253" t="s">
        <v>3136</v>
      </c>
      <c r="S1253" t="s">
        <v>69</v>
      </c>
    </row>
    <row r="1254" spans="1:19" x14ac:dyDescent="0.35">
      <c r="A1254" t="s">
        <v>3138</v>
      </c>
      <c r="B1254" t="s">
        <v>2997</v>
      </c>
      <c r="C1254" t="s">
        <v>3139</v>
      </c>
      <c r="D1254" t="s">
        <v>59</v>
      </c>
      <c r="E1254" t="s">
        <v>59</v>
      </c>
      <c r="F1254" t="s">
        <v>60</v>
      </c>
      <c r="G1254" t="s">
        <v>3140</v>
      </c>
      <c r="H1254" t="s">
        <v>3011</v>
      </c>
      <c r="I1254" t="s">
        <v>3001</v>
      </c>
      <c r="J1254" t="s">
        <v>64</v>
      </c>
      <c r="K1254" t="s">
        <v>64</v>
      </c>
      <c r="L1254" t="s">
        <v>65</v>
      </c>
      <c r="M1254">
        <v>4.8</v>
      </c>
      <c r="N1254" t="s">
        <v>66</v>
      </c>
      <c r="O1254" t="s">
        <v>3002</v>
      </c>
      <c r="P1254" t="s">
        <v>60</v>
      </c>
      <c r="Q1254" t="s">
        <v>68</v>
      </c>
      <c r="R1254" t="s">
        <v>3138</v>
      </c>
      <c r="S1254" t="s">
        <v>69</v>
      </c>
    </row>
    <row r="1255" spans="1:19" x14ac:dyDescent="0.35">
      <c r="A1255" t="s">
        <v>3141</v>
      </c>
      <c r="B1255" t="s">
        <v>2997</v>
      </c>
      <c r="C1255" t="s">
        <v>3142</v>
      </c>
      <c r="D1255" t="s">
        <v>59</v>
      </c>
      <c r="E1255" t="s">
        <v>59</v>
      </c>
      <c r="F1255" t="s">
        <v>60</v>
      </c>
      <c r="G1255" t="s">
        <v>3140</v>
      </c>
      <c r="H1255" t="s">
        <v>3011</v>
      </c>
      <c r="I1255" t="s">
        <v>3001</v>
      </c>
      <c r="J1255" t="s">
        <v>72</v>
      </c>
      <c r="K1255" t="s">
        <v>73</v>
      </c>
      <c r="L1255" t="s">
        <v>74</v>
      </c>
      <c r="M1255">
        <v>0.16636699999999999</v>
      </c>
      <c r="N1255" t="s">
        <v>66</v>
      </c>
      <c r="O1255" t="s">
        <v>3002</v>
      </c>
      <c r="P1255" t="s">
        <v>60</v>
      </c>
      <c r="Q1255" t="s">
        <v>68</v>
      </c>
      <c r="R1255" t="s">
        <v>3141</v>
      </c>
      <c r="S1255" t="s">
        <v>69</v>
      </c>
    </row>
    <row r="1256" spans="1:19" x14ac:dyDescent="0.35">
      <c r="A1256" t="s">
        <v>3143</v>
      </c>
      <c r="B1256" t="s">
        <v>2997</v>
      </c>
      <c r="C1256" t="s">
        <v>3144</v>
      </c>
      <c r="D1256" t="s">
        <v>59</v>
      </c>
      <c r="E1256" t="s">
        <v>59</v>
      </c>
      <c r="F1256" t="s">
        <v>60</v>
      </c>
      <c r="G1256" t="s">
        <v>3140</v>
      </c>
      <c r="H1256" t="s">
        <v>3011</v>
      </c>
      <c r="I1256" t="s">
        <v>3001</v>
      </c>
      <c r="J1256" t="s">
        <v>77</v>
      </c>
      <c r="K1256" t="s">
        <v>78</v>
      </c>
      <c r="L1256" t="s">
        <v>74</v>
      </c>
      <c r="M1256">
        <v>0.166632</v>
      </c>
      <c r="N1256" t="s">
        <v>66</v>
      </c>
      <c r="O1256" t="s">
        <v>3002</v>
      </c>
      <c r="P1256" t="s">
        <v>60</v>
      </c>
      <c r="Q1256" t="s">
        <v>68</v>
      </c>
      <c r="R1256" t="s">
        <v>3143</v>
      </c>
      <c r="S1256" t="s">
        <v>69</v>
      </c>
    </row>
    <row r="1257" spans="1:19" x14ac:dyDescent="0.35">
      <c r="A1257" t="s">
        <v>3145</v>
      </c>
      <c r="B1257" t="s">
        <v>2997</v>
      </c>
      <c r="C1257" t="s">
        <v>3146</v>
      </c>
      <c r="D1257" t="s">
        <v>59</v>
      </c>
      <c r="E1257" t="s">
        <v>59</v>
      </c>
      <c r="F1257" t="s">
        <v>60</v>
      </c>
      <c r="G1257" t="s">
        <v>3140</v>
      </c>
      <c r="H1257" t="s">
        <v>3011</v>
      </c>
      <c r="I1257" t="s">
        <v>3001</v>
      </c>
      <c r="J1257" t="s">
        <v>81</v>
      </c>
      <c r="K1257" t="s">
        <v>82</v>
      </c>
      <c r="L1257" t="s">
        <v>83</v>
      </c>
      <c r="M1257">
        <v>0.26500000000001522</v>
      </c>
      <c r="N1257" t="s">
        <v>66</v>
      </c>
      <c r="O1257" t="s">
        <v>3002</v>
      </c>
      <c r="P1257" t="s">
        <v>60</v>
      </c>
      <c r="Q1257" t="s">
        <v>68</v>
      </c>
      <c r="R1257" t="s">
        <v>3145</v>
      </c>
      <c r="S1257" t="s">
        <v>69</v>
      </c>
    </row>
    <row r="1258" spans="1:19" x14ac:dyDescent="0.35">
      <c r="A1258" t="s">
        <v>3147</v>
      </c>
      <c r="B1258" t="s">
        <v>3148</v>
      </c>
      <c r="C1258" t="s">
        <v>3149</v>
      </c>
      <c r="D1258" t="s">
        <v>59</v>
      </c>
      <c r="E1258" t="s">
        <v>59</v>
      </c>
      <c r="F1258" t="s">
        <v>60</v>
      </c>
      <c r="G1258" t="s">
        <v>3150</v>
      </c>
      <c r="H1258" t="s">
        <v>3151</v>
      </c>
      <c r="I1258" t="s">
        <v>3152</v>
      </c>
      <c r="J1258" t="s">
        <v>64</v>
      </c>
      <c r="K1258" t="s">
        <v>64</v>
      </c>
      <c r="L1258" t="s">
        <v>65</v>
      </c>
      <c r="M1258">
        <v>5</v>
      </c>
      <c r="N1258" t="s">
        <v>66</v>
      </c>
      <c r="O1258" t="s">
        <v>3153</v>
      </c>
      <c r="P1258" t="s">
        <v>60</v>
      </c>
      <c r="Q1258" t="s">
        <v>68</v>
      </c>
      <c r="R1258" t="s">
        <v>3147</v>
      </c>
      <c r="S1258" t="s">
        <v>69</v>
      </c>
    </row>
    <row r="1259" spans="1:19" x14ac:dyDescent="0.35">
      <c r="A1259" t="s">
        <v>3154</v>
      </c>
      <c r="B1259" t="s">
        <v>3148</v>
      </c>
      <c r="C1259" t="s">
        <v>3155</v>
      </c>
      <c r="D1259" t="s">
        <v>59</v>
      </c>
      <c r="E1259" t="s">
        <v>59</v>
      </c>
      <c r="F1259" t="s">
        <v>60</v>
      </c>
      <c r="G1259" t="s">
        <v>3150</v>
      </c>
      <c r="H1259" t="s">
        <v>3151</v>
      </c>
      <c r="I1259" t="s">
        <v>3152</v>
      </c>
      <c r="J1259" t="s">
        <v>72</v>
      </c>
      <c r="K1259" t="s">
        <v>73</v>
      </c>
      <c r="L1259" t="s">
        <v>74</v>
      </c>
      <c r="M1259">
        <v>0.167826</v>
      </c>
      <c r="N1259" t="s">
        <v>66</v>
      </c>
      <c r="O1259" t="s">
        <v>3153</v>
      </c>
      <c r="P1259" t="s">
        <v>60</v>
      </c>
      <c r="Q1259" t="s">
        <v>68</v>
      </c>
      <c r="R1259" t="s">
        <v>3154</v>
      </c>
      <c r="S1259" t="s">
        <v>69</v>
      </c>
    </row>
    <row r="1260" spans="1:19" x14ac:dyDescent="0.35">
      <c r="A1260" t="s">
        <v>3156</v>
      </c>
      <c r="B1260" t="s">
        <v>3148</v>
      </c>
      <c r="C1260" t="s">
        <v>3157</v>
      </c>
      <c r="D1260" t="s">
        <v>59</v>
      </c>
      <c r="E1260" t="s">
        <v>59</v>
      </c>
      <c r="F1260" t="s">
        <v>60</v>
      </c>
      <c r="G1260" t="s">
        <v>3150</v>
      </c>
      <c r="H1260" t="s">
        <v>3151</v>
      </c>
      <c r="I1260" t="s">
        <v>3152</v>
      </c>
      <c r="J1260" t="s">
        <v>77</v>
      </c>
      <c r="K1260" t="s">
        <v>78</v>
      </c>
      <c r="L1260" t="s">
        <v>74</v>
      </c>
      <c r="M1260">
        <v>0.168099</v>
      </c>
      <c r="N1260" t="s">
        <v>66</v>
      </c>
      <c r="O1260" t="s">
        <v>3153</v>
      </c>
      <c r="P1260" t="s">
        <v>60</v>
      </c>
      <c r="Q1260" t="s">
        <v>68</v>
      </c>
      <c r="R1260" t="s">
        <v>3156</v>
      </c>
      <c r="S1260" t="s">
        <v>69</v>
      </c>
    </row>
    <row r="1261" spans="1:19" x14ac:dyDescent="0.35">
      <c r="A1261" t="s">
        <v>3158</v>
      </c>
      <c r="B1261" t="s">
        <v>3148</v>
      </c>
      <c r="C1261" t="s">
        <v>3159</v>
      </c>
      <c r="D1261" t="s">
        <v>59</v>
      </c>
      <c r="E1261" t="s">
        <v>59</v>
      </c>
      <c r="F1261" t="s">
        <v>60</v>
      </c>
      <c r="G1261" t="s">
        <v>3150</v>
      </c>
      <c r="H1261" t="s">
        <v>3151</v>
      </c>
      <c r="I1261" t="s">
        <v>3152</v>
      </c>
      <c r="J1261" t="s">
        <v>81</v>
      </c>
      <c r="K1261" t="s">
        <v>82</v>
      </c>
      <c r="L1261" t="s">
        <v>83</v>
      </c>
      <c r="M1261">
        <v>0.27299999999999547</v>
      </c>
      <c r="N1261" t="s">
        <v>66</v>
      </c>
      <c r="O1261" t="s">
        <v>3153</v>
      </c>
      <c r="P1261" t="s">
        <v>60</v>
      </c>
      <c r="Q1261" t="s">
        <v>68</v>
      </c>
      <c r="R1261" t="s">
        <v>3158</v>
      </c>
      <c r="S1261" t="s">
        <v>69</v>
      </c>
    </row>
    <row r="1262" spans="1:19" x14ac:dyDescent="0.35">
      <c r="A1262" t="s">
        <v>3160</v>
      </c>
      <c r="B1262" t="s">
        <v>3148</v>
      </c>
      <c r="C1262" t="s">
        <v>3161</v>
      </c>
      <c r="D1262" t="s">
        <v>59</v>
      </c>
      <c r="E1262" t="s">
        <v>59</v>
      </c>
      <c r="F1262" t="s">
        <v>60</v>
      </c>
      <c r="G1262" t="s">
        <v>3150</v>
      </c>
      <c r="H1262" t="s">
        <v>3162</v>
      </c>
      <c r="I1262" t="s">
        <v>3152</v>
      </c>
      <c r="J1262" t="s">
        <v>820</v>
      </c>
      <c r="K1262" t="s">
        <v>820</v>
      </c>
      <c r="L1262" t="s">
        <v>65</v>
      </c>
      <c r="M1262">
        <v>3</v>
      </c>
      <c r="N1262" t="s">
        <v>153</v>
      </c>
      <c r="O1262" t="s">
        <v>3153</v>
      </c>
      <c r="P1262" t="s">
        <v>60</v>
      </c>
      <c r="Q1262" t="s">
        <v>68</v>
      </c>
      <c r="R1262" t="s">
        <v>3160</v>
      </c>
      <c r="S1262" t="s">
        <v>69</v>
      </c>
    </row>
    <row r="1263" spans="1:19" x14ac:dyDescent="0.35">
      <c r="A1263" t="s">
        <v>3163</v>
      </c>
      <c r="B1263" t="s">
        <v>3148</v>
      </c>
      <c r="C1263" t="s">
        <v>3164</v>
      </c>
      <c r="D1263" t="s">
        <v>59</v>
      </c>
      <c r="E1263" t="s">
        <v>59</v>
      </c>
      <c r="F1263" t="s">
        <v>60</v>
      </c>
      <c r="G1263" t="s">
        <v>3150</v>
      </c>
      <c r="H1263" t="s">
        <v>3162</v>
      </c>
      <c r="I1263" t="s">
        <v>3152</v>
      </c>
      <c r="J1263" t="s">
        <v>72</v>
      </c>
      <c r="K1263" t="s">
        <v>247</v>
      </c>
      <c r="L1263" t="s">
        <v>74</v>
      </c>
      <c r="M1263">
        <v>0.14479700000000001</v>
      </c>
      <c r="N1263" t="s">
        <v>153</v>
      </c>
      <c r="O1263" t="s">
        <v>3153</v>
      </c>
      <c r="P1263" t="s">
        <v>60</v>
      </c>
      <c r="Q1263" t="s">
        <v>68</v>
      </c>
      <c r="R1263" t="s">
        <v>3163</v>
      </c>
      <c r="S1263" t="s">
        <v>69</v>
      </c>
    </row>
    <row r="1264" spans="1:19" x14ac:dyDescent="0.35">
      <c r="A1264" t="s">
        <v>3165</v>
      </c>
      <c r="B1264" t="s">
        <v>3148</v>
      </c>
      <c r="C1264" t="s">
        <v>3166</v>
      </c>
      <c r="D1264" t="s">
        <v>59</v>
      </c>
      <c r="E1264" t="s">
        <v>59</v>
      </c>
      <c r="F1264" t="s">
        <v>60</v>
      </c>
      <c r="G1264" t="s">
        <v>3150</v>
      </c>
      <c r="H1264" t="s">
        <v>3162</v>
      </c>
      <c r="I1264" t="s">
        <v>3152</v>
      </c>
      <c r="J1264" t="s">
        <v>77</v>
      </c>
      <c r="K1264" t="s">
        <v>250</v>
      </c>
      <c r="L1264" t="s">
        <v>74</v>
      </c>
      <c r="M1264">
        <v>0.144816</v>
      </c>
      <c r="N1264" t="s">
        <v>153</v>
      </c>
      <c r="O1264" t="s">
        <v>3153</v>
      </c>
      <c r="P1264" t="s">
        <v>60</v>
      </c>
      <c r="Q1264" t="s">
        <v>68</v>
      </c>
      <c r="R1264" t="s">
        <v>3165</v>
      </c>
      <c r="S1264" t="s">
        <v>69</v>
      </c>
    </row>
    <row r="1265" spans="1:19" x14ac:dyDescent="0.35">
      <c r="A1265" t="s">
        <v>3167</v>
      </c>
      <c r="B1265" t="s">
        <v>3148</v>
      </c>
      <c r="C1265" t="s">
        <v>3168</v>
      </c>
      <c r="D1265" t="s">
        <v>59</v>
      </c>
      <c r="E1265" t="s">
        <v>59</v>
      </c>
      <c r="F1265" t="s">
        <v>60</v>
      </c>
      <c r="G1265" t="s">
        <v>3150</v>
      </c>
      <c r="H1265" t="s">
        <v>3162</v>
      </c>
      <c r="I1265" t="s">
        <v>3152</v>
      </c>
      <c r="J1265" t="s">
        <v>81</v>
      </c>
      <c r="K1265" t="s">
        <v>253</v>
      </c>
      <c r="L1265" t="s">
        <v>83</v>
      </c>
      <c r="M1265">
        <v>1.8999999999991246E-2</v>
      </c>
      <c r="N1265" t="s">
        <v>153</v>
      </c>
      <c r="O1265" t="s">
        <v>3153</v>
      </c>
      <c r="P1265" t="s">
        <v>60</v>
      </c>
      <c r="Q1265" t="s">
        <v>68</v>
      </c>
      <c r="R1265" t="s">
        <v>3167</v>
      </c>
      <c r="S1265" t="s">
        <v>69</v>
      </c>
    </row>
    <row r="1266" spans="1:19" x14ac:dyDescent="0.35">
      <c r="A1266" t="s">
        <v>3169</v>
      </c>
      <c r="B1266" t="s">
        <v>3148</v>
      </c>
      <c r="C1266" t="s">
        <v>3170</v>
      </c>
      <c r="D1266" t="s">
        <v>59</v>
      </c>
      <c r="E1266" t="s">
        <v>59</v>
      </c>
      <c r="F1266" t="s">
        <v>60</v>
      </c>
      <c r="G1266" t="s">
        <v>3171</v>
      </c>
      <c r="H1266" t="s">
        <v>3172</v>
      </c>
      <c r="I1266" t="s">
        <v>3152</v>
      </c>
      <c r="J1266" t="s">
        <v>64</v>
      </c>
      <c r="K1266" t="s">
        <v>64</v>
      </c>
      <c r="L1266" t="s">
        <v>65</v>
      </c>
      <c r="M1266">
        <v>5.7</v>
      </c>
      <c r="N1266" t="s">
        <v>66</v>
      </c>
      <c r="O1266" t="s">
        <v>3153</v>
      </c>
      <c r="P1266" t="s">
        <v>60</v>
      </c>
      <c r="Q1266" t="s">
        <v>68</v>
      </c>
      <c r="R1266" t="s">
        <v>3169</v>
      </c>
      <c r="S1266" t="s">
        <v>69</v>
      </c>
    </row>
    <row r="1267" spans="1:19" x14ac:dyDescent="0.35">
      <c r="A1267" t="s">
        <v>3173</v>
      </c>
      <c r="B1267" t="s">
        <v>3148</v>
      </c>
      <c r="C1267" t="s">
        <v>3174</v>
      </c>
      <c r="D1267" t="s">
        <v>59</v>
      </c>
      <c r="E1267" t="s">
        <v>59</v>
      </c>
      <c r="F1267" t="s">
        <v>60</v>
      </c>
      <c r="G1267" t="s">
        <v>3171</v>
      </c>
      <c r="H1267" t="s">
        <v>3172</v>
      </c>
      <c r="I1267" t="s">
        <v>3152</v>
      </c>
      <c r="J1267" t="s">
        <v>72</v>
      </c>
      <c r="K1267" t="s">
        <v>73</v>
      </c>
      <c r="L1267" t="s">
        <v>74</v>
      </c>
      <c r="M1267">
        <v>0.16516500000000001</v>
      </c>
      <c r="N1267" t="s">
        <v>66</v>
      </c>
      <c r="O1267" t="s">
        <v>3153</v>
      </c>
      <c r="P1267" t="s">
        <v>60</v>
      </c>
      <c r="Q1267" t="s">
        <v>68</v>
      </c>
      <c r="R1267" t="s">
        <v>3173</v>
      </c>
      <c r="S1267" t="s">
        <v>69</v>
      </c>
    </row>
    <row r="1268" spans="1:19" x14ac:dyDescent="0.35">
      <c r="A1268" t="s">
        <v>3175</v>
      </c>
      <c r="B1268" t="s">
        <v>3148</v>
      </c>
      <c r="C1268" t="s">
        <v>3176</v>
      </c>
      <c r="D1268" t="s">
        <v>59</v>
      </c>
      <c r="E1268" t="s">
        <v>59</v>
      </c>
      <c r="F1268" t="s">
        <v>60</v>
      </c>
      <c r="G1268" t="s">
        <v>3171</v>
      </c>
      <c r="H1268" t="s">
        <v>3172</v>
      </c>
      <c r="I1268" t="s">
        <v>3152</v>
      </c>
      <c r="J1268" t="s">
        <v>77</v>
      </c>
      <c r="K1268" t="s">
        <v>78</v>
      </c>
      <c r="L1268" t="s">
        <v>74</v>
      </c>
      <c r="M1268">
        <v>0.16548099999999999</v>
      </c>
      <c r="N1268" t="s">
        <v>66</v>
      </c>
      <c r="O1268" t="s">
        <v>3153</v>
      </c>
      <c r="P1268" t="s">
        <v>60</v>
      </c>
      <c r="Q1268" t="s">
        <v>68</v>
      </c>
      <c r="R1268" t="s">
        <v>3175</v>
      </c>
      <c r="S1268" t="s">
        <v>69</v>
      </c>
    </row>
    <row r="1269" spans="1:19" x14ac:dyDescent="0.35">
      <c r="A1269" t="s">
        <v>3177</v>
      </c>
      <c r="B1269" t="s">
        <v>3148</v>
      </c>
      <c r="C1269" t="s">
        <v>3178</v>
      </c>
      <c r="D1269" t="s">
        <v>59</v>
      </c>
      <c r="E1269" t="s">
        <v>59</v>
      </c>
      <c r="F1269" t="s">
        <v>60</v>
      </c>
      <c r="G1269" t="s">
        <v>3171</v>
      </c>
      <c r="H1269" t="s">
        <v>3172</v>
      </c>
      <c r="I1269" t="s">
        <v>3152</v>
      </c>
      <c r="J1269" t="s">
        <v>81</v>
      </c>
      <c r="K1269" t="s">
        <v>82</v>
      </c>
      <c r="L1269" t="s">
        <v>83</v>
      </c>
      <c r="M1269">
        <v>0.31599999999998296</v>
      </c>
      <c r="N1269" t="s">
        <v>66</v>
      </c>
      <c r="O1269" t="s">
        <v>3153</v>
      </c>
      <c r="P1269" t="s">
        <v>60</v>
      </c>
      <c r="Q1269" t="s">
        <v>68</v>
      </c>
      <c r="R1269" t="s">
        <v>3177</v>
      </c>
      <c r="S1269" t="s">
        <v>69</v>
      </c>
    </row>
    <row r="1270" spans="1:19" x14ac:dyDescent="0.35">
      <c r="A1270" t="s">
        <v>3179</v>
      </c>
      <c r="B1270" t="s">
        <v>3148</v>
      </c>
      <c r="C1270" t="s">
        <v>3180</v>
      </c>
      <c r="D1270" t="s">
        <v>59</v>
      </c>
      <c r="E1270" t="s">
        <v>59</v>
      </c>
      <c r="F1270" t="s">
        <v>60</v>
      </c>
      <c r="G1270" t="s">
        <v>3181</v>
      </c>
      <c r="H1270" t="s">
        <v>3182</v>
      </c>
      <c r="I1270" t="s">
        <v>3152</v>
      </c>
      <c r="J1270" t="s">
        <v>64</v>
      </c>
      <c r="K1270" t="s">
        <v>64</v>
      </c>
      <c r="L1270" t="s">
        <v>65</v>
      </c>
      <c r="M1270">
        <v>8.1</v>
      </c>
      <c r="N1270" t="s">
        <v>66</v>
      </c>
      <c r="O1270" t="s">
        <v>3153</v>
      </c>
      <c r="P1270" t="s">
        <v>60</v>
      </c>
      <c r="Q1270" t="s">
        <v>68</v>
      </c>
      <c r="R1270" t="s">
        <v>3179</v>
      </c>
      <c r="S1270" t="s">
        <v>69</v>
      </c>
    </row>
    <row r="1271" spans="1:19" x14ac:dyDescent="0.35">
      <c r="A1271" t="s">
        <v>3183</v>
      </c>
      <c r="B1271" t="s">
        <v>3148</v>
      </c>
      <c r="C1271" t="s">
        <v>3184</v>
      </c>
      <c r="D1271" t="s">
        <v>59</v>
      </c>
      <c r="E1271" t="s">
        <v>59</v>
      </c>
      <c r="F1271" t="s">
        <v>60</v>
      </c>
      <c r="G1271" t="s">
        <v>3181</v>
      </c>
      <c r="H1271" t="s">
        <v>3182</v>
      </c>
      <c r="I1271" t="s">
        <v>3152</v>
      </c>
      <c r="J1271" t="s">
        <v>72</v>
      </c>
      <c r="K1271" t="s">
        <v>73</v>
      </c>
      <c r="L1271" t="s">
        <v>74</v>
      </c>
      <c r="M1271">
        <v>0.16887199999999999</v>
      </c>
      <c r="N1271" t="s">
        <v>66</v>
      </c>
      <c r="O1271" t="s">
        <v>3153</v>
      </c>
      <c r="P1271" t="s">
        <v>60</v>
      </c>
      <c r="Q1271" t="s">
        <v>68</v>
      </c>
      <c r="R1271" t="s">
        <v>3183</v>
      </c>
      <c r="S1271" t="s">
        <v>69</v>
      </c>
    </row>
    <row r="1272" spans="1:19" x14ac:dyDescent="0.35">
      <c r="A1272" t="s">
        <v>3185</v>
      </c>
      <c r="B1272" t="s">
        <v>3148</v>
      </c>
      <c r="C1272" t="s">
        <v>3186</v>
      </c>
      <c r="D1272" t="s">
        <v>59</v>
      </c>
      <c r="E1272" t="s">
        <v>59</v>
      </c>
      <c r="F1272" t="s">
        <v>60</v>
      </c>
      <c r="G1272" t="s">
        <v>3181</v>
      </c>
      <c r="H1272" t="s">
        <v>3182</v>
      </c>
      <c r="I1272" t="s">
        <v>3152</v>
      </c>
      <c r="J1272" t="s">
        <v>77</v>
      </c>
      <c r="K1272" t="s">
        <v>78</v>
      </c>
      <c r="L1272" t="s">
        <v>74</v>
      </c>
      <c r="M1272">
        <v>0.169317</v>
      </c>
      <c r="N1272" t="s">
        <v>66</v>
      </c>
      <c r="O1272" t="s">
        <v>3153</v>
      </c>
      <c r="P1272" t="s">
        <v>60</v>
      </c>
      <c r="Q1272" t="s">
        <v>68</v>
      </c>
      <c r="R1272" t="s">
        <v>3185</v>
      </c>
      <c r="S1272" t="s">
        <v>69</v>
      </c>
    </row>
    <row r="1273" spans="1:19" x14ac:dyDescent="0.35">
      <c r="A1273" t="s">
        <v>3187</v>
      </c>
      <c r="B1273" t="s">
        <v>3148</v>
      </c>
      <c r="C1273" t="s">
        <v>3188</v>
      </c>
      <c r="D1273" t="s">
        <v>59</v>
      </c>
      <c r="E1273" t="s">
        <v>59</v>
      </c>
      <c r="F1273" t="s">
        <v>60</v>
      </c>
      <c r="G1273" t="s">
        <v>3181</v>
      </c>
      <c r="H1273" t="s">
        <v>3182</v>
      </c>
      <c r="I1273" t="s">
        <v>3152</v>
      </c>
      <c r="J1273" t="s">
        <v>81</v>
      </c>
      <c r="K1273" t="s">
        <v>82</v>
      </c>
      <c r="L1273" t="s">
        <v>83</v>
      </c>
      <c r="M1273">
        <v>0.44500000000000095</v>
      </c>
      <c r="N1273" t="s">
        <v>66</v>
      </c>
      <c r="O1273" t="s">
        <v>3153</v>
      </c>
      <c r="P1273" t="s">
        <v>60</v>
      </c>
      <c r="Q1273" t="s">
        <v>68</v>
      </c>
      <c r="R1273" t="s">
        <v>3187</v>
      </c>
      <c r="S1273" t="s">
        <v>69</v>
      </c>
    </row>
    <row r="1274" spans="1:19" x14ac:dyDescent="0.35">
      <c r="A1274" t="s">
        <v>3189</v>
      </c>
      <c r="B1274" t="s">
        <v>3148</v>
      </c>
      <c r="C1274" t="s">
        <v>3190</v>
      </c>
      <c r="D1274" t="s">
        <v>59</v>
      </c>
      <c r="E1274" t="s">
        <v>59</v>
      </c>
      <c r="F1274" t="s">
        <v>60</v>
      </c>
      <c r="G1274" t="s">
        <v>3191</v>
      </c>
      <c r="H1274" t="s">
        <v>3192</v>
      </c>
      <c r="I1274" t="s">
        <v>3152</v>
      </c>
      <c r="J1274" t="s">
        <v>64</v>
      </c>
      <c r="K1274" t="s">
        <v>64</v>
      </c>
      <c r="L1274" t="s">
        <v>65</v>
      </c>
      <c r="M1274">
        <v>9.1</v>
      </c>
      <c r="N1274" t="s">
        <v>66</v>
      </c>
      <c r="O1274" t="s">
        <v>3153</v>
      </c>
      <c r="P1274" t="s">
        <v>60</v>
      </c>
      <c r="Q1274" t="s">
        <v>68</v>
      </c>
      <c r="R1274" t="s">
        <v>3189</v>
      </c>
      <c r="S1274" t="s">
        <v>69</v>
      </c>
    </row>
    <row r="1275" spans="1:19" x14ac:dyDescent="0.35">
      <c r="A1275" t="s">
        <v>3193</v>
      </c>
      <c r="B1275" t="s">
        <v>3148</v>
      </c>
      <c r="C1275" t="s">
        <v>3194</v>
      </c>
      <c r="D1275" t="s">
        <v>59</v>
      </c>
      <c r="E1275" t="s">
        <v>59</v>
      </c>
      <c r="F1275" t="s">
        <v>60</v>
      </c>
      <c r="G1275" t="s">
        <v>3191</v>
      </c>
      <c r="H1275" t="s">
        <v>3192</v>
      </c>
      <c r="I1275" t="s">
        <v>3152</v>
      </c>
      <c r="J1275" t="s">
        <v>72</v>
      </c>
      <c r="K1275" t="s">
        <v>73</v>
      </c>
      <c r="L1275" t="s">
        <v>74</v>
      </c>
      <c r="M1275">
        <v>0.14288600000000001</v>
      </c>
      <c r="N1275" t="s">
        <v>66</v>
      </c>
      <c r="O1275" t="s">
        <v>3153</v>
      </c>
      <c r="P1275" t="s">
        <v>60</v>
      </c>
      <c r="Q1275" t="s">
        <v>68</v>
      </c>
      <c r="R1275" t="s">
        <v>3193</v>
      </c>
      <c r="S1275" t="s">
        <v>69</v>
      </c>
    </row>
    <row r="1276" spans="1:19" x14ac:dyDescent="0.35">
      <c r="A1276" t="s">
        <v>3195</v>
      </c>
      <c r="B1276" t="s">
        <v>3148</v>
      </c>
      <c r="C1276" t="s">
        <v>3196</v>
      </c>
      <c r="D1276" t="s">
        <v>59</v>
      </c>
      <c r="E1276" t="s">
        <v>59</v>
      </c>
      <c r="F1276" t="s">
        <v>60</v>
      </c>
      <c r="G1276" t="s">
        <v>3191</v>
      </c>
      <c r="H1276" t="s">
        <v>3192</v>
      </c>
      <c r="I1276" t="s">
        <v>3152</v>
      </c>
      <c r="J1276" t="s">
        <v>77</v>
      </c>
      <c r="K1276" t="s">
        <v>78</v>
      </c>
      <c r="L1276" t="s">
        <v>74</v>
      </c>
      <c r="M1276">
        <v>0.14338799999999999</v>
      </c>
      <c r="N1276" t="s">
        <v>66</v>
      </c>
      <c r="O1276" t="s">
        <v>3153</v>
      </c>
      <c r="P1276" t="s">
        <v>60</v>
      </c>
      <c r="Q1276" t="s">
        <v>68</v>
      </c>
      <c r="R1276" t="s">
        <v>3195</v>
      </c>
      <c r="S1276" t="s">
        <v>69</v>
      </c>
    </row>
    <row r="1277" spans="1:19" x14ac:dyDescent="0.35">
      <c r="A1277" t="s">
        <v>3197</v>
      </c>
      <c r="B1277" t="s">
        <v>3148</v>
      </c>
      <c r="C1277" t="s">
        <v>3198</v>
      </c>
      <c r="D1277" t="s">
        <v>59</v>
      </c>
      <c r="E1277" t="s">
        <v>59</v>
      </c>
      <c r="F1277" t="s">
        <v>60</v>
      </c>
      <c r="G1277" t="s">
        <v>3191</v>
      </c>
      <c r="H1277" t="s">
        <v>3192</v>
      </c>
      <c r="I1277" t="s">
        <v>3152</v>
      </c>
      <c r="J1277" t="s">
        <v>81</v>
      </c>
      <c r="K1277" t="s">
        <v>82</v>
      </c>
      <c r="L1277" t="s">
        <v>83</v>
      </c>
      <c r="M1277">
        <v>0.50199999999997469</v>
      </c>
      <c r="N1277" t="s">
        <v>66</v>
      </c>
      <c r="O1277" t="s">
        <v>3153</v>
      </c>
      <c r="P1277" t="s">
        <v>60</v>
      </c>
      <c r="Q1277" t="s">
        <v>68</v>
      </c>
      <c r="R1277" t="s">
        <v>3197</v>
      </c>
      <c r="S1277" t="s">
        <v>69</v>
      </c>
    </row>
    <row r="1278" spans="1:19" x14ac:dyDescent="0.35">
      <c r="A1278" t="s">
        <v>3199</v>
      </c>
      <c r="B1278" t="s">
        <v>3148</v>
      </c>
      <c r="C1278" t="s">
        <v>3200</v>
      </c>
      <c r="D1278" t="s">
        <v>59</v>
      </c>
      <c r="E1278" t="s">
        <v>59</v>
      </c>
      <c r="F1278" t="s">
        <v>60</v>
      </c>
      <c r="G1278" t="s">
        <v>3201</v>
      </c>
      <c r="H1278" t="s">
        <v>3202</v>
      </c>
      <c r="I1278" t="s">
        <v>3152</v>
      </c>
      <c r="J1278" t="s">
        <v>64</v>
      </c>
      <c r="K1278" t="s">
        <v>64</v>
      </c>
      <c r="L1278" t="s">
        <v>65</v>
      </c>
      <c r="M1278">
        <v>10.199999999999999</v>
      </c>
      <c r="N1278" t="s">
        <v>66</v>
      </c>
      <c r="O1278" t="s">
        <v>3153</v>
      </c>
      <c r="P1278" t="s">
        <v>60</v>
      </c>
      <c r="Q1278" t="s">
        <v>68</v>
      </c>
      <c r="R1278" t="s">
        <v>3199</v>
      </c>
      <c r="S1278" t="s">
        <v>69</v>
      </c>
    </row>
    <row r="1279" spans="1:19" x14ac:dyDescent="0.35">
      <c r="A1279" t="s">
        <v>3203</v>
      </c>
      <c r="B1279" t="s">
        <v>3148</v>
      </c>
      <c r="C1279" t="s">
        <v>3204</v>
      </c>
      <c r="D1279" t="s">
        <v>59</v>
      </c>
      <c r="E1279" t="s">
        <v>59</v>
      </c>
      <c r="F1279" t="s">
        <v>60</v>
      </c>
      <c r="G1279" t="s">
        <v>3201</v>
      </c>
      <c r="H1279" t="s">
        <v>3202</v>
      </c>
      <c r="I1279" t="s">
        <v>3152</v>
      </c>
      <c r="J1279" t="s">
        <v>72</v>
      </c>
      <c r="K1279" t="s">
        <v>73</v>
      </c>
      <c r="L1279" t="s">
        <v>74</v>
      </c>
      <c r="M1279">
        <v>0.14329600000000001</v>
      </c>
      <c r="N1279" t="s">
        <v>66</v>
      </c>
      <c r="O1279" t="s">
        <v>3153</v>
      </c>
      <c r="P1279" t="s">
        <v>60</v>
      </c>
      <c r="Q1279" t="s">
        <v>68</v>
      </c>
      <c r="R1279" t="s">
        <v>3203</v>
      </c>
      <c r="S1279" t="s">
        <v>69</v>
      </c>
    </row>
    <row r="1280" spans="1:19" x14ac:dyDescent="0.35">
      <c r="A1280" t="s">
        <v>3205</v>
      </c>
      <c r="B1280" t="s">
        <v>3148</v>
      </c>
      <c r="C1280" t="s">
        <v>3206</v>
      </c>
      <c r="D1280" t="s">
        <v>59</v>
      </c>
      <c r="E1280" t="s">
        <v>59</v>
      </c>
      <c r="F1280" t="s">
        <v>60</v>
      </c>
      <c r="G1280" t="s">
        <v>3201</v>
      </c>
      <c r="H1280" t="s">
        <v>3202</v>
      </c>
      <c r="I1280" t="s">
        <v>3152</v>
      </c>
      <c r="J1280" t="s">
        <v>77</v>
      </c>
      <c r="K1280" t="s">
        <v>78</v>
      </c>
      <c r="L1280" t="s">
        <v>74</v>
      </c>
      <c r="M1280">
        <v>0.14385700000000001</v>
      </c>
      <c r="N1280" t="s">
        <v>66</v>
      </c>
      <c r="O1280" t="s">
        <v>3153</v>
      </c>
      <c r="P1280" t="s">
        <v>60</v>
      </c>
      <c r="Q1280" t="s">
        <v>68</v>
      </c>
      <c r="R1280" t="s">
        <v>3205</v>
      </c>
      <c r="S1280" t="s">
        <v>69</v>
      </c>
    </row>
    <row r="1281" spans="1:19" x14ac:dyDescent="0.35">
      <c r="A1281" t="s">
        <v>3207</v>
      </c>
      <c r="B1281" t="s">
        <v>3148</v>
      </c>
      <c r="C1281" t="s">
        <v>3208</v>
      </c>
      <c r="D1281" t="s">
        <v>59</v>
      </c>
      <c r="E1281" t="s">
        <v>59</v>
      </c>
      <c r="F1281" t="s">
        <v>60</v>
      </c>
      <c r="G1281" t="s">
        <v>3201</v>
      </c>
      <c r="H1281" t="s">
        <v>3202</v>
      </c>
      <c r="I1281" t="s">
        <v>3152</v>
      </c>
      <c r="J1281" t="s">
        <v>81</v>
      </c>
      <c r="K1281" t="s">
        <v>82</v>
      </c>
      <c r="L1281" t="s">
        <v>83</v>
      </c>
      <c r="M1281">
        <v>0.56100000000000594</v>
      </c>
      <c r="N1281" t="s">
        <v>66</v>
      </c>
      <c r="O1281" t="s">
        <v>3153</v>
      </c>
      <c r="P1281" t="s">
        <v>60</v>
      </c>
      <c r="Q1281" t="s">
        <v>68</v>
      </c>
      <c r="R1281" t="s">
        <v>3207</v>
      </c>
      <c r="S1281" t="s">
        <v>69</v>
      </c>
    </row>
    <row r="1282" spans="1:19" x14ac:dyDescent="0.35">
      <c r="A1282" t="s">
        <v>3209</v>
      </c>
      <c r="B1282" t="s">
        <v>3148</v>
      </c>
      <c r="C1282" t="s">
        <v>3210</v>
      </c>
      <c r="D1282" t="s">
        <v>59</v>
      </c>
      <c r="E1282" t="s">
        <v>59</v>
      </c>
      <c r="F1282" t="s">
        <v>60</v>
      </c>
      <c r="G1282" t="s">
        <v>3211</v>
      </c>
      <c r="H1282" t="s">
        <v>3212</v>
      </c>
      <c r="I1282" t="s">
        <v>3152</v>
      </c>
      <c r="J1282" t="s">
        <v>64</v>
      </c>
      <c r="K1282" t="s">
        <v>64</v>
      </c>
      <c r="L1282" t="s">
        <v>65</v>
      </c>
      <c r="M1282">
        <v>11</v>
      </c>
      <c r="N1282" t="s">
        <v>66</v>
      </c>
      <c r="O1282" t="s">
        <v>3153</v>
      </c>
      <c r="P1282" t="s">
        <v>60</v>
      </c>
      <c r="Q1282" t="s">
        <v>68</v>
      </c>
      <c r="R1282" t="s">
        <v>3209</v>
      </c>
      <c r="S1282" t="s">
        <v>69</v>
      </c>
    </row>
    <row r="1283" spans="1:19" x14ac:dyDescent="0.35">
      <c r="A1283" t="s">
        <v>3213</v>
      </c>
      <c r="B1283" t="s">
        <v>3148</v>
      </c>
      <c r="C1283" t="s">
        <v>3214</v>
      </c>
      <c r="D1283" t="s">
        <v>59</v>
      </c>
      <c r="E1283" t="s">
        <v>59</v>
      </c>
      <c r="F1283" t="s">
        <v>60</v>
      </c>
      <c r="G1283" t="s">
        <v>3211</v>
      </c>
      <c r="H1283" t="s">
        <v>3212</v>
      </c>
      <c r="I1283" t="s">
        <v>3152</v>
      </c>
      <c r="J1283" t="s">
        <v>72</v>
      </c>
      <c r="K1283" t="s">
        <v>73</v>
      </c>
      <c r="L1283" t="s">
        <v>74</v>
      </c>
      <c r="M1283">
        <v>0.14550199999999999</v>
      </c>
      <c r="N1283" t="s">
        <v>66</v>
      </c>
      <c r="O1283" t="s">
        <v>3153</v>
      </c>
      <c r="P1283" t="s">
        <v>60</v>
      </c>
      <c r="Q1283" t="s">
        <v>68</v>
      </c>
      <c r="R1283" t="s">
        <v>3213</v>
      </c>
      <c r="S1283" t="s">
        <v>69</v>
      </c>
    </row>
    <row r="1284" spans="1:19" x14ac:dyDescent="0.35">
      <c r="A1284" t="s">
        <v>3215</v>
      </c>
      <c r="B1284" t="s">
        <v>3148</v>
      </c>
      <c r="C1284" t="s">
        <v>3216</v>
      </c>
      <c r="D1284" t="s">
        <v>59</v>
      </c>
      <c r="E1284" t="s">
        <v>59</v>
      </c>
      <c r="F1284" t="s">
        <v>60</v>
      </c>
      <c r="G1284" t="s">
        <v>3211</v>
      </c>
      <c r="H1284" t="s">
        <v>3212</v>
      </c>
      <c r="I1284" t="s">
        <v>3152</v>
      </c>
      <c r="J1284" t="s">
        <v>77</v>
      </c>
      <c r="K1284" t="s">
        <v>78</v>
      </c>
      <c r="L1284" t="s">
        <v>74</v>
      </c>
      <c r="M1284">
        <v>0.14610699999999999</v>
      </c>
      <c r="N1284" t="s">
        <v>66</v>
      </c>
      <c r="O1284" t="s">
        <v>3153</v>
      </c>
      <c r="P1284" t="s">
        <v>60</v>
      </c>
      <c r="Q1284" t="s">
        <v>68</v>
      </c>
      <c r="R1284" t="s">
        <v>3215</v>
      </c>
      <c r="S1284" t="s">
        <v>69</v>
      </c>
    </row>
    <row r="1285" spans="1:19" x14ac:dyDescent="0.35">
      <c r="A1285" t="s">
        <v>3217</v>
      </c>
      <c r="B1285" t="s">
        <v>3148</v>
      </c>
      <c r="C1285" t="s">
        <v>3218</v>
      </c>
      <c r="D1285" t="s">
        <v>59</v>
      </c>
      <c r="E1285" t="s">
        <v>59</v>
      </c>
      <c r="F1285" t="s">
        <v>60</v>
      </c>
      <c r="G1285" t="s">
        <v>3211</v>
      </c>
      <c r="H1285" t="s">
        <v>3212</v>
      </c>
      <c r="I1285" t="s">
        <v>3152</v>
      </c>
      <c r="J1285" t="s">
        <v>81</v>
      </c>
      <c r="K1285" t="s">
        <v>82</v>
      </c>
      <c r="L1285" t="s">
        <v>83</v>
      </c>
      <c r="M1285">
        <v>0.60499999999999443</v>
      </c>
      <c r="N1285" t="s">
        <v>66</v>
      </c>
      <c r="O1285" t="s">
        <v>3153</v>
      </c>
      <c r="P1285" t="s">
        <v>60</v>
      </c>
      <c r="Q1285" t="s">
        <v>68</v>
      </c>
      <c r="R1285" t="s">
        <v>3217</v>
      </c>
      <c r="S1285" t="s">
        <v>69</v>
      </c>
    </row>
    <row r="1286" spans="1:19" x14ac:dyDescent="0.35">
      <c r="A1286" t="s">
        <v>3219</v>
      </c>
      <c r="B1286" t="s">
        <v>3148</v>
      </c>
      <c r="C1286" t="s">
        <v>3220</v>
      </c>
      <c r="D1286" t="s">
        <v>59</v>
      </c>
      <c r="E1286" t="s">
        <v>59</v>
      </c>
      <c r="F1286" t="s">
        <v>60</v>
      </c>
      <c r="G1286" t="s">
        <v>3221</v>
      </c>
      <c r="H1286" t="s">
        <v>3222</v>
      </c>
      <c r="I1286" t="s">
        <v>3152</v>
      </c>
      <c r="J1286" t="s">
        <v>64</v>
      </c>
      <c r="K1286" t="s">
        <v>64</v>
      </c>
      <c r="L1286" t="s">
        <v>65</v>
      </c>
      <c r="M1286">
        <v>10.7</v>
      </c>
      <c r="N1286" t="s">
        <v>66</v>
      </c>
      <c r="O1286" t="s">
        <v>3153</v>
      </c>
      <c r="P1286" t="s">
        <v>60</v>
      </c>
      <c r="Q1286" t="s">
        <v>68</v>
      </c>
      <c r="R1286" t="s">
        <v>3219</v>
      </c>
      <c r="S1286" t="s">
        <v>69</v>
      </c>
    </row>
    <row r="1287" spans="1:19" x14ac:dyDescent="0.35">
      <c r="A1287" t="s">
        <v>3223</v>
      </c>
      <c r="B1287" t="s">
        <v>3148</v>
      </c>
      <c r="C1287" t="s">
        <v>3224</v>
      </c>
      <c r="D1287" t="s">
        <v>59</v>
      </c>
      <c r="E1287" t="s">
        <v>59</v>
      </c>
      <c r="F1287" t="s">
        <v>60</v>
      </c>
      <c r="G1287" t="s">
        <v>3221</v>
      </c>
      <c r="H1287" t="s">
        <v>3222</v>
      </c>
      <c r="I1287" t="s">
        <v>3152</v>
      </c>
      <c r="J1287" t="s">
        <v>72</v>
      </c>
      <c r="K1287" t="s">
        <v>73</v>
      </c>
      <c r="L1287" t="s">
        <v>74</v>
      </c>
      <c r="M1287">
        <v>0.14583699999999999</v>
      </c>
      <c r="N1287" t="s">
        <v>66</v>
      </c>
      <c r="O1287" t="s">
        <v>3153</v>
      </c>
      <c r="P1287" t="s">
        <v>60</v>
      </c>
      <c r="Q1287" t="s">
        <v>68</v>
      </c>
      <c r="R1287" t="s">
        <v>3223</v>
      </c>
      <c r="S1287" t="s">
        <v>69</v>
      </c>
    </row>
    <row r="1288" spans="1:19" x14ac:dyDescent="0.35">
      <c r="A1288" t="s">
        <v>3225</v>
      </c>
      <c r="B1288" t="s">
        <v>3148</v>
      </c>
      <c r="C1288" t="s">
        <v>3226</v>
      </c>
      <c r="D1288" t="s">
        <v>59</v>
      </c>
      <c r="E1288" t="s">
        <v>59</v>
      </c>
      <c r="F1288" t="s">
        <v>60</v>
      </c>
      <c r="G1288" t="s">
        <v>3221</v>
      </c>
      <c r="H1288" t="s">
        <v>3222</v>
      </c>
      <c r="I1288" t="s">
        <v>3152</v>
      </c>
      <c r="J1288" t="s">
        <v>77</v>
      </c>
      <c r="K1288" t="s">
        <v>78</v>
      </c>
      <c r="L1288" t="s">
        <v>74</v>
      </c>
      <c r="M1288">
        <v>0.146425</v>
      </c>
      <c r="N1288" t="s">
        <v>66</v>
      </c>
      <c r="O1288" t="s">
        <v>3153</v>
      </c>
      <c r="P1288" t="s">
        <v>60</v>
      </c>
      <c r="Q1288" t="s">
        <v>68</v>
      </c>
      <c r="R1288" t="s">
        <v>3225</v>
      </c>
      <c r="S1288" t="s">
        <v>69</v>
      </c>
    </row>
    <row r="1289" spans="1:19" x14ac:dyDescent="0.35">
      <c r="A1289" t="s">
        <v>3227</v>
      </c>
      <c r="B1289" t="s">
        <v>3148</v>
      </c>
      <c r="C1289" t="s">
        <v>3228</v>
      </c>
      <c r="D1289" t="s">
        <v>59</v>
      </c>
      <c r="E1289" t="s">
        <v>59</v>
      </c>
      <c r="F1289" t="s">
        <v>60</v>
      </c>
      <c r="G1289" t="s">
        <v>3221</v>
      </c>
      <c r="H1289" t="s">
        <v>3222</v>
      </c>
      <c r="I1289" t="s">
        <v>3152</v>
      </c>
      <c r="J1289" t="s">
        <v>81</v>
      </c>
      <c r="K1289" t="s">
        <v>82</v>
      </c>
      <c r="L1289" t="s">
        <v>83</v>
      </c>
      <c r="M1289">
        <v>0.58800000000000519</v>
      </c>
      <c r="N1289" t="s">
        <v>66</v>
      </c>
      <c r="O1289" t="s">
        <v>3153</v>
      </c>
      <c r="P1289" t="s">
        <v>60</v>
      </c>
      <c r="Q1289" t="s">
        <v>68</v>
      </c>
      <c r="R1289" t="s">
        <v>3227</v>
      </c>
      <c r="S1289" t="s">
        <v>69</v>
      </c>
    </row>
    <row r="1290" spans="1:19" x14ac:dyDescent="0.35">
      <c r="A1290" t="s">
        <v>3229</v>
      </c>
      <c r="B1290" t="s">
        <v>3148</v>
      </c>
      <c r="C1290" t="s">
        <v>3230</v>
      </c>
      <c r="D1290" t="s">
        <v>59</v>
      </c>
      <c r="E1290" t="s">
        <v>59</v>
      </c>
      <c r="F1290" t="s">
        <v>60</v>
      </c>
      <c r="G1290" t="s">
        <v>3231</v>
      </c>
      <c r="H1290" t="s">
        <v>3232</v>
      </c>
      <c r="I1290" t="s">
        <v>3152</v>
      </c>
      <c r="J1290" t="s">
        <v>64</v>
      </c>
      <c r="K1290" t="s">
        <v>64</v>
      </c>
      <c r="L1290" t="s">
        <v>65</v>
      </c>
      <c r="M1290">
        <v>8.1999999999999993</v>
      </c>
      <c r="N1290" t="s">
        <v>66</v>
      </c>
      <c r="O1290" t="s">
        <v>3153</v>
      </c>
      <c r="P1290" t="s">
        <v>60</v>
      </c>
      <c r="Q1290" t="s">
        <v>68</v>
      </c>
      <c r="R1290" t="s">
        <v>3229</v>
      </c>
      <c r="S1290" t="s">
        <v>69</v>
      </c>
    </row>
    <row r="1291" spans="1:19" x14ac:dyDescent="0.35">
      <c r="A1291" t="s">
        <v>3233</v>
      </c>
      <c r="B1291" t="s">
        <v>3148</v>
      </c>
      <c r="C1291" t="s">
        <v>3234</v>
      </c>
      <c r="D1291" t="s">
        <v>59</v>
      </c>
      <c r="E1291" t="s">
        <v>59</v>
      </c>
      <c r="F1291" t="s">
        <v>60</v>
      </c>
      <c r="G1291" t="s">
        <v>3231</v>
      </c>
      <c r="H1291" t="s">
        <v>3232</v>
      </c>
      <c r="I1291" t="s">
        <v>3152</v>
      </c>
      <c r="J1291" t="s">
        <v>72</v>
      </c>
      <c r="K1291" t="s">
        <v>73</v>
      </c>
      <c r="L1291" t="s">
        <v>74</v>
      </c>
      <c r="M1291">
        <v>0.144284</v>
      </c>
      <c r="N1291" t="s">
        <v>66</v>
      </c>
      <c r="O1291" t="s">
        <v>3153</v>
      </c>
      <c r="P1291" t="s">
        <v>60</v>
      </c>
      <c r="Q1291" t="s">
        <v>68</v>
      </c>
      <c r="R1291" t="s">
        <v>3233</v>
      </c>
      <c r="S1291" t="s">
        <v>69</v>
      </c>
    </row>
    <row r="1292" spans="1:19" x14ac:dyDescent="0.35">
      <c r="A1292" t="s">
        <v>3235</v>
      </c>
      <c r="B1292" t="s">
        <v>3148</v>
      </c>
      <c r="C1292" t="s">
        <v>3236</v>
      </c>
      <c r="D1292" t="s">
        <v>59</v>
      </c>
      <c r="E1292" t="s">
        <v>59</v>
      </c>
      <c r="F1292" t="s">
        <v>60</v>
      </c>
      <c r="G1292" t="s">
        <v>3231</v>
      </c>
      <c r="H1292" t="s">
        <v>3232</v>
      </c>
      <c r="I1292" t="s">
        <v>3152</v>
      </c>
      <c r="J1292" t="s">
        <v>77</v>
      </c>
      <c r="K1292" t="s">
        <v>78</v>
      </c>
      <c r="L1292" t="s">
        <v>74</v>
      </c>
      <c r="M1292">
        <v>0.144734</v>
      </c>
      <c r="N1292" t="s">
        <v>66</v>
      </c>
      <c r="O1292" t="s">
        <v>3153</v>
      </c>
      <c r="P1292" t="s">
        <v>60</v>
      </c>
      <c r="Q1292" t="s">
        <v>68</v>
      </c>
      <c r="R1292" t="s">
        <v>3235</v>
      </c>
      <c r="S1292" t="s">
        <v>69</v>
      </c>
    </row>
    <row r="1293" spans="1:19" x14ac:dyDescent="0.35">
      <c r="A1293" t="s">
        <v>3237</v>
      </c>
      <c r="B1293" t="s">
        <v>3148</v>
      </c>
      <c r="C1293" t="s">
        <v>3238</v>
      </c>
      <c r="D1293" t="s">
        <v>59</v>
      </c>
      <c r="E1293" t="s">
        <v>59</v>
      </c>
      <c r="F1293" t="s">
        <v>60</v>
      </c>
      <c r="G1293" t="s">
        <v>3231</v>
      </c>
      <c r="H1293" t="s">
        <v>3232</v>
      </c>
      <c r="I1293" t="s">
        <v>3152</v>
      </c>
      <c r="J1293" t="s">
        <v>81</v>
      </c>
      <c r="K1293" t="s">
        <v>82</v>
      </c>
      <c r="L1293" t="s">
        <v>83</v>
      </c>
      <c r="M1293">
        <v>0.45000000000000595</v>
      </c>
      <c r="N1293" t="s">
        <v>66</v>
      </c>
      <c r="O1293" t="s">
        <v>3153</v>
      </c>
      <c r="P1293" t="s">
        <v>60</v>
      </c>
      <c r="Q1293" t="s">
        <v>68</v>
      </c>
      <c r="R1293" t="s">
        <v>3237</v>
      </c>
      <c r="S1293" t="s">
        <v>69</v>
      </c>
    </row>
    <row r="1294" spans="1:19" x14ac:dyDescent="0.35">
      <c r="A1294" t="s">
        <v>3239</v>
      </c>
      <c r="B1294" t="s">
        <v>3148</v>
      </c>
      <c r="C1294" t="s">
        <v>3240</v>
      </c>
      <c r="D1294" t="s">
        <v>59</v>
      </c>
      <c r="E1294" t="s">
        <v>59</v>
      </c>
      <c r="F1294" t="s">
        <v>60</v>
      </c>
      <c r="G1294" t="s">
        <v>3241</v>
      </c>
      <c r="H1294" t="s">
        <v>3242</v>
      </c>
      <c r="I1294" t="s">
        <v>3152</v>
      </c>
      <c r="J1294" t="s">
        <v>64</v>
      </c>
      <c r="K1294" t="s">
        <v>64</v>
      </c>
      <c r="L1294" t="s">
        <v>65</v>
      </c>
      <c r="M1294">
        <v>3.2</v>
      </c>
      <c r="N1294" t="s">
        <v>66</v>
      </c>
      <c r="O1294" t="s">
        <v>3153</v>
      </c>
      <c r="P1294" t="s">
        <v>60</v>
      </c>
      <c r="Q1294" t="s">
        <v>68</v>
      </c>
      <c r="R1294" t="s">
        <v>3239</v>
      </c>
      <c r="S1294" t="s">
        <v>69</v>
      </c>
    </row>
    <row r="1295" spans="1:19" x14ac:dyDescent="0.35">
      <c r="A1295" t="s">
        <v>3243</v>
      </c>
      <c r="B1295" t="s">
        <v>3148</v>
      </c>
      <c r="C1295" t="s">
        <v>3244</v>
      </c>
      <c r="D1295" t="s">
        <v>59</v>
      </c>
      <c r="E1295" t="s">
        <v>59</v>
      </c>
      <c r="F1295" t="s">
        <v>60</v>
      </c>
      <c r="G1295" t="s">
        <v>3241</v>
      </c>
      <c r="H1295" t="s">
        <v>3242</v>
      </c>
      <c r="I1295" t="s">
        <v>3152</v>
      </c>
      <c r="J1295" t="s">
        <v>72</v>
      </c>
      <c r="K1295" t="s">
        <v>73</v>
      </c>
      <c r="L1295" t="s">
        <v>74</v>
      </c>
      <c r="M1295">
        <v>0.14348900000000001</v>
      </c>
      <c r="N1295" t="s">
        <v>66</v>
      </c>
      <c r="O1295" t="s">
        <v>3153</v>
      </c>
      <c r="P1295" t="s">
        <v>60</v>
      </c>
      <c r="Q1295" t="s">
        <v>68</v>
      </c>
      <c r="R1295" t="s">
        <v>3243</v>
      </c>
      <c r="S1295" t="s">
        <v>69</v>
      </c>
    </row>
    <row r="1296" spans="1:19" x14ac:dyDescent="0.35">
      <c r="A1296" t="s">
        <v>3245</v>
      </c>
      <c r="B1296" t="s">
        <v>3148</v>
      </c>
      <c r="C1296" t="s">
        <v>3246</v>
      </c>
      <c r="D1296" t="s">
        <v>59</v>
      </c>
      <c r="E1296" t="s">
        <v>59</v>
      </c>
      <c r="F1296" t="s">
        <v>60</v>
      </c>
      <c r="G1296" t="s">
        <v>3241</v>
      </c>
      <c r="H1296" t="s">
        <v>3242</v>
      </c>
      <c r="I1296" t="s">
        <v>3152</v>
      </c>
      <c r="J1296" t="s">
        <v>77</v>
      </c>
      <c r="K1296" t="s">
        <v>78</v>
      </c>
      <c r="L1296" t="s">
        <v>74</v>
      </c>
      <c r="M1296">
        <v>0.14366799999999999</v>
      </c>
      <c r="N1296" t="s">
        <v>66</v>
      </c>
      <c r="O1296" t="s">
        <v>3153</v>
      </c>
      <c r="P1296" t="s">
        <v>60</v>
      </c>
      <c r="Q1296" t="s">
        <v>68</v>
      </c>
      <c r="R1296" t="s">
        <v>3245</v>
      </c>
      <c r="S1296" t="s">
        <v>69</v>
      </c>
    </row>
    <row r="1297" spans="1:19" x14ac:dyDescent="0.35">
      <c r="A1297" t="s">
        <v>3247</v>
      </c>
      <c r="B1297" t="s">
        <v>3148</v>
      </c>
      <c r="C1297" t="s">
        <v>3248</v>
      </c>
      <c r="D1297" t="s">
        <v>59</v>
      </c>
      <c r="E1297" t="s">
        <v>59</v>
      </c>
      <c r="F1297" t="s">
        <v>60</v>
      </c>
      <c r="G1297" t="s">
        <v>3241</v>
      </c>
      <c r="H1297" t="s">
        <v>3242</v>
      </c>
      <c r="I1297" t="s">
        <v>3152</v>
      </c>
      <c r="J1297" t="s">
        <v>81</v>
      </c>
      <c r="K1297" t="s">
        <v>82</v>
      </c>
      <c r="L1297" t="s">
        <v>83</v>
      </c>
      <c r="M1297">
        <v>0.17899999999998473</v>
      </c>
      <c r="N1297" t="s">
        <v>66</v>
      </c>
      <c r="O1297" t="s">
        <v>3153</v>
      </c>
      <c r="P1297" t="s">
        <v>60</v>
      </c>
      <c r="Q1297" t="s">
        <v>68</v>
      </c>
      <c r="R1297" t="s">
        <v>3247</v>
      </c>
      <c r="S1297" t="s">
        <v>69</v>
      </c>
    </row>
    <row r="1298" spans="1:19" x14ac:dyDescent="0.35">
      <c r="A1298" t="s">
        <v>3249</v>
      </c>
      <c r="B1298" t="s">
        <v>3148</v>
      </c>
      <c r="C1298" t="s">
        <v>3250</v>
      </c>
      <c r="D1298" t="s">
        <v>59</v>
      </c>
      <c r="E1298" t="s">
        <v>59</v>
      </c>
      <c r="F1298" t="s">
        <v>60</v>
      </c>
      <c r="G1298" t="s">
        <v>3251</v>
      </c>
      <c r="H1298" t="s">
        <v>3252</v>
      </c>
      <c r="I1298" t="s">
        <v>3152</v>
      </c>
      <c r="J1298" t="s">
        <v>64</v>
      </c>
      <c r="K1298" t="s">
        <v>64</v>
      </c>
      <c r="L1298" t="s">
        <v>65</v>
      </c>
      <c r="M1298">
        <v>3</v>
      </c>
      <c r="N1298" t="s">
        <v>66</v>
      </c>
      <c r="O1298" t="s">
        <v>3153</v>
      </c>
      <c r="P1298" t="s">
        <v>60</v>
      </c>
      <c r="Q1298" t="s">
        <v>68</v>
      </c>
      <c r="R1298" t="s">
        <v>3249</v>
      </c>
      <c r="S1298" t="s">
        <v>69</v>
      </c>
    </row>
    <row r="1299" spans="1:19" x14ac:dyDescent="0.35">
      <c r="A1299" t="s">
        <v>3253</v>
      </c>
      <c r="B1299" t="s">
        <v>3148</v>
      </c>
      <c r="C1299" t="s">
        <v>3254</v>
      </c>
      <c r="D1299" t="s">
        <v>59</v>
      </c>
      <c r="E1299" t="s">
        <v>59</v>
      </c>
      <c r="F1299" t="s">
        <v>60</v>
      </c>
      <c r="G1299" t="s">
        <v>3251</v>
      </c>
      <c r="H1299" t="s">
        <v>3252</v>
      </c>
      <c r="I1299" t="s">
        <v>3152</v>
      </c>
      <c r="J1299" t="s">
        <v>72</v>
      </c>
      <c r="K1299" t="s">
        <v>73</v>
      </c>
      <c r="L1299" t="s">
        <v>74</v>
      </c>
      <c r="M1299">
        <v>0.14225099999999999</v>
      </c>
      <c r="N1299" t="s">
        <v>66</v>
      </c>
      <c r="O1299" t="s">
        <v>3153</v>
      </c>
      <c r="P1299" t="s">
        <v>60</v>
      </c>
      <c r="Q1299" t="s">
        <v>68</v>
      </c>
      <c r="R1299" t="s">
        <v>3253</v>
      </c>
      <c r="S1299" t="s">
        <v>69</v>
      </c>
    </row>
    <row r="1300" spans="1:19" x14ac:dyDescent="0.35">
      <c r="A1300" t="s">
        <v>3255</v>
      </c>
      <c r="B1300" t="s">
        <v>3148</v>
      </c>
      <c r="C1300" t="s">
        <v>3256</v>
      </c>
      <c r="D1300" t="s">
        <v>59</v>
      </c>
      <c r="E1300" t="s">
        <v>59</v>
      </c>
      <c r="F1300" t="s">
        <v>60</v>
      </c>
      <c r="G1300" t="s">
        <v>3251</v>
      </c>
      <c r="H1300" t="s">
        <v>3252</v>
      </c>
      <c r="I1300" t="s">
        <v>3152</v>
      </c>
      <c r="J1300" t="s">
        <v>77</v>
      </c>
      <c r="K1300" t="s">
        <v>78</v>
      </c>
      <c r="L1300" t="s">
        <v>74</v>
      </c>
      <c r="M1300">
        <v>0.14241699999999999</v>
      </c>
      <c r="N1300" t="s">
        <v>66</v>
      </c>
      <c r="O1300" t="s">
        <v>3153</v>
      </c>
      <c r="P1300" t="s">
        <v>60</v>
      </c>
      <c r="Q1300" t="s">
        <v>68</v>
      </c>
      <c r="R1300" t="s">
        <v>3255</v>
      </c>
      <c r="S1300" t="s">
        <v>69</v>
      </c>
    </row>
    <row r="1301" spans="1:19" x14ac:dyDescent="0.35">
      <c r="A1301" t="s">
        <v>3257</v>
      </c>
      <c r="B1301" t="s">
        <v>3148</v>
      </c>
      <c r="C1301" t="s">
        <v>3258</v>
      </c>
      <c r="D1301" t="s">
        <v>59</v>
      </c>
      <c r="E1301" t="s">
        <v>59</v>
      </c>
      <c r="F1301" t="s">
        <v>60</v>
      </c>
      <c r="G1301" t="s">
        <v>3251</v>
      </c>
      <c r="H1301" t="s">
        <v>3252</v>
      </c>
      <c r="I1301" t="s">
        <v>3152</v>
      </c>
      <c r="J1301" t="s">
        <v>81</v>
      </c>
      <c r="K1301" t="s">
        <v>82</v>
      </c>
      <c r="L1301" t="s">
        <v>83</v>
      </c>
      <c r="M1301">
        <v>0.16599999999999948</v>
      </c>
      <c r="N1301" t="s">
        <v>66</v>
      </c>
      <c r="O1301" t="s">
        <v>3153</v>
      </c>
      <c r="P1301" t="s">
        <v>60</v>
      </c>
      <c r="Q1301" t="s">
        <v>68</v>
      </c>
      <c r="R1301" t="s">
        <v>3257</v>
      </c>
      <c r="S1301" t="s">
        <v>69</v>
      </c>
    </row>
    <row r="1302" spans="1:19" x14ac:dyDescent="0.35">
      <c r="A1302" t="s">
        <v>3259</v>
      </c>
      <c r="B1302" t="s">
        <v>3148</v>
      </c>
      <c r="C1302" t="s">
        <v>3260</v>
      </c>
      <c r="D1302" t="s">
        <v>59</v>
      </c>
      <c r="E1302" t="s">
        <v>59</v>
      </c>
      <c r="F1302" t="s">
        <v>60</v>
      </c>
      <c r="G1302" t="s">
        <v>3261</v>
      </c>
      <c r="H1302" t="s">
        <v>3262</v>
      </c>
      <c r="I1302" t="s">
        <v>3152</v>
      </c>
      <c r="J1302" t="s">
        <v>64</v>
      </c>
      <c r="K1302" t="s">
        <v>64</v>
      </c>
      <c r="L1302" t="s">
        <v>65</v>
      </c>
      <c r="M1302">
        <v>5.5</v>
      </c>
      <c r="N1302" t="s">
        <v>66</v>
      </c>
      <c r="O1302" t="s">
        <v>3153</v>
      </c>
      <c r="P1302" t="s">
        <v>60</v>
      </c>
      <c r="Q1302" t="s">
        <v>68</v>
      </c>
      <c r="R1302" t="s">
        <v>3259</v>
      </c>
      <c r="S1302" t="s">
        <v>69</v>
      </c>
    </row>
    <row r="1303" spans="1:19" x14ac:dyDescent="0.35">
      <c r="A1303" t="s">
        <v>3263</v>
      </c>
      <c r="B1303" t="s">
        <v>3148</v>
      </c>
      <c r="C1303" t="s">
        <v>3264</v>
      </c>
      <c r="D1303" t="s">
        <v>59</v>
      </c>
      <c r="E1303" t="s">
        <v>59</v>
      </c>
      <c r="F1303" t="s">
        <v>60</v>
      </c>
      <c r="G1303" t="s">
        <v>3261</v>
      </c>
      <c r="H1303" t="s">
        <v>3262</v>
      </c>
      <c r="I1303" t="s">
        <v>3152</v>
      </c>
      <c r="J1303" t="s">
        <v>72</v>
      </c>
      <c r="K1303" t="s">
        <v>73</v>
      </c>
      <c r="L1303" t="s">
        <v>74</v>
      </c>
      <c r="M1303">
        <v>0.14721300000000001</v>
      </c>
      <c r="N1303" t="s">
        <v>66</v>
      </c>
      <c r="O1303" t="s">
        <v>3153</v>
      </c>
      <c r="P1303" t="s">
        <v>60</v>
      </c>
      <c r="Q1303" t="s">
        <v>68</v>
      </c>
      <c r="R1303" t="s">
        <v>3263</v>
      </c>
      <c r="S1303" t="s">
        <v>69</v>
      </c>
    </row>
    <row r="1304" spans="1:19" x14ac:dyDescent="0.35">
      <c r="A1304" t="s">
        <v>3265</v>
      </c>
      <c r="B1304" t="s">
        <v>3148</v>
      </c>
      <c r="C1304" t="s">
        <v>3266</v>
      </c>
      <c r="D1304" t="s">
        <v>59</v>
      </c>
      <c r="E1304" t="s">
        <v>59</v>
      </c>
      <c r="F1304" t="s">
        <v>60</v>
      </c>
      <c r="G1304" t="s">
        <v>3261</v>
      </c>
      <c r="H1304" t="s">
        <v>3262</v>
      </c>
      <c r="I1304" t="s">
        <v>3152</v>
      </c>
      <c r="J1304" t="s">
        <v>77</v>
      </c>
      <c r="K1304" t="s">
        <v>78</v>
      </c>
      <c r="L1304" t="s">
        <v>74</v>
      </c>
      <c r="M1304">
        <v>0.14751700000000001</v>
      </c>
      <c r="N1304" t="s">
        <v>66</v>
      </c>
      <c r="O1304" t="s">
        <v>3153</v>
      </c>
      <c r="P1304" t="s">
        <v>60</v>
      </c>
      <c r="Q1304" t="s">
        <v>68</v>
      </c>
      <c r="R1304" t="s">
        <v>3265</v>
      </c>
      <c r="S1304" t="s">
        <v>69</v>
      </c>
    </row>
    <row r="1305" spans="1:19" x14ac:dyDescent="0.35">
      <c r="A1305" t="s">
        <v>3267</v>
      </c>
      <c r="B1305" t="s">
        <v>3148</v>
      </c>
      <c r="C1305" t="s">
        <v>3268</v>
      </c>
      <c r="D1305" t="s">
        <v>59</v>
      </c>
      <c r="E1305" t="s">
        <v>59</v>
      </c>
      <c r="F1305" t="s">
        <v>60</v>
      </c>
      <c r="G1305" t="s">
        <v>3261</v>
      </c>
      <c r="H1305" t="s">
        <v>3262</v>
      </c>
      <c r="I1305" t="s">
        <v>3152</v>
      </c>
      <c r="J1305" t="s">
        <v>81</v>
      </c>
      <c r="K1305" t="s">
        <v>82</v>
      </c>
      <c r="L1305" t="s">
        <v>83</v>
      </c>
      <c r="M1305">
        <v>0.30399999999999872</v>
      </c>
      <c r="N1305" t="s">
        <v>66</v>
      </c>
      <c r="O1305" t="s">
        <v>3153</v>
      </c>
      <c r="P1305" t="s">
        <v>60</v>
      </c>
      <c r="Q1305" t="s">
        <v>68</v>
      </c>
      <c r="R1305" t="s">
        <v>3267</v>
      </c>
      <c r="S1305" t="s">
        <v>69</v>
      </c>
    </row>
    <row r="1306" spans="1:19" x14ac:dyDescent="0.35">
      <c r="A1306" t="s">
        <v>3269</v>
      </c>
      <c r="B1306" t="s">
        <v>3148</v>
      </c>
      <c r="C1306" t="s">
        <v>3270</v>
      </c>
      <c r="D1306" t="s">
        <v>59</v>
      </c>
      <c r="E1306" t="s">
        <v>59</v>
      </c>
      <c r="F1306" t="s">
        <v>60</v>
      </c>
      <c r="G1306" t="s">
        <v>3271</v>
      </c>
      <c r="H1306" t="s">
        <v>3272</v>
      </c>
      <c r="I1306" t="s">
        <v>3152</v>
      </c>
      <c r="J1306" t="s">
        <v>64</v>
      </c>
      <c r="K1306" t="s">
        <v>64</v>
      </c>
      <c r="L1306" t="s">
        <v>65</v>
      </c>
      <c r="M1306">
        <v>6.8</v>
      </c>
      <c r="N1306" t="s">
        <v>66</v>
      </c>
      <c r="O1306" t="s">
        <v>3153</v>
      </c>
      <c r="P1306" t="s">
        <v>60</v>
      </c>
      <c r="Q1306" t="s">
        <v>68</v>
      </c>
      <c r="R1306" t="s">
        <v>3269</v>
      </c>
      <c r="S1306" t="s">
        <v>69</v>
      </c>
    </row>
    <row r="1307" spans="1:19" x14ac:dyDescent="0.35">
      <c r="A1307" t="s">
        <v>3273</v>
      </c>
      <c r="B1307" t="s">
        <v>3148</v>
      </c>
      <c r="C1307" t="s">
        <v>3274</v>
      </c>
      <c r="D1307" t="s">
        <v>59</v>
      </c>
      <c r="E1307" t="s">
        <v>59</v>
      </c>
      <c r="F1307" t="s">
        <v>60</v>
      </c>
      <c r="G1307" t="s">
        <v>3271</v>
      </c>
      <c r="H1307" t="s">
        <v>3272</v>
      </c>
      <c r="I1307" t="s">
        <v>3152</v>
      </c>
      <c r="J1307" t="s">
        <v>72</v>
      </c>
      <c r="K1307" t="s">
        <v>73</v>
      </c>
      <c r="L1307" t="s">
        <v>74</v>
      </c>
      <c r="M1307">
        <v>0.14591199999999999</v>
      </c>
      <c r="N1307" t="s">
        <v>66</v>
      </c>
      <c r="O1307" t="s">
        <v>3153</v>
      </c>
      <c r="P1307" t="s">
        <v>60</v>
      </c>
      <c r="Q1307" t="s">
        <v>68</v>
      </c>
      <c r="R1307" t="s">
        <v>3273</v>
      </c>
      <c r="S1307" t="s">
        <v>69</v>
      </c>
    </row>
    <row r="1308" spans="1:19" x14ac:dyDescent="0.35">
      <c r="A1308" t="s">
        <v>3275</v>
      </c>
      <c r="B1308" t="s">
        <v>3148</v>
      </c>
      <c r="C1308" t="s">
        <v>3276</v>
      </c>
      <c r="D1308" t="s">
        <v>59</v>
      </c>
      <c r="E1308" t="s">
        <v>59</v>
      </c>
      <c r="F1308" t="s">
        <v>60</v>
      </c>
      <c r="G1308" t="s">
        <v>3271</v>
      </c>
      <c r="H1308" t="s">
        <v>3272</v>
      </c>
      <c r="I1308" t="s">
        <v>3152</v>
      </c>
      <c r="J1308" t="s">
        <v>77</v>
      </c>
      <c r="K1308" t="s">
        <v>78</v>
      </c>
      <c r="L1308" t="s">
        <v>74</v>
      </c>
      <c r="M1308">
        <v>0.146285</v>
      </c>
      <c r="N1308" t="s">
        <v>66</v>
      </c>
      <c r="O1308" t="s">
        <v>3153</v>
      </c>
      <c r="P1308" t="s">
        <v>60</v>
      </c>
      <c r="Q1308" t="s">
        <v>68</v>
      </c>
      <c r="R1308" t="s">
        <v>3275</v>
      </c>
      <c r="S1308" t="s">
        <v>69</v>
      </c>
    </row>
    <row r="1309" spans="1:19" x14ac:dyDescent="0.35">
      <c r="A1309" t="s">
        <v>3277</v>
      </c>
      <c r="B1309" t="s">
        <v>3148</v>
      </c>
      <c r="C1309" t="s">
        <v>3278</v>
      </c>
      <c r="D1309" t="s">
        <v>59</v>
      </c>
      <c r="E1309" t="s">
        <v>59</v>
      </c>
      <c r="F1309" t="s">
        <v>60</v>
      </c>
      <c r="G1309" t="s">
        <v>3271</v>
      </c>
      <c r="H1309" t="s">
        <v>3272</v>
      </c>
      <c r="I1309" t="s">
        <v>3152</v>
      </c>
      <c r="J1309" t="s">
        <v>81</v>
      </c>
      <c r="K1309" t="s">
        <v>82</v>
      </c>
      <c r="L1309" t="s">
        <v>83</v>
      </c>
      <c r="M1309">
        <v>0.37300000000001221</v>
      </c>
      <c r="N1309" t="s">
        <v>66</v>
      </c>
      <c r="O1309" t="s">
        <v>3153</v>
      </c>
      <c r="P1309" t="s">
        <v>60</v>
      </c>
      <c r="Q1309" t="s">
        <v>68</v>
      </c>
      <c r="R1309" t="s">
        <v>3277</v>
      </c>
      <c r="S1309" t="s">
        <v>69</v>
      </c>
    </row>
    <row r="1310" spans="1:19" x14ac:dyDescent="0.35">
      <c r="A1310" t="s">
        <v>3279</v>
      </c>
      <c r="B1310" t="s">
        <v>3148</v>
      </c>
      <c r="C1310" t="s">
        <v>3280</v>
      </c>
      <c r="D1310" t="s">
        <v>59</v>
      </c>
      <c r="E1310" t="s">
        <v>59</v>
      </c>
      <c r="F1310" t="s">
        <v>60</v>
      </c>
      <c r="G1310" t="s">
        <v>3281</v>
      </c>
      <c r="H1310" t="s">
        <v>3282</v>
      </c>
      <c r="I1310" t="s">
        <v>3152</v>
      </c>
      <c r="J1310" t="s">
        <v>64</v>
      </c>
      <c r="K1310" t="s">
        <v>64</v>
      </c>
      <c r="L1310" t="s">
        <v>65</v>
      </c>
      <c r="M1310">
        <v>6.4</v>
      </c>
      <c r="N1310" t="s">
        <v>66</v>
      </c>
      <c r="O1310" t="s">
        <v>3153</v>
      </c>
      <c r="P1310" t="s">
        <v>60</v>
      </c>
      <c r="Q1310" t="s">
        <v>68</v>
      </c>
      <c r="R1310" t="s">
        <v>3279</v>
      </c>
      <c r="S1310" t="s">
        <v>69</v>
      </c>
    </row>
    <row r="1311" spans="1:19" x14ac:dyDescent="0.35">
      <c r="A1311" t="s">
        <v>3283</v>
      </c>
      <c r="B1311" t="s">
        <v>3148</v>
      </c>
      <c r="C1311" t="s">
        <v>3284</v>
      </c>
      <c r="D1311" t="s">
        <v>59</v>
      </c>
      <c r="E1311" t="s">
        <v>59</v>
      </c>
      <c r="F1311" t="s">
        <v>60</v>
      </c>
      <c r="G1311" t="s">
        <v>3281</v>
      </c>
      <c r="H1311" t="s">
        <v>3282</v>
      </c>
      <c r="I1311" t="s">
        <v>3152</v>
      </c>
      <c r="J1311" t="s">
        <v>72</v>
      </c>
      <c r="K1311" t="s">
        <v>73</v>
      </c>
      <c r="L1311" t="s">
        <v>74</v>
      </c>
      <c r="M1311">
        <v>0.14524000000000001</v>
      </c>
      <c r="N1311" t="s">
        <v>66</v>
      </c>
      <c r="O1311" t="s">
        <v>3153</v>
      </c>
      <c r="P1311" t="s">
        <v>60</v>
      </c>
      <c r="Q1311" t="s">
        <v>68</v>
      </c>
      <c r="R1311" t="s">
        <v>3283</v>
      </c>
      <c r="S1311" t="s">
        <v>69</v>
      </c>
    </row>
    <row r="1312" spans="1:19" x14ac:dyDescent="0.35">
      <c r="A1312" t="s">
        <v>3285</v>
      </c>
      <c r="B1312" t="s">
        <v>3148</v>
      </c>
      <c r="C1312" t="s">
        <v>3286</v>
      </c>
      <c r="D1312" t="s">
        <v>59</v>
      </c>
      <c r="E1312" t="s">
        <v>59</v>
      </c>
      <c r="F1312" t="s">
        <v>60</v>
      </c>
      <c r="G1312" t="s">
        <v>3281</v>
      </c>
      <c r="H1312" t="s">
        <v>3282</v>
      </c>
      <c r="I1312" t="s">
        <v>3152</v>
      </c>
      <c r="J1312" t="s">
        <v>77</v>
      </c>
      <c r="K1312" t="s">
        <v>78</v>
      </c>
      <c r="L1312" t="s">
        <v>74</v>
      </c>
      <c r="M1312">
        <v>0.145591</v>
      </c>
      <c r="N1312" t="s">
        <v>66</v>
      </c>
      <c r="O1312" t="s">
        <v>3153</v>
      </c>
      <c r="P1312" t="s">
        <v>60</v>
      </c>
      <c r="Q1312" t="s">
        <v>68</v>
      </c>
      <c r="R1312" t="s">
        <v>3285</v>
      </c>
      <c r="S1312" t="s">
        <v>69</v>
      </c>
    </row>
    <row r="1313" spans="1:19" x14ac:dyDescent="0.35">
      <c r="A1313" t="s">
        <v>3287</v>
      </c>
      <c r="B1313" t="s">
        <v>3148</v>
      </c>
      <c r="C1313" t="s">
        <v>3288</v>
      </c>
      <c r="D1313" t="s">
        <v>59</v>
      </c>
      <c r="E1313" t="s">
        <v>59</v>
      </c>
      <c r="F1313" t="s">
        <v>60</v>
      </c>
      <c r="G1313" t="s">
        <v>3281</v>
      </c>
      <c r="H1313" t="s">
        <v>3282</v>
      </c>
      <c r="I1313" t="s">
        <v>3152</v>
      </c>
      <c r="J1313" t="s">
        <v>81</v>
      </c>
      <c r="K1313" t="s">
        <v>82</v>
      </c>
      <c r="L1313" t="s">
        <v>83</v>
      </c>
      <c r="M1313">
        <v>0.35099999999999021</v>
      </c>
      <c r="N1313" t="s">
        <v>66</v>
      </c>
      <c r="O1313" t="s">
        <v>3153</v>
      </c>
      <c r="P1313" t="s">
        <v>60</v>
      </c>
      <c r="Q1313" t="s">
        <v>68</v>
      </c>
      <c r="R1313" t="s">
        <v>3287</v>
      </c>
      <c r="S1313" t="s">
        <v>69</v>
      </c>
    </row>
    <row r="1314" spans="1:19" x14ac:dyDescent="0.35">
      <c r="A1314" t="s">
        <v>3289</v>
      </c>
      <c r="B1314" t="s">
        <v>3148</v>
      </c>
      <c r="C1314" t="s">
        <v>3290</v>
      </c>
      <c r="D1314" t="s">
        <v>59</v>
      </c>
      <c r="E1314" t="s">
        <v>59</v>
      </c>
      <c r="F1314" t="s">
        <v>60</v>
      </c>
      <c r="G1314" t="s">
        <v>3291</v>
      </c>
      <c r="H1314" t="s">
        <v>3162</v>
      </c>
      <c r="I1314" t="s">
        <v>3152</v>
      </c>
      <c r="J1314" t="s">
        <v>64</v>
      </c>
      <c r="K1314" t="s">
        <v>64</v>
      </c>
      <c r="L1314" t="s">
        <v>65</v>
      </c>
      <c r="M1314">
        <v>3.3</v>
      </c>
      <c r="N1314" t="s">
        <v>66</v>
      </c>
      <c r="O1314" t="s">
        <v>3153</v>
      </c>
      <c r="P1314" t="s">
        <v>60</v>
      </c>
      <c r="Q1314" t="s">
        <v>68</v>
      </c>
      <c r="R1314" t="s">
        <v>3289</v>
      </c>
      <c r="S1314" t="s">
        <v>69</v>
      </c>
    </row>
    <row r="1315" spans="1:19" x14ac:dyDescent="0.35">
      <c r="A1315" t="s">
        <v>3292</v>
      </c>
      <c r="B1315" t="s">
        <v>3148</v>
      </c>
      <c r="C1315" t="s">
        <v>3293</v>
      </c>
      <c r="D1315" t="s">
        <v>59</v>
      </c>
      <c r="E1315" t="s">
        <v>59</v>
      </c>
      <c r="F1315" t="s">
        <v>60</v>
      </c>
      <c r="G1315" t="s">
        <v>3291</v>
      </c>
      <c r="H1315" t="s">
        <v>3162</v>
      </c>
      <c r="I1315" t="s">
        <v>3152</v>
      </c>
      <c r="J1315" t="s">
        <v>72</v>
      </c>
      <c r="K1315" t="s">
        <v>73</v>
      </c>
      <c r="L1315" t="s">
        <v>74</v>
      </c>
      <c r="M1315">
        <v>0.14441200000000001</v>
      </c>
      <c r="N1315" t="s">
        <v>66</v>
      </c>
      <c r="O1315" t="s">
        <v>3153</v>
      </c>
      <c r="P1315" t="s">
        <v>60</v>
      </c>
      <c r="Q1315" t="s">
        <v>68</v>
      </c>
      <c r="R1315" t="s">
        <v>3292</v>
      </c>
      <c r="S1315" t="s">
        <v>69</v>
      </c>
    </row>
    <row r="1316" spans="1:19" x14ac:dyDescent="0.35">
      <c r="A1316" t="s">
        <v>3294</v>
      </c>
      <c r="B1316" t="s">
        <v>3148</v>
      </c>
      <c r="C1316" t="s">
        <v>3295</v>
      </c>
      <c r="D1316" t="s">
        <v>59</v>
      </c>
      <c r="E1316" t="s">
        <v>59</v>
      </c>
      <c r="F1316" t="s">
        <v>60</v>
      </c>
      <c r="G1316" t="s">
        <v>3291</v>
      </c>
      <c r="H1316" t="s">
        <v>3162</v>
      </c>
      <c r="I1316" t="s">
        <v>3152</v>
      </c>
      <c r="J1316" t="s">
        <v>77</v>
      </c>
      <c r="K1316" t="s">
        <v>78</v>
      </c>
      <c r="L1316" t="s">
        <v>74</v>
      </c>
      <c r="M1316">
        <v>0.144596</v>
      </c>
      <c r="N1316" t="s">
        <v>66</v>
      </c>
      <c r="O1316" t="s">
        <v>3153</v>
      </c>
      <c r="P1316" t="s">
        <v>60</v>
      </c>
      <c r="Q1316" t="s">
        <v>68</v>
      </c>
      <c r="R1316" t="s">
        <v>3294</v>
      </c>
      <c r="S1316" t="s">
        <v>69</v>
      </c>
    </row>
    <row r="1317" spans="1:19" x14ac:dyDescent="0.35">
      <c r="A1317" t="s">
        <v>3296</v>
      </c>
      <c r="B1317" t="s">
        <v>3148</v>
      </c>
      <c r="C1317" t="s">
        <v>3297</v>
      </c>
      <c r="D1317" t="s">
        <v>59</v>
      </c>
      <c r="E1317" t="s">
        <v>59</v>
      </c>
      <c r="F1317" t="s">
        <v>60</v>
      </c>
      <c r="G1317" t="s">
        <v>3291</v>
      </c>
      <c r="H1317" t="s">
        <v>3162</v>
      </c>
      <c r="I1317" t="s">
        <v>3152</v>
      </c>
      <c r="J1317" t="s">
        <v>81</v>
      </c>
      <c r="K1317" t="s">
        <v>82</v>
      </c>
      <c r="L1317" t="s">
        <v>83</v>
      </c>
      <c r="M1317">
        <v>0.18399999999998973</v>
      </c>
      <c r="N1317" t="s">
        <v>66</v>
      </c>
      <c r="O1317" t="s">
        <v>3153</v>
      </c>
      <c r="P1317" t="s">
        <v>60</v>
      </c>
      <c r="Q1317" t="s">
        <v>68</v>
      </c>
      <c r="R1317" t="s">
        <v>3296</v>
      </c>
      <c r="S1317" t="s">
        <v>69</v>
      </c>
    </row>
    <row r="1318" spans="1:19" x14ac:dyDescent="0.35">
      <c r="A1318" t="s">
        <v>3298</v>
      </c>
      <c r="B1318" t="s">
        <v>3299</v>
      </c>
      <c r="C1318" t="s">
        <v>3300</v>
      </c>
      <c r="D1318" t="s">
        <v>59</v>
      </c>
      <c r="E1318" t="s">
        <v>59</v>
      </c>
      <c r="F1318" t="s">
        <v>60</v>
      </c>
      <c r="G1318" t="s">
        <v>3301</v>
      </c>
      <c r="H1318" t="s">
        <v>3302</v>
      </c>
      <c r="I1318" t="s">
        <v>3303</v>
      </c>
      <c r="J1318" t="s">
        <v>64</v>
      </c>
      <c r="K1318" t="s">
        <v>64</v>
      </c>
      <c r="L1318" t="s">
        <v>65</v>
      </c>
      <c r="M1318">
        <v>3.5</v>
      </c>
      <c r="N1318" t="s">
        <v>66</v>
      </c>
      <c r="O1318" t="s">
        <v>3153</v>
      </c>
      <c r="P1318" t="s">
        <v>60</v>
      </c>
      <c r="Q1318" t="s">
        <v>68</v>
      </c>
      <c r="R1318" t="s">
        <v>3298</v>
      </c>
      <c r="S1318" t="s">
        <v>69</v>
      </c>
    </row>
    <row r="1319" spans="1:19" x14ac:dyDescent="0.35">
      <c r="A1319" t="s">
        <v>3304</v>
      </c>
      <c r="B1319" t="s">
        <v>3299</v>
      </c>
      <c r="C1319" t="s">
        <v>3305</v>
      </c>
      <c r="D1319" t="s">
        <v>59</v>
      </c>
      <c r="E1319" t="s">
        <v>59</v>
      </c>
      <c r="F1319" t="s">
        <v>60</v>
      </c>
      <c r="G1319" t="s">
        <v>3301</v>
      </c>
      <c r="H1319" t="s">
        <v>3302</v>
      </c>
      <c r="I1319" t="s">
        <v>3303</v>
      </c>
      <c r="J1319" t="s">
        <v>72</v>
      </c>
      <c r="K1319" t="s">
        <v>73</v>
      </c>
      <c r="L1319" t="s">
        <v>74</v>
      </c>
      <c r="M1319">
        <v>0.14233599999999999</v>
      </c>
      <c r="N1319" t="s">
        <v>66</v>
      </c>
      <c r="O1319" t="s">
        <v>3153</v>
      </c>
      <c r="P1319" t="s">
        <v>60</v>
      </c>
      <c r="Q1319" t="s">
        <v>68</v>
      </c>
      <c r="R1319" t="s">
        <v>3304</v>
      </c>
      <c r="S1319" t="s">
        <v>69</v>
      </c>
    </row>
    <row r="1320" spans="1:19" x14ac:dyDescent="0.35">
      <c r="A1320" t="s">
        <v>3306</v>
      </c>
      <c r="B1320" t="s">
        <v>3299</v>
      </c>
      <c r="C1320" t="s">
        <v>3307</v>
      </c>
      <c r="D1320" t="s">
        <v>59</v>
      </c>
      <c r="E1320" t="s">
        <v>59</v>
      </c>
      <c r="F1320" t="s">
        <v>60</v>
      </c>
      <c r="G1320" t="s">
        <v>3301</v>
      </c>
      <c r="H1320" t="s">
        <v>3302</v>
      </c>
      <c r="I1320" t="s">
        <v>3303</v>
      </c>
      <c r="J1320" t="s">
        <v>77</v>
      </c>
      <c r="K1320" t="s">
        <v>78</v>
      </c>
      <c r="L1320" t="s">
        <v>74</v>
      </c>
      <c r="M1320">
        <v>0.14253099999999999</v>
      </c>
      <c r="N1320" t="s">
        <v>66</v>
      </c>
      <c r="O1320" t="s">
        <v>3153</v>
      </c>
      <c r="P1320" t="s">
        <v>60</v>
      </c>
      <c r="Q1320" t="s">
        <v>68</v>
      </c>
      <c r="R1320" t="s">
        <v>3306</v>
      </c>
      <c r="S1320" t="s">
        <v>69</v>
      </c>
    </row>
    <row r="1321" spans="1:19" x14ac:dyDescent="0.35">
      <c r="A1321" t="s">
        <v>3308</v>
      </c>
      <c r="B1321" t="s">
        <v>3299</v>
      </c>
      <c r="C1321" t="s">
        <v>3309</v>
      </c>
      <c r="D1321" t="s">
        <v>59</v>
      </c>
      <c r="E1321" t="s">
        <v>59</v>
      </c>
      <c r="F1321" t="s">
        <v>60</v>
      </c>
      <c r="G1321" t="s">
        <v>3301</v>
      </c>
      <c r="H1321" t="s">
        <v>3302</v>
      </c>
      <c r="I1321" t="s">
        <v>3303</v>
      </c>
      <c r="J1321" t="s">
        <v>81</v>
      </c>
      <c r="K1321" t="s">
        <v>82</v>
      </c>
      <c r="L1321" t="s">
        <v>83</v>
      </c>
      <c r="M1321">
        <v>0.19500000000000073</v>
      </c>
      <c r="N1321" t="s">
        <v>66</v>
      </c>
      <c r="O1321" t="s">
        <v>3153</v>
      </c>
      <c r="P1321" t="s">
        <v>60</v>
      </c>
      <c r="Q1321" t="s">
        <v>68</v>
      </c>
      <c r="R1321" t="s">
        <v>3308</v>
      </c>
      <c r="S1321" t="s">
        <v>69</v>
      </c>
    </row>
    <row r="1322" spans="1:19" x14ac:dyDescent="0.35">
      <c r="A1322" t="s">
        <v>3310</v>
      </c>
      <c r="B1322" t="s">
        <v>3299</v>
      </c>
      <c r="C1322" t="s">
        <v>3311</v>
      </c>
      <c r="D1322" t="s">
        <v>59</v>
      </c>
      <c r="E1322" t="s">
        <v>59</v>
      </c>
      <c r="F1322" t="s">
        <v>60</v>
      </c>
      <c r="G1322" t="s">
        <v>3301</v>
      </c>
      <c r="H1322" t="s">
        <v>3312</v>
      </c>
      <c r="I1322" t="s">
        <v>3303</v>
      </c>
      <c r="J1322" t="s">
        <v>820</v>
      </c>
      <c r="K1322" t="s">
        <v>820</v>
      </c>
      <c r="L1322" t="s">
        <v>65</v>
      </c>
      <c r="M1322">
        <v>3</v>
      </c>
      <c r="N1322" t="s">
        <v>153</v>
      </c>
      <c r="O1322" t="s">
        <v>3153</v>
      </c>
      <c r="P1322" t="s">
        <v>60</v>
      </c>
      <c r="Q1322" t="s">
        <v>68</v>
      </c>
      <c r="R1322" t="s">
        <v>3310</v>
      </c>
      <c r="S1322" t="s">
        <v>69</v>
      </c>
    </row>
    <row r="1323" spans="1:19" x14ac:dyDescent="0.35">
      <c r="A1323" t="s">
        <v>3313</v>
      </c>
      <c r="B1323" t="s">
        <v>3299</v>
      </c>
      <c r="C1323" t="s">
        <v>3314</v>
      </c>
      <c r="D1323" t="s">
        <v>59</v>
      </c>
      <c r="E1323" t="s">
        <v>59</v>
      </c>
      <c r="F1323" t="s">
        <v>60</v>
      </c>
      <c r="G1323" t="s">
        <v>3301</v>
      </c>
      <c r="H1323" t="s">
        <v>3312</v>
      </c>
      <c r="I1323" t="s">
        <v>3303</v>
      </c>
      <c r="J1323" t="s">
        <v>72</v>
      </c>
      <c r="K1323" t="s">
        <v>247</v>
      </c>
      <c r="L1323" t="s">
        <v>74</v>
      </c>
      <c r="M1323">
        <v>0.14685999999999999</v>
      </c>
      <c r="N1323" t="s">
        <v>153</v>
      </c>
      <c r="O1323" t="s">
        <v>3153</v>
      </c>
      <c r="P1323" t="s">
        <v>60</v>
      </c>
      <c r="Q1323" t="s">
        <v>68</v>
      </c>
      <c r="R1323" t="s">
        <v>3313</v>
      </c>
      <c r="S1323" t="s">
        <v>69</v>
      </c>
    </row>
    <row r="1324" spans="1:19" x14ac:dyDescent="0.35">
      <c r="A1324" t="s">
        <v>3315</v>
      </c>
      <c r="B1324" t="s">
        <v>3299</v>
      </c>
      <c r="C1324" t="s">
        <v>3316</v>
      </c>
      <c r="D1324" t="s">
        <v>59</v>
      </c>
      <c r="E1324" t="s">
        <v>59</v>
      </c>
      <c r="F1324" t="s">
        <v>60</v>
      </c>
      <c r="G1324" t="s">
        <v>3301</v>
      </c>
      <c r="H1324" t="s">
        <v>3312</v>
      </c>
      <c r="I1324" t="s">
        <v>3303</v>
      </c>
      <c r="J1324" t="s">
        <v>77</v>
      </c>
      <c r="K1324" t="s">
        <v>250</v>
      </c>
      <c r="L1324" t="s">
        <v>74</v>
      </c>
      <c r="M1324">
        <v>0.146895</v>
      </c>
      <c r="N1324" t="s">
        <v>153</v>
      </c>
      <c r="O1324" t="s">
        <v>3153</v>
      </c>
      <c r="P1324" t="s">
        <v>60</v>
      </c>
      <c r="Q1324" t="s">
        <v>68</v>
      </c>
      <c r="R1324" t="s">
        <v>3315</v>
      </c>
      <c r="S1324" t="s">
        <v>69</v>
      </c>
    </row>
    <row r="1325" spans="1:19" x14ac:dyDescent="0.35">
      <c r="A1325" t="s">
        <v>3317</v>
      </c>
      <c r="B1325" t="s">
        <v>3299</v>
      </c>
      <c r="C1325" t="s">
        <v>3318</v>
      </c>
      <c r="D1325" t="s">
        <v>59</v>
      </c>
      <c r="E1325" t="s">
        <v>59</v>
      </c>
      <c r="F1325" t="s">
        <v>60</v>
      </c>
      <c r="G1325" t="s">
        <v>3301</v>
      </c>
      <c r="H1325" t="s">
        <v>3312</v>
      </c>
      <c r="I1325" t="s">
        <v>3303</v>
      </c>
      <c r="J1325" t="s">
        <v>81</v>
      </c>
      <c r="K1325" t="s">
        <v>253</v>
      </c>
      <c r="L1325" t="s">
        <v>83</v>
      </c>
      <c r="M1325">
        <v>3.5000000000007248E-2</v>
      </c>
      <c r="N1325" t="s">
        <v>153</v>
      </c>
      <c r="O1325" t="s">
        <v>3153</v>
      </c>
      <c r="P1325" t="s">
        <v>60</v>
      </c>
      <c r="Q1325" t="s">
        <v>68</v>
      </c>
      <c r="R1325" t="s">
        <v>3317</v>
      </c>
      <c r="S1325" t="s">
        <v>69</v>
      </c>
    </row>
    <row r="1326" spans="1:19" x14ac:dyDescent="0.35">
      <c r="A1326" t="s">
        <v>3319</v>
      </c>
      <c r="B1326" t="s">
        <v>3299</v>
      </c>
      <c r="C1326" t="s">
        <v>3320</v>
      </c>
      <c r="D1326" t="s">
        <v>59</v>
      </c>
      <c r="E1326" t="s">
        <v>59</v>
      </c>
      <c r="F1326" t="s">
        <v>60</v>
      </c>
      <c r="G1326" t="s">
        <v>3321</v>
      </c>
      <c r="H1326" t="s">
        <v>3322</v>
      </c>
      <c r="I1326" t="s">
        <v>3303</v>
      </c>
      <c r="J1326" t="s">
        <v>64</v>
      </c>
      <c r="K1326" t="s">
        <v>64</v>
      </c>
      <c r="L1326" t="s">
        <v>65</v>
      </c>
      <c r="M1326">
        <v>3.4</v>
      </c>
      <c r="N1326" t="s">
        <v>66</v>
      </c>
      <c r="O1326" t="s">
        <v>3153</v>
      </c>
      <c r="P1326" t="s">
        <v>60</v>
      </c>
      <c r="Q1326" t="s">
        <v>68</v>
      </c>
      <c r="R1326" t="s">
        <v>3319</v>
      </c>
      <c r="S1326" t="s">
        <v>69</v>
      </c>
    </row>
    <row r="1327" spans="1:19" x14ac:dyDescent="0.35">
      <c r="A1327" t="s">
        <v>3323</v>
      </c>
      <c r="B1327" t="s">
        <v>3299</v>
      </c>
      <c r="C1327" t="s">
        <v>3324</v>
      </c>
      <c r="D1327" t="s">
        <v>59</v>
      </c>
      <c r="E1327" t="s">
        <v>59</v>
      </c>
      <c r="F1327" t="s">
        <v>60</v>
      </c>
      <c r="G1327" t="s">
        <v>3321</v>
      </c>
      <c r="H1327" t="s">
        <v>3322</v>
      </c>
      <c r="I1327" t="s">
        <v>3303</v>
      </c>
      <c r="J1327" t="s">
        <v>72</v>
      </c>
      <c r="K1327" t="s">
        <v>73</v>
      </c>
      <c r="L1327" t="s">
        <v>74</v>
      </c>
      <c r="M1327">
        <v>0.146428</v>
      </c>
      <c r="N1327" t="s">
        <v>66</v>
      </c>
      <c r="O1327" t="s">
        <v>3153</v>
      </c>
      <c r="P1327" t="s">
        <v>60</v>
      </c>
      <c r="Q1327" t="s">
        <v>68</v>
      </c>
      <c r="R1327" t="s">
        <v>3323</v>
      </c>
      <c r="S1327" t="s">
        <v>69</v>
      </c>
    </row>
    <row r="1328" spans="1:19" x14ac:dyDescent="0.35">
      <c r="A1328" t="s">
        <v>3325</v>
      </c>
      <c r="B1328" t="s">
        <v>3299</v>
      </c>
      <c r="C1328" t="s">
        <v>3326</v>
      </c>
      <c r="D1328" t="s">
        <v>59</v>
      </c>
      <c r="E1328" t="s">
        <v>59</v>
      </c>
      <c r="F1328" t="s">
        <v>60</v>
      </c>
      <c r="G1328" t="s">
        <v>3321</v>
      </c>
      <c r="H1328" t="s">
        <v>3322</v>
      </c>
      <c r="I1328" t="s">
        <v>3303</v>
      </c>
      <c r="J1328" t="s">
        <v>77</v>
      </c>
      <c r="K1328" t="s">
        <v>78</v>
      </c>
      <c r="L1328" t="s">
        <v>74</v>
      </c>
      <c r="M1328">
        <v>0.14661399999999999</v>
      </c>
      <c r="N1328" t="s">
        <v>66</v>
      </c>
      <c r="O1328" t="s">
        <v>3153</v>
      </c>
      <c r="P1328" t="s">
        <v>60</v>
      </c>
      <c r="Q1328" t="s">
        <v>68</v>
      </c>
      <c r="R1328" t="s">
        <v>3325</v>
      </c>
      <c r="S1328" t="s">
        <v>69</v>
      </c>
    </row>
    <row r="1329" spans="1:19" x14ac:dyDescent="0.35">
      <c r="A1329" t="s">
        <v>3327</v>
      </c>
      <c r="B1329" t="s">
        <v>3299</v>
      </c>
      <c r="C1329" t="s">
        <v>3328</v>
      </c>
      <c r="D1329" t="s">
        <v>59</v>
      </c>
      <c r="E1329" t="s">
        <v>59</v>
      </c>
      <c r="F1329" t="s">
        <v>60</v>
      </c>
      <c r="G1329" t="s">
        <v>3321</v>
      </c>
      <c r="H1329" t="s">
        <v>3322</v>
      </c>
      <c r="I1329" t="s">
        <v>3303</v>
      </c>
      <c r="J1329" t="s">
        <v>81</v>
      </c>
      <c r="K1329" t="s">
        <v>82</v>
      </c>
      <c r="L1329" t="s">
        <v>83</v>
      </c>
      <c r="M1329">
        <v>0.18599999999999173</v>
      </c>
      <c r="N1329" t="s">
        <v>66</v>
      </c>
      <c r="O1329" t="s">
        <v>3153</v>
      </c>
      <c r="P1329" t="s">
        <v>60</v>
      </c>
      <c r="Q1329" t="s">
        <v>68</v>
      </c>
      <c r="R1329" t="s">
        <v>3327</v>
      </c>
      <c r="S1329" t="s">
        <v>69</v>
      </c>
    </row>
    <row r="1330" spans="1:19" x14ac:dyDescent="0.35">
      <c r="A1330" t="s">
        <v>3329</v>
      </c>
      <c r="B1330" t="s">
        <v>3299</v>
      </c>
      <c r="C1330" t="s">
        <v>3330</v>
      </c>
      <c r="D1330" t="s">
        <v>59</v>
      </c>
      <c r="E1330" t="s">
        <v>59</v>
      </c>
      <c r="F1330" t="s">
        <v>60</v>
      </c>
      <c r="G1330" t="s">
        <v>3331</v>
      </c>
      <c r="H1330" t="s">
        <v>3332</v>
      </c>
      <c r="I1330" t="s">
        <v>3303</v>
      </c>
      <c r="J1330" t="s">
        <v>64</v>
      </c>
      <c r="K1330" t="s">
        <v>64</v>
      </c>
      <c r="L1330" t="s">
        <v>65</v>
      </c>
      <c r="M1330">
        <v>3.3</v>
      </c>
      <c r="N1330" t="s">
        <v>66</v>
      </c>
      <c r="O1330" t="s">
        <v>3153</v>
      </c>
      <c r="P1330" t="s">
        <v>60</v>
      </c>
      <c r="Q1330" t="s">
        <v>68</v>
      </c>
      <c r="R1330" t="s">
        <v>3329</v>
      </c>
      <c r="S1330" t="s">
        <v>69</v>
      </c>
    </row>
    <row r="1331" spans="1:19" x14ac:dyDescent="0.35">
      <c r="A1331" t="s">
        <v>3333</v>
      </c>
      <c r="B1331" t="s">
        <v>3299</v>
      </c>
      <c r="C1331" t="s">
        <v>3334</v>
      </c>
      <c r="D1331" t="s">
        <v>59</v>
      </c>
      <c r="E1331" t="s">
        <v>59</v>
      </c>
      <c r="F1331" t="s">
        <v>60</v>
      </c>
      <c r="G1331" t="s">
        <v>3331</v>
      </c>
      <c r="H1331" t="s">
        <v>3332</v>
      </c>
      <c r="I1331" t="s">
        <v>3303</v>
      </c>
      <c r="J1331" t="s">
        <v>72</v>
      </c>
      <c r="K1331" t="s">
        <v>73</v>
      </c>
      <c r="L1331" t="s">
        <v>74</v>
      </c>
      <c r="M1331">
        <v>0.14603099999999999</v>
      </c>
      <c r="N1331" t="s">
        <v>66</v>
      </c>
      <c r="O1331" t="s">
        <v>3153</v>
      </c>
      <c r="P1331" t="s">
        <v>60</v>
      </c>
      <c r="Q1331" t="s">
        <v>68</v>
      </c>
      <c r="R1331" t="s">
        <v>3333</v>
      </c>
      <c r="S1331" t="s">
        <v>69</v>
      </c>
    </row>
    <row r="1332" spans="1:19" x14ac:dyDescent="0.35">
      <c r="A1332" t="s">
        <v>3335</v>
      </c>
      <c r="B1332" t="s">
        <v>3299</v>
      </c>
      <c r="C1332" t="s">
        <v>3336</v>
      </c>
      <c r="D1332" t="s">
        <v>59</v>
      </c>
      <c r="E1332" t="s">
        <v>59</v>
      </c>
      <c r="F1332" t="s">
        <v>60</v>
      </c>
      <c r="G1332" t="s">
        <v>3331</v>
      </c>
      <c r="H1332" t="s">
        <v>3332</v>
      </c>
      <c r="I1332" t="s">
        <v>3303</v>
      </c>
      <c r="J1332" t="s">
        <v>77</v>
      </c>
      <c r="K1332" t="s">
        <v>78</v>
      </c>
      <c r="L1332" t="s">
        <v>74</v>
      </c>
      <c r="M1332">
        <v>0.14621400000000001</v>
      </c>
      <c r="N1332" t="s">
        <v>66</v>
      </c>
      <c r="O1332" t="s">
        <v>3153</v>
      </c>
      <c r="P1332" t="s">
        <v>60</v>
      </c>
      <c r="Q1332" t="s">
        <v>68</v>
      </c>
      <c r="R1332" t="s">
        <v>3335</v>
      </c>
      <c r="S1332" t="s">
        <v>69</v>
      </c>
    </row>
    <row r="1333" spans="1:19" x14ac:dyDescent="0.35">
      <c r="A1333" t="s">
        <v>3337</v>
      </c>
      <c r="B1333" t="s">
        <v>3299</v>
      </c>
      <c r="C1333" t="s">
        <v>3338</v>
      </c>
      <c r="D1333" t="s">
        <v>59</v>
      </c>
      <c r="E1333" t="s">
        <v>59</v>
      </c>
      <c r="F1333" t="s">
        <v>60</v>
      </c>
      <c r="G1333" t="s">
        <v>3331</v>
      </c>
      <c r="H1333" t="s">
        <v>3332</v>
      </c>
      <c r="I1333" t="s">
        <v>3303</v>
      </c>
      <c r="J1333" t="s">
        <v>81</v>
      </c>
      <c r="K1333" t="s">
        <v>82</v>
      </c>
      <c r="L1333" t="s">
        <v>83</v>
      </c>
      <c r="M1333">
        <v>0.18300000000001648</v>
      </c>
      <c r="N1333" t="s">
        <v>66</v>
      </c>
      <c r="O1333" t="s">
        <v>3153</v>
      </c>
      <c r="P1333" t="s">
        <v>60</v>
      </c>
      <c r="Q1333" t="s">
        <v>68</v>
      </c>
      <c r="R1333" t="s">
        <v>3337</v>
      </c>
      <c r="S1333" t="s">
        <v>69</v>
      </c>
    </row>
    <row r="1334" spans="1:19" x14ac:dyDescent="0.35">
      <c r="A1334" t="s">
        <v>3339</v>
      </c>
      <c r="B1334" t="s">
        <v>3299</v>
      </c>
      <c r="C1334" t="s">
        <v>3340</v>
      </c>
      <c r="D1334" t="s">
        <v>59</v>
      </c>
      <c r="E1334" t="s">
        <v>59</v>
      </c>
      <c r="F1334" t="s">
        <v>60</v>
      </c>
      <c r="G1334" t="s">
        <v>3341</v>
      </c>
      <c r="H1334" t="s">
        <v>3342</v>
      </c>
      <c r="I1334" t="s">
        <v>3303</v>
      </c>
      <c r="J1334" t="s">
        <v>64</v>
      </c>
      <c r="K1334" t="s">
        <v>64</v>
      </c>
      <c r="L1334" t="s">
        <v>65</v>
      </c>
      <c r="M1334">
        <v>3</v>
      </c>
      <c r="N1334" t="s">
        <v>153</v>
      </c>
      <c r="O1334" t="s">
        <v>3153</v>
      </c>
      <c r="P1334" t="s">
        <v>60</v>
      </c>
      <c r="Q1334" t="s">
        <v>68</v>
      </c>
      <c r="R1334" t="s">
        <v>3339</v>
      </c>
      <c r="S1334" t="s">
        <v>69</v>
      </c>
    </row>
    <row r="1335" spans="1:19" x14ac:dyDescent="0.35">
      <c r="A1335" t="s">
        <v>3343</v>
      </c>
      <c r="B1335" t="s">
        <v>3299</v>
      </c>
      <c r="C1335" t="s">
        <v>3344</v>
      </c>
      <c r="D1335" t="s">
        <v>59</v>
      </c>
      <c r="E1335" t="s">
        <v>59</v>
      </c>
      <c r="F1335" t="s">
        <v>60</v>
      </c>
      <c r="G1335" t="s">
        <v>3341</v>
      </c>
      <c r="H1335" t="s">
        <v>3342</v>
      </c>
      <c r="I1335" t="s">
        <v>3303</v>
      </c>
      <c r="J1335" t="s">
        <v>72</v>
      </c>
      <c r="K1335" t="s">
        <v>73</v>
      </c>
      <c r="L1335" t="s">
        <v>74</v>
      </c>
      <c r="M1335">
        <v>0.14060300000000001</v>
      </c>
      <c r="N1335" t="s">
        <v>153</v>
      </c>
      <c r="O1335" t="s">
        <v>3153</v>
      </c>
      <c r="P1335" t="s">
        <v>60</v>
      </c>
      <c r="Q1335" t="s">
        <v>68</v>
      </c>
      <c r="R1335" t="s">
        <v>3343</v>
      </c>
      <c r="S1335" t="s">
        <v>69</v>
      </c>
    </row>
    <row r="1336" spans="1:19" x14ac:dyDescent="0.35">
      <c r="A1336" t="s">
        <v>3345</v>
      </c>
      <c r="B1336" t="s">
        <v>3299</v>
      </c>
      <c r="C1336" t="s">
        <v>3346</v>
      </c>
      <c r="D1336" t="s">
        <v>59</v>
      </c>
      <c r="E1336" t="s">
        <v>59</v>
      </c>
      <c r="F1336" t="s">
        <v>60</v>
      </c>
      <c r="G1336" t="s">
        <v>3341</v>
      </c>
      <c r="H1336" t="s">
        <v>3342</v>
      </c>
      <c r="I1336" t="s">
        <v>3303</v>
      </c>
      <c r="J1336" t="s">
        <v>77</v>
      </c>
      <c r="K1336" t="s">
        <v>78</v>
      </c>
      <c r="L1336" t="s">
        <v>74</v>
      </c>
      <c r="M1336">
        <v>0.140735</v>
      </c>
      <c r="N1336" t="s">
        <v>153</v>
      </c>
      <c r="O1336" t="s">
        <v>3153</v>
      </c>
      <c r="P1336" t="s">
        <v>60</v>
      </c>
      <c r="Q1336" t="s">
        <v>68</v>
      </c>
      <c r="R1336" t="s">
        <v>3345</v>
      </c>
      <c r="S1336" t="s">
        <v>69</v>
      </c>
    </row>
    <row r="1337" spans="1:19" x14ac:dyDescent="0.35">
      <c r="A1337" t="s">
        <v>3347</v>
      </c>
      <c r="B1337" t="s">
        <v>3299</v>
      </c>
      <c r="C1337" t="s">
        <v>3348</v>
      </c>
      <c r="D1337" t="s">
        <v>59</v>
      </c>
      <c r="E1337" t="s">
        <v>59</v>
      </c>
      <c r="F1337" t="s">
        <v>60</v>
      </c>
      <c r="G1337" t="s">
        <v>3341</v>
      </c>
      <c r="H1337" t="s">
        <v>3342</v>
      </c>
      <c r="I1337" t="s">
        <v>3303</v>
      </c>
      <c r="J1337" t="s">
        <v>81</v>
      </c>
      <c r="K1337" t="s">
        <v>82</v>
      </c>
      <c r="L1337" t="s">
        <v>83</v>
      </c>
      <c r="M1337">
        <v>0.13199999999999323</v>
      </c>
      <c r="N1337" t="s">
        <v>153</v>
      </c>
      <c r="O1337" t="s">
        <v>3153</v>
      </c>
      <c r="P1337" t="s">
        <v>60</v>
      </c>
      <c r="Q1337" t="s">
        <v>68</v>
      </c>
      <c r="R1337" t="s">
        <v>3347</v>
      </c>
      <c r="S1337" t="s">
        <v>69</v>
      </c>
    </row>
    <row r="1338" spans="1:19" x14ac:dyDescent="0.35">
      <c r="A1338" t="s">
        <v>3349</v>
      </c>
      <c r="B1338" t="s">
        <v>3299</v>
      </c>
      <c r="C1338" t="s">
        <v>3350</v>
      </c>
      <c r="D1338" t="s">
        <v>59</v>
      </c>
      <c r="E1338" t="s">
        <v>59</v>
      </c>
      <c r="F1338" t="s">
        <v>60</v>
      </c>
      <c r="G1338" t="s">
        <v>3351</v>
      </c>
      <c r="H1338" t="s">
        <v>3352</v>
      </c>
      <c r="I1338" t="s">
        <v>3303</v>
      </c>
      <c r="J1338" t="s">
        <v>64</v>
      </c>
      <c r="K1338" t="s">
        <v>64</v>
      </c>
      <c r="L1338" t="s">
        <v>65</v>
      </c>
      <c r="M1338">
        <v>3</v>
      </c>
      <c r="N1338" t="s">
        <v>153</v>
      </c>
      <c r="O1338" t="s">
        <v>3153</v>
      </c>
      <c r="P1338" t="s">
        <v>60</v>
      </c>
      <c r="Q1338" t="s">
        <v>68</v>
      </c>
      <c r="R1338" t="s">
        <v>3349</v>
      </c>
      <c r="S1338" t="s">
        <v>69</v>
      </c>
    </row>
    <row r="1339" spans="1:19" x14ac:dyDescent="0.35">
      <c r="A1339" t="s">
        <v>3353</v>
      </c>
      <c r="B1339" t="s">
        <v>3299</v>
      </c>
      <c r="C1339" t="s">
        <v>3354</v>
      </c>
      <c r="D1339" t="s">
        <v>59</v>
      </c>
      <c r="E1339" t="s">
        <v>59</v>
      </c>
      <c r="F1339" t="s">
        <v>60</v>
      </c>
      <c r="G1339" t="s">
        <v>3351</v>
      </c>
      <c r="H1339" t="s">
        <v>3352</v>
      </c>
      <c r="I1339" t="s">
        <v>3303</v>
      </c>
      <c r="J1339" t="s">
        <v>72</v>
      </c>
      <c r="K1339" t="s">
        <v>73</v>
      </c>
      <c r="L1339" t="s">
        <v>74</v>
      </c>
      <c r="M1339">
        <v>0.142707</v>
      </c>
      <c r="N1339" t="s">
        <v>153</v>
      </c>
      <c r="O1339" t="s">
        <v>3153</v>
      </c>
      <c r="P1339" t="s">
        <v>60</v>
      </c>
      <c r="Q1339" t="s">
        <v>68</v>
      </c>
      <c r="R1339" t="s">
        <v>3353</v>
      </c>
      <c r="S1339" t="s">
        <v>69</v>
      </c>
    </row>
    <row r="1340" spans="1:19" x14ac:dyDescent="0.35">
      <c r="A1340" t="s">
        <v>3355</v>
      </c>
      <c r="B1340" t="s">
        <v>3299</v>
      </c>
      <c r="C1340" t="s">
        <v>3356</v>
      </c>
      <c r="D1340" t="s">
        <v>59</v>
      </c>
      <c r="E1340" t="s">
        <v>59</v>
      </c>
      <c r="F1340" t="s">
        <v>60</v>
      </c>
      <c r="G1340" t="s">
        <v>3351</v>
      </c>
      <c r="H1340" t="s">
        <v>3352</v>
      </c>
      <c r="I1340" t="s">
        <v>3303</v>
      </c>
      <c r="J1340" t="s">
        <v>77</v>
      </c>
      <c r="K1340" t="s">
        <v>78</v>
      </c>
      <c r="L1340" t="s">
        <v>74</v>
      </c>
      <c r="M1340">
        <v>0.142869</v>
      </c>
      <c r="N1340" t="s">
        <v>153</v>
      </c>
      <c r="O1340" t="s">
        <v>3153</v>
      </c>
      <c r="P1340" t="s">
        <v>60</v>
      </c>
      <c r="Q1340" t="s">
        <v>68</v>
      </c>
      <c r="R1340" t="s">
        <v>3355</v>
      </c>
      <c r="S1340" t="s">
        <v>69</v>
      </c>
    </row>
    <row r="1341" spans="1:19" x14ac:dyDescent="0.35">
      <c r="A1341" t="s">
        <v>3357</v>
      </c>
      <c r="B1341" t="s">
        <v>3299</v>
      </c>
      <c r="C1341" t="s">
        <v>3358</v>
      </c>
      <c r="D1341" t="s">
        <v>59</v>
      </c>
      <c r="E1341" t="s">
        <v>59</v>
      </c>
      <c r="F1341" t="s">
        <v>60</v>
      </c>
      <c r="G1341" t="s">
        <v>3351</v>
      </c>
      <c r="H1341" t="s">
        <v>3352</v>
      </c>
      <c r="I1341" t="s">
        <v>3303</v>
      </c>
      <c r="J1341" t="s">
        <v>81</v>
      </c>
      <c r="K1341" t="s">
        <v>82</v>
      </c>
      <c r="L1341" t="s">
        <v>83</v>
      </c>
      <c r="M1341">
        <v>0.16199999999999548</v>
      </c>
      <c r="N1341" t="s">
        <v>153</v>
      </c>
      <c r="O1341" t="s">
        <v>3153</v>
      </c>
      <c r="P1341" t="s">
        <v>60</v>
      </c>
      <c r="Q1341" t="s">
        <v>68</v>
      </c>
      <c r="R1341" t="s">
        <v>3357</v>
      </c>
      <c r="S1341" t="s">
        <v>69</v>
      </c>
    </row>
    <row r="1342" spans="1:19" x14ac:dyDescent="0.35">
      <c r="A1342" t="s">
        <v>3359</v>
      </c>
      <c r="B1342" t="s">
        <v>3299</v>
      </c>
      <c r="C1342" t="s">
        <v>3360</v>
      </c>
      <c r="D1342" t="s">
        <v>59</v>
      </c>
      <c r="E1342" t="s">
        <v>59</v>
      </c>
      <c r="F1342" t="s">
        <v>60</v>
      </c>
      <c r="G1342" t="s">
        <v>3361</v>
      </c>
      <c r="H1342" t="s">
        <v>3362</v>
      </c>
      <c r="I1342" t="s">
        <v>3303</v>
      </c>
      <c r="J1342" t="s">
        <v>64</v>
      </c>
      <c r="K1342" t="s">
        <v>64</v>
      </c>
      <c r="L1342" t="s">
        <v>65</v>
      </c>
      <c r="M1342">
        <v>3</v>
      </c>
      <c r="N1342" t="s">
        <v>153</v>
      </c>
      <c r="O1342" t="s">
        <v>3153</v>
      </c>
      <c r="P1342" t="s">
        <v>60</v>
      </c>
      <c r="Q1342" t="s">
        <v>68</v>
      </c>
      <c r="R1342" t="s">
        <v>3359</v>
      </c>
      <c r="S1342" t="s">
        <v>69</v>
      </c>
    </row>
    <row r="1343" spans="1:19" x14ac:dyDescent="0.35">
      <c r="A1343" t="s">
        <v>3363</v>
      </c>
      <c r="B1343" t="s">
        <v>3299</v>
      </c>
      <c r="C1343" t="s">
        <v>3364</v>
      </c>
      <c r="D1343" t="s">
        <v>59</v>
      </c>
      <c r="E1343" t="s">
        <v>59</v>
      </c>
      <c r="F1343" t="s">
        <v>60</v>
      </c>
      <c r="G1343" t="s">
        <v>3361</v>
      </c>
      <c r="H1343" t="s">
        <v>3362</v>
      </c>
      <c r="I1343" t="s">
        <v>3303</v>
      </c>
      <c r="J1343" t="s">
        <v>72</v>
      </c>
      <c r="K1343" t="s">
        <v>73</v>
      </c>
      <c r="L1343" t="s">
        <v>74</v>
      </c>
      <c r="M1343">
        <v>0.14400399999999999</v>
      </c>
      <c r="N1343" t="s">
        <v>153</v>
      </c>
      <c r="O1343" t="s">
        <v>3153</v>
      </c>
      <c r="P1343" t="s">
        <v>60</v>
      </c>
      <c r="Q1343" t="s">
        <v>68</v>
      </c>
      <c r="R1343" t="s">
        <v>3363</v>
      </c>
      <c r="S1343" t="s">
        <v>69</v>
      </c>
    </row>
    <row r="1344" spans="1:19" x14ac:dyDescent="0.35">
      <c r="A1344" t="s">
        <v>3365</v>
      </c>
      <c r="B1344" t="s">
        <v>3299</v>
      </c>
      <c r="C1344" t="s">
        <v>3366</v>
      </c>
      <c r="D1344" t="s">
        <v>59</v>
      </c>
      <c r="E1344" t="s">
        <v>59</v>
      </c>
      <c r="F1344" t="s">
        <v>60</v>
      </c>
      <c r="G1344" t="s">
        <v>3361</v>
      </c>
      <c r="H1344" t="s">
        <v>3362</v>
      </c>
      <c r="I1344" t="s">
        <v>3303</v>
      </c>
      <c r="J1344" t="s">
        <v>77</v>
      </c>
      <c r="K1344" t="s">
        <v>78</v>
      </c>
      <c r="L1344" t="s">
        <v>74</v>
      </c>
      <c r="M1344">
        <v>0.14416599999999999</v>
      </c>
      <c r="N1344" t="s">
        <v>153</v>
      </c>
      <c r="O1344" t="s">
        <v>3153</v>
      </c>
      <c r="P1344" t="s">
        <v>60</v>
      </c>
      <c r="Q1344" t="s">
        <v>68</v>
      </c>
      <c r="R1344" t="s">
        <v>3365</v>
      </c>
      <c r="S1344" t="s">
        <v>69</v>
      </c>
    </row>
    <row r="1345" spans="1:19" x14ac:dyDescent="0.35">
      <c r="A1345" t="s">
        <v>3367</v>
      </c>
      <c r="B1345" t="s">
        <v>3299</v>
      </c>
      <c r="C1345" t="s">
        <v>3368</v>
      </c>
      <c r="D1345" t="s">
        <v>59</v>
      </c>
      <c r="E1345" t="s">
        <v>59</v>
      </c>
      <c r="F1345" t="s">
        <v>60</v>
      </c>
      <c r="G1345" t="s">
        <v>3361</v>
      </c>
      <c r="H1345" t="s">
        <v>3362</v>
      </c>
      <c r="I1345" t="s">
        <v>3303</v>
      </c>
      <c r="J1345" t="s">
        <v>81</v>
      </c>
      <c r="K1345" t="s">
        <v>82</v>
      </c>
      <c r="L1345" t="s">
        <v>83</v>
      </c>
      <c r="M1345">
        <v>0.16199999999999548</v>
      </c>
      <c r="N1345" t="s">
        <v>153</v>
      </c>
      <c r="O1345" t="s">
        <v>3153</v>
      </c>
      <c r="P1345" t="s">
        <v>60</v>
      </c>
      <c r="Q1345" t="s">
        <v>68</v>
      </c>
      <c r="R1345" t="s">
        <v>3367</v>
      </c>
      <c r="S1345" t="s">
        <v>69</v>
      </c>
    </row>
    <row r="1346" spans="1:19" x14ac:dyDescent="0.35">
      <c r="A1346" t="s">
        <v>3369</v>
      </c>
      <c r="B1346" t="s">
        <v>3299</v>
      </c>
      <c r="C1346" t="s">
        <v>3370</v>
      </c>
      <c r="D1346" t="s">
        <v>59</v>
      </c>
      <c r="E1346" t="s">
        <v>59</v>
      </c>
      <c r="F1346" t="s">
        <v>60</v>
      </c>
      <c r="G1346" t="s">
        <v>3371</v>
      </c>
      <c r="H1346" t="s">
        <v>3372</v>
      </c>
      <c r="I1346" t="s">
        <v>3303</v>
      </c>
      <c r="J1346" t="s">
        <v>64</v>
      </c>
      <c r="K1346" t="s">
        <v>64</v>
      </c>
      <c r="L1346" t="s">
        <v>65</v>
      </c>
      <c r="M1346">
        <v>4.5999999999999996</v>
      </c>
      <c r="N1346" t="s">
        <v>66</v>
      </c>
      <c r="O1346" t="s">
        <v>3153</v>
      </c>
      <c r="P1346" t="s">
        <v>60</v>
      </c>
      <c r="Q1346" t="s">
        <v>68</v>
      </c>
      <c r="R1346" t="s">
        <v>3369</v>
      </c>
      <c r="S1346" t="s">
        <v>69</v>
      </c>
    </row>
    <row r="1347" spans="1:19" x14ac:dyDescent="0.35">
      <c r="A1347" t="s">
        <v>3373</v>
      </c>
      <c r="B1347" t="s">
        <v>3299</v>
      </c>
      <c r="C1347" t="s">
        <v>3374</v>
      </c>
      <c r="D1347" t="s">
        <v>59</v>
      </c>
      <c r="E1347" t="s">
        <v>59</v>
      </c>
      <c r="F1347" t="s">
        <v>60</v>
      </c>
      <c r="G1347" t="s">
        <v>3371</v>
      </c>
      <c r="H1347" t="s">
        <v>3372</v>
      </c>
      <c r="I1347" t="s">
        <v>3303</v>
      </c>
      <c r="J1347" t="s">
        <v>72</v>
      </c>
      <c r="K1347" t="s">
        <v>73</v>
      </c>
      <c r="L1347" t="s">
        <v>74</v>
      </c>
      <c r="M1347">
        <v>0.14277899999999999</v>
      </c>
      <c r="N1347" t="s">
        <v>66</v>
      </c>
      <c r="O1347" t="s">
        <v>3153</v>
      </c>
      <c r="P1347" t="s">
        <v>60</v>
      </c>
      <c r="Q1347" t="s">
        <v>68</v>
      </c>
      <c r="R1347" t="s">
        <v>3373</v>
      </c>
      <c r="S1347" t="s">
        <v>69</v>
      </c>
    </row>
    <row r="1348" spans="1:19" x14ac:dyDescent="0.35">
      <c r="A1348" t="s">
        <v>3375</v>
      </c>
      <c r="B1348" t="s">
        <v>3299</v>
      </c>
      <c r="C1348" t="s">
        <v>3376</v>
      </c>
      <c r="D1348" t="s">
        <v>59</v>
      </c>
      <c r="E1348" t="s">
        <v>59</v>
      </c>
      <c r="F1348" t="s">
        <v>60</v>
      </c>
      <c r="G1348" t="s">
        <v>3371</v>
      </c>
      <c r="H1348" t="s">
        <v>3372</v>
      </c>
      <c r="I1348" t="s">
        <v>3303</v>
      </c>
      <c r="J1348" t="s">
        <v>77</v>
      </c>
      <c r="K1348" t="s">
        <v>78</v>
      </c>
      <c r="L1348" t="s">
        <v>74</v>
      </c>
      <c r="M1348">
        <v>0.14303299999999999</v>
      </c>
      <c r="N1348" t="s">
        <v>66</v>
      </c>
      <c r="O1348" t="s">
        <v>3153</v>
      </c>
      <c r="P1348" t="s">
        <v>60</v>
      </c>
      <c r="Q1348" t="s">
        <v>68</v>
      </c>
      <c r="R1348" t="s">
        <v>3375</v>
      </c>
      <c r="S1348" t="s">
        <v>69</v>
      </c>
    </row>
    <row r="1349" spans="1:19" x14ac:dyDescent="0.35">
      <c r="A1349" t="s">
        <v>3377</v>
      </c>
      <c r="B1349" t="s">
        <v>3299</v>
      </c>
      <c r="C1349" t="s">
        <v>3378</v>
      </c>
      <c r="D1349" t="s">
        <v>59</v>
      </c>
      <c r="E1349" t="s">
        <v>59</v>
      </c>
      <c r="F1349" t="s">
        <v>60</v>
      </c>
      <c r="G1349" t="s">
        <v>3371</v>
      </c>
      <c r="H1349" t="s">
        <v>3372</v>
      </c>
      <c r="I1349" t="s">
        <v>3303</v>
      </c>
      <c r="J1349" t="s">
        <v>81</v>
      </c>
      <c r="K1349" t="s">
        <v>82</v>
      </c>
      <c r="L1349" t="s">
        <v>83</v>
      </c>
      <c r="M1349">
        <v>0.25400000000000422</v>
      </c>
      <c r="N1349" t="s">
        <v>66</v>
      </c>
      <c r="O1349" t="s">
        <v>3153</v>
      </c>
      <c r="P1349" t="s">
        <v>60</v>
      </c>
      <c r="Q1349" t="s">
        <v>68</v>
      </c>
      <c r="R1349" t="s">
        <v>3377</v>
      </c>
      <c r="S1349" t="s">
        <v>69</v>
      </c>
    </row>
    <row r="1350" spans="1:19" x14ac:dyDescent="0.35">
      <c r="A1350" t="s">
        <v>3379</v>
      </c>
      <c r="B1350" t="s">
        <v>3299</v>
      </c>
      <c r="C1350" t="s">
        <v>3380</v>
      </c>
      <c r="D1350" t="s">
        <v>59</v>
      </c>
      <c r="E1350" t="s">
        <v>59</v>
      </c>
      <c r="F1350" t="s">
        <v>60</v>
      </c>
      <c r="G1350" t="s">
        <v>3381</v>
      </c>
      <c r="H1350" t="s">
        <v>3382</v>
      </c>
      <c r="I1350" t="s">
        <v>3303</v>
      </c>
      <c r="J1350" t="s">
        <v>64</v>
      </c>
      <c r="K1350" t="s">
        <v>64</v>
      </c>
      <c r="L1350" t="s">
        <v>65</v>
      </c>
      <c r="M1350">
        <v>5.4</v>
      </c>
      <c r="N1350" t="s">
        <v>66</v>
      </c>
      <c r="O1350" t="s">
        <v>3153</v>
      </c>
      <c r="P1350" t="s">
        <v>60</v>
      </c>
      <c r="Q1350" t="s">
        <v>68</v>
      </c>
      <c r="R1350" t="s">
        <v>3379</v>
      </c>
      <c r="S1350" t="s">
        <v>69</v>
      </c>
    </row>
    <row r="1351" spans="1:19" x14ac:dyDescent="0.35">
      <c r="A1351" t="s">
        <v>3383</v>
      </c>
      <c r="B1351" t="s">
        <v>3299</v>
      </c>
      <c r="C1351" t="s">
        <v>3384</v>
      </c>
      <c r="D1351" t="s">
        <v>59</v>
      </c>
      <c r="E1351" t="s">
        <v>59</v>
      </c>
      <c r="F1351" t="s">
        <v>60</v>
      </c>
      <c r="G1351" t="s">
        <v>3381</v>
      </c>
      <c r="H1351" t="s">
        <v>3382</v>
      </c>
      <c r="I1351" t="s">
        <v>3303</v>
      </c>
      <c r="J1351" t="s">
        <v>72</v>
      </c>
      <c r="K1351" t="s">
        <v>73</v>
      </c>
      <c r="L1351" t="s">
        <v>74</v>
      </c>
      <c r="M1351">
        <v>0.14102899999999999</v>
      </c>
      <c r="N1351" t="s">
        <v>66</v>
      </c>
      <c r="O1351" t="s">
        <v>3153</v>
      </c>
      <c r="P1351" t="s">
        <v>60</v>
      </c>
      <c r="Q1351" t="s">
        <v>68</v>
      </c>
      <c r="R1351" t="s">
        <v>3383</v>
      </c>
      <c r="S1351" t="s">
        <v>69</v>
      </c>
    </row>
    <row r="1352" spans="1:19" x14ac:dyDescent="0.35">
      <c r="A1352" t="s">
        <v>3385</v>
      </c>
      <c r="B1352" t="s">
        <v>3299</v>
      </c>
      <c r="C1352" t="s">
        <v>3386</v>
      </c>
      <c r="D1352" t="s">
        <v>59</v>
      </c>
      <c r="E1352" t="s">
        <v>59</v>
      </c>
      <c r="F1352" t="s">
        <v>60</v>
      </c>
      <c r="G1352" t="s">
        <v>3381</v>
      </c>
      <c r="H1352" t="s">
        <v>3382</v>
      </c>
      <c r="I1352" t="s">
        <v>3303</v>
      </c>
      <c r="J1352" t="s">
        <v>77</v>
      </c>
      <c r="K1352" t="s">
        <v>78</v>
      </c>
      <c r="L1352" t="s">
        <v>74</v>
      </c>
      <c r="M1352">
        <v>0.14132500000000001</v>
      </c>
      <c r="N1352" t="s">
        <v>66</v>
      </c>
      <c r="O1352" t="s">
        <v>3153</v>
      </c>
      <c r="P1352" t="s">
        <v>60</v>
      </c>
      <c r="Q1352" t="s">
        <v>68</v>
      </c>
      <c r="R1352" t="s">
        <v>3385</v>
      </c>
      <c r="S1352" t="s">
        <v>69</v>
      </c>
    </row>
    <row r="1353" spans="1:19" x14ac:dyDescent="0.35">
      <c r="A1353" t="s">
        <v>3387</v>
      </c>
      <c r="B1353" t="s">
        <v>3299</v>
      </c>
      <c r="C1353" t="s">
        <v>3388</v>
      </c>
      <c r="D1353" t="s">
        <v>59</v>
      </c>
      <c r="E1353" t="s">
        <v>59</v>
      </c>
      <c r="F1353" t="s">
        <v>60</v>
      </c>
      <c r="G1353" t="s">
        <v>3381</v>
      </c>
      <c r="H1353" t="s">
        <v>3382</v>
      </c>
      <c r="I1353" t="s">
        <v>3303</v>
      </c>
      <c r="J1353" t="s">
        <v>81</v>
      </c>
      <c r="K1353" t="s">
        <v>82</v>
      </c>
      <c r="L1353" t="s">
        <v>83</v>
      </c>
      <c r="M1353">
        <v>0.29600000000001847</v>
      </c>
      <c r="N1353" t="s">
        <v>66</v>
      </c>
      <c r="O1353" t="s">
        <v>3153</v>
      </c>
      <c r="P1353" t="s">
        <v>60</v>
      </c>
      <c r="Q1353" t="s">
        <v>68</v>
      </c>
      <c r="R1353" t="s">
        <v>3387</v>
      </c>
      <c r="S1353" t="s">
        <v>69</v>
      </c>
    </row>
    <row r="1354" spans="1:19" x14ac:dyDescent="0.35">
      <c r="A1354" t="s">
        <v>3389</v>
      </c>
      <c r="B1354" t="s">
        <v>3299</v>
      </c>
      <c r="C1354" t="s">
        <v>3390</v>
      </c>
      <c r="D1354" t="s">
        <v>59</v>
      </c>
      <c r="E1354" t="s">
        <v>59</v>
      </c>
      <c r="F1354" t="s">
        <v>60</v>
      </c>
      <c r="G1354" t="s">
        <v>3391</v>
      </c>
      <c r="H1354" t="s">
        <v>3392</v>
      </c>
      <c r="I1354" t="s">
        <v>3303</v>
      </c>
      <c r="J1354" t="s">
        <v>64</v>
      </c>
      <c r="K1354" t="s">
        <v>64</v>
      </c>
      <c r="L1354" t="s">
        <v>65</v>
      </c>
      <c r="M1354">
        <v>8.9</v>
      </c>
      <c r="N1354" t="s">
        <v>66</v>
      </c>
      <c r="O1354" t="s">
        <v>3153</v>
      </c>
      <c r="P1354" t="s">
        <v>60</v>
      </c>
      <c r="Q1354" t="s">
        <v>68</v>
      </c>
      <c r="R1354" t="s">
        <v>3389</v>
      </c>
      <c r="S1354" t="s">
        <v>69</v>
      </c>
    </row>
    <row r="1355" spans="1:19" x14ac:dyDescent="0.35">
      <c r="A1355" t="s">
        <v>3393</v>
      </c>
      <c r="B1355" t="s">
        <v>3299</v>
      </c>
      <c r="C1355" t="s">
        <v>3394</v>
      </c>
      <c r="D1355" t="s">
        <v>59</v>
      </c>
      <c r="E1355" t="s">
        <v>59</v>
      </c>
      <c r="F1355" t="s">
        <v>60</v>
      </c>
      <c r="G1355" t="s">
        <v>3391</v>
      </c>
      <c r="H1355" t="s">
        <v>3392</v>
      </c>
      <c r="I1355" t="s">
        <v>3303</v>
      </c>
      <c r="J1355" t="s">
        <v>72</v>
      </c>
      <c r="K1355" t="s">
        <v>73</v>
      </c>
      <c r="L1355" t="s">
        <v>74</v>
      </c>
      <c r="M1355">
        <v>0.143375</v>
      </c>
      <c r="N1355" t="s">
        <v>66</v>
      </c>
      <c r="O1355" t="s">
        <v>3153</v>
      </c>
      <c r="P1355" t="s">
        <v>60</v>
      </c>
      <c r="Q1355" t="s">
        <v>68</v>
      </c>
      <c r="R1355" t="s">
        <v>3393</v>
      </c>
      <c r="S1355" t="s">
        <v>69</v>
      </c>
    </row>
    <row r="1356" spans="1:19" x14ac:dyDescent="0.35">
      <c r="A1356" t="s">
        <v>3395</v>
      </c>
      <c r="B1356" t="s">
        <v>3299</v>
      </c>
      <c r="C1356" t="s">
        <v>3396</v>
      </c>
      <c r="D1356" t="s">
        <v>59</v>
      </c>
      <c r="E1356" t="s">
        <v>59</v>
      </c>
      <c r="F1356" t="s">
        <v>60</v>
      </c>
      <c r="G1356" t="s">
        <v>3391</v>
      </c>
      <c r="H1356" t="s">
        <v>3392</v>
      </c>
      <c r="I1356" t="s">
        <v>3303</v>
      </c>
      <c r="J1356" t="s">
        <v>77</v>
      </c>
      <c r="K1356" t="s">
        <v>78</v>
      </c>
      <c r="L1356" t="s">
        <v>74</v>
      </c>
      <c r="M1356">
        <v>0.14386399999999999</v>
      </c>
      <c r="N1356" t="s">
        <v>66</v>
      </c>
      <c r="O1356" t="s">
        <v>3153</v>
      </c>
      <c r="P1356" t="s">
        <v>60</v>
      </c>
      <c r="Q1356" t="s">
        <v>68</v>
      </c>
      <c r="R1356" t="s">
        <v>3395</v>
      </c>
      <c r="S1356" t="s">
        <v>69</v>
      </c>
    </row>
    <row r="1357" spans="1:19" x14ac:dyDescent="0.35">
      <c r="A1357" t="s">
        <v>3397</v>
      </c>
      <c r="B1357" t="s">
        <v>3299</v>
      </c>
      <c r="C1357" t="s">
        <v>3398</v>
      </c>
      <c r="D1357" t="s">
        <v>59</v>
      </c>
      <c r="E1357" t="s">
        <v>59</v>
      </c>
      <c r="F1357" t="s">
        <v>60</v>
      </c>
      <c r="G1357" t="s">
        <v>3391</v>
      </c>
      <c r="H1357" t="s">
        <v>3392</v>
      </c>
      <c r="I1357" t="s">
        <v>3303</v>
      </c>
      <c r="J1357" t="s">
        <v>81</v>
      </c>
      <c r="K1357" t="s">
        <v>82</v>
      </c>
      <c r="L1357" t="s">
        <v>83</v>
      </c>
      <c r="M1357">
        <v>0.48899999999998944</v>
      </c>
      <c r="N1357" t="s">
        <v>66</v>
      </c>
      <c r="O1357" t="s">
        <v>3153</v>
      </c>
      <c r="P1357" t="s">
        <v>60</v>
      </c>
      <c r="Q1357" t="s">
        <v>68</v>
      </c>
      <c r="R1357" t="s">
        <v>3397</v>
      </c>
      <c r="S1357" t="s">
        <v>69</v>
      </c>
    </row>
    <row r="1358" spans="1:19" x14ac:dyDescent="0.35">
      <c r="A1358" t="s">
        <v>3399</v>
      </c>
      <c r="B1358" t="s">
        <v>3299</v>
      </c>
      <c r="C1358" t="s">
        <v>3400</v>
      </c>
      <c r="D1358" t="s">
        <v>59</v>
      </c>
      <c r="E1358" t="s">
        <v>59</v>
      </c>
      <c r="F1358" t="s">
        <v>60</v>
      </c>
      <c r="G1358" t="s">
        <v>3401</v>
      </c>
      <c r="H1358" t="s">
        <v>3402</v>
      </c>
      <c r="I1358" t="s">
        <v>3303</v>
      </c>
      <c r="J1358" t="s">
        <v>64</v>
      </c>
      <c r="K1358" t="s">
        <v>64</v>
      </c>
      <c r="L1358" t="s">
        <v>65</v>
      </c>
      <c r="M1358">
        <v>7.8</v>
      </c>
      <c r="N1358" t="s">
        <v>66</v>
      </c>
      <c r="O1358" t="s">
        <v>3153</v>
      </c>
      <c r="P1358" t="s">
        <v>60</v>
      </c>
      <c r="Q1358" t="s">
        <v>68</v>
      </c>
      <c r="R1358" t="s">
        <v>3399</v>
      </c>
      <c r="S1358" t="s">
        <v>69</v>
      </c>
    </row>
    <row r="1359" spans="1:19" x14ac:dyDescent="0.35">
      <c r="A1359" t="s">
        <v>3403</v>
      </c>
      <c r="B1359" t="s">
        <v>3299</v>
      </c>
      <c r="C1359" t="s">
        <v>3404</v>
      </c>
      <c r="D1359" t="s">
        <v>59</v>
      </c>
      <c r="E1359" t="s">
        <v>59</v>
      </c>
      <c r="F1359" t="s">
        <v>60</v>
      </c>
      <c r="G1359" t="s">
        <v>3401</v>
      </c>
      <c r="H1359" t="s">
        <v>3402</v>
      </c>
      <c r="I1359" t="s">
        <v>3303</v>
      </c>
      <c r="J1359" t="s">
        <v>72</v>
      </c>
      <c r="K1359" t="s">
        <v>73</v>
      </c>
      <c r="L1359" t="s">
        <v>74</v>
      </c>
      <c r="M1359">
        <v>0.14291200000000001</v>
      </c>
      <c r="N1359" t="s">
        <v>66</v>
      </c>
      <c r="O1359" t="s">
        <v>3153</v>
      </c>
      <c r="P1359" t="s">
        <v>60</v>
      </c>
      <c r="Q1359" t="s">
        <v>68</v>
      </c>
      <c r="R1359" t="s">
        <v>3403</v>
      </c>
      <c r="S1359" t="s">
        <v>69</v>
      </c>
    </row>
    <row r="1360" spans="1:19" x14ac:dyDescent="0.35">
      <c r="A1360" t="s">
        <v>3405</v>
      </c>
      <c r="B1360" t="s">
        <v>3299</v>
      </c>
      <c r="C1360" t="s">
        <v>3406</v>
      </c>
      <c r="D1360" t="s">
        <v>59</v>
      </c>
      <c r="E1360" t="s">
        <v>59</v>
      </c>
      <c r="F1360" t="s">
        <v>60</v>
      </c>
      <c r="G1360" t="s">
        <v>3401</v>
      </c>
      <c r="H1360" t="s">
        <v>3402</v>
      </c>
      <c r="I1360" t="s">
        <v>3303</v>
      </c>
      <c r="J1360" t="s">
        <v>77</v>
      </c>
      <c r="K1360" t="s">
        <v>78</v>
      </c>
      <c r="L1360" t="s">
        <v>74</v>
      </c>
      <c r="M1360">
        <v>0.143344</v>
      </c>
      <c r="N1360" t="s">
        <v>66</v>
      </c>
      <c r="O1360" t="s">
        <v>3153</v>
      </c>
      <c r="P1360" t="s">
        <v>60</v>
      </c>
      <c r="Q1360" t="s">
        <v>68</v>
      </c>
      <c r="R1360" t="s">
        <v>3405</v>
      </c>
      <c r="S1360" t="s">
        <v>69</v>
      </c>
    </row>
    <row r="1361" spans="1:19" x14ac:dyDescent="0.35">
      <c r="A1361" t="s">
        <v>3407</v>
      </c>
      <c r="B1361" t="s">
        <v>3299</v>
      </c>
      <c r="C1361" t="s">
        <v>3408</v>
      </c>
      <c r="D1361" t="s">
        <v>59</v>
      </c>
      <c r="E1361" t="s">
        <v>59</v>
      </c>
      <c r="F1361" t="s">
        <v>60</v>
      </c>
      <c r="G1361" t="s">
        <v>3401</v>
      </c>
      <c r="H1361" t="s">
        <v>3402</v>
      </c>
      <c r="I1361" t="s">
        <v>3303</v>
      </c>
      <c r="J1361" t="s">
        <v>81</v>
      </c>
      <c r="K1361" t="s">
        <v>82</v>
      </c>
      <c r="L1361" t="s">
        <v>83</v>
      </c>
      <c r="M1361">
        <v>0.43199999999998795</v>
      </c>
      <c r="N1361" t="s">
        <v>66</v>
      </c>
      <c r="O1361" t="s">
        <v>3153</v>
      </c>
      <c r="P1361" t="s">
        <v>60</v>
      </c>
      <c r="Q1361" t="s">
        <v>68</v>
      </c>
      <c r="R1361" t="s">
        <v>3407</v>
      </c>
      <c r="S1361" t="s">
        <v>69</v>
      </c>
    </row>
    <row r="1362" spans="1:19" x14ac:dyDescent="0.35">
      <c r="A1362" t="s">
        <v>3409</v>
      </c>
      <c r="B1362" t="s">
        <v>3299</v>
      </c>
      <c r="C1362" t="s">
        <v>3410</v>
      </c>
      <c r="D1362" t="s">
        <v>59</v>
      </c>
      <c r="E1362" t="s">
        <v>59</v>
      </c>
      <c r="F1362" t="s">
        <v>60</v>
      </c>
      <c r="G1362" t="s">
        <v>3411</v>
      </c>
      <c r="H1362" t="s">
        <v>3412</v>
      </c>
      <c r="I1362" t="s">
        <v>3303</v>
      </c>
      <c r="J1362" t="s">
        <v>64</v>
      </c>
      <c r="K1362" t="s">
        <v>64</v>
      </c>
      <c r="L1362" t="s">
        <v>65</v>
      </c>
      <c r="M1362">
        <v>5.3</v>
      </c>
      <c r="N1362" t="s">
        <v>66</v>
      </c>
      <c r="O1362" t="s">
        <v>3153</v>
      </c>
      <c r="P1362" t="s">
        <v>60</v>
      </c>
      <c r="Q1362" t="s">
        <v>68</v>
      </c>
      <c r="R1362" t="s">
        <v>3409</v>
      </c>
      <c r="S1362" t="s">
        <v>69</v>
      </c>
    </row>
    <row r="1363" spans="1:19" x14ac:dyDescent="0.35">
      <c r="A1363" t="s">
        <v>3413</v>
      </c>
      <c r="B1363" t="s">
        <v>3299</v>
      </c>
      <c r="C1363" t="s">
        <v>3414</v>
      </c>
      <c r="D1363" t="s">
        <v>59</v>
      </c>
      <c r="E1363" t="s">
        <v>59</v>
      </c>
      <c r="F1363" t="s">
        <v>60</v>
      </c>
      <c r="G1363" t="s">
        <v>3411</v>
      </c>
      <c r="H1363" t="s">
        <v>3412</v>
      </c>
      <c r="I1363" t="s">
        <v>3303</v>
      </c>
      <c r="J1363" t="s">
        <v>72</v>
      </c>
      <c r="K1363" t="s">
        <v>73</v>
      </c>
      <c r="L1363" t="s">
        <v>74</v>
      </c>
      <c r="M1363">
        <v>0.14219000000000001</v>
      </c>
      <c r="N1363" t="s">
        <v>66</v>
      </c>
      <c r="O1363" t="s">
        <v>3153</v>
      </c>
      <c r="P1363" t="s">
        <v>60</v>
      </c>
      <c r="Q1363" t="s">
        <v>68</v>
      </c>
      <c r="R1363" t="s">
        <v>3413</v>
      </c>
      <c r="S1363" t="s">
        <v>69</v>
      </c>
    </row>
    <row r="1364" spans="1:19" x14ac:dyDescent="0.35">
      <c r="A1364" t="s">
        <v>3415</v>
      </c>
      <c r="B1364" t="s">
        <v>3299</v>
      </c>
      <c r="C1364" t="s">
        <v>3416</v>
      </c>
      <c r="D1364" t="s">
        <v>59</v>
      </c>
      <c r="E1364" t="s">
        <v>59</v>
      </c>
      <c r="F1364" t="s">
        <v>60</v>
      </c>
      <c r="G1364" t="s">
        <v>3411</v>
      </c>
      <c r="H1364" t="s">
        <v>3412</v>
      </c>
      <c r="I1364" t="s">
        <v>3303</v>
      </c>
      <c r="J1364" t="s">
        <v>77</v>
      </c>
      <c r="K1364" t="s">
        <v>78</v>
      </c>
      <c r="L1364" t="s">
        <v>74</v>
      </c>
      <c r="M1364">
        <v>0.142483</v>
      </c>
      <c r="N1364" t="s">
        <v>66</v>
      </c>
      <c r="O1364" t="s">
        <v>3153</v>
      </c>
      <c r="P1364" t="s">
        <v>60</v>
      </c>
      <c r="Q1364" t="s">
        <v>68</v>
      </c>
      <c r="R1364" t="s">
        <v>3415</v>
      </c>
      <c r="S1364" t="s">
        <v>69</v>
      </c>
    </row>
    <row r="1365" spans="1:19" x14ac:dyDescent="0.35">
      <c r="A1365" t="s">
        <v>3417</v>
      </c>
      <c r="B1365" t="s">
        <v>3299</v>
      </c>
      <c r="C1365" t="s">
        <v>3418</v>
      </c>
      <c r="D1365" t="s">
        <v>59</v>
      </c>
      <c r="E1365" t="s">
        <v>59</v>
      </c>
      <c r="F1365" t="s">
        <v>60</v>
      </c>
      <c r="G1365" t="s">
        <v>3411</v>
      </c>
      <c r="H1365" t="s">
        <v>3412</v>
      </c>
      <c r="I1365" t="s">
        <v>3303</v>
      </c>
      <c r="J1365" t="s">
        <v>81</v>
      </c>
      <c r="K1365" t="s">
        <v>82</v>
      </c>
      <c r="L1365" t="s">
        <v>83</v>
      </c>
      <c r="M1365">
        <v>0.29299999999998771</v>
      </c>
      <c r="N1365" t="s">
        <v>66</v>
      </c>
      <c r="O1365" t="s">
        <v>3153</v>
      </c>
      <c r="P1365" t="s">
        <v>60</v>
      </c>
      <c r="Q1365" t="s">
        <v>68</v>
      </c>
      <c r="R1365" t="s">
        <v>3417</v>
      </c>
      <c r="S1365" t="s">
        <v>69</v>
      </c>
    </row>
    <row r="1366" spans="1:19" x14ac:dyDescent="0.35">
      <c r="A1366" t="s">
        <v>3419</v>
      </c>
      <c r="B1366" t="s">
        <v>3299</v>
      </c>
      <c r="C1366" t="s">
        <v>3420</v>
      </c>
      <c r="D1366" t="s">
        <v>59</v>
      </c>
      <c r="E1366" t="s">
        <v>59</v>
      </c>
      <c r="F1366" t="s">
        <v>60</v>
      </c>
      <c r="G1366" t="s">
        <v>3421</v>
      </c>
      <c r="H1366" t="s">
        <v>3422</v>
      </c>
      <c r="I1366" t="s">
        <v>3303</v>
      </c>
      <c r="J1366" t="s">
        <v>64</v>
      </c>
      <c r="K1366" t="s">
        <v>64</v>
      </c>
      <c r="L1366" t="s">
        <v>65</v>
      </c>
      <c r="M1366">
        <v>4.2</v>
      </c>
      <c r="N1366" t="s">
        <v>66</v>
      </c>
      <c r="O1366" t="s">
        <v>3153</v>
      </c>
      <c r="P1366" t="s">
        <v>60</v>
      </c>
      <c r="Q1366" t="s">
        <v>68</v>
      </c>
      <c r="R1366" t="s">
        <v>3419</v>
      </c>
      <c r="S1366" t="s">
        <v>69</v>
      </c>
    </row>
    <row r="1367" spans="1:19" x14ac:dyDescent="0.35">
      <c r="A1367" t="s">
        <v>3423</v>
      </c>
      <c r="B1367" t="s">
        <v>3299</v>
      </c>
      <c r="C1367" t="s">
        <v>3424</v>
      </c>
      <c r="D1367" t="s">
        <v>59</v>
      </c>
      <c r="E1367" t="s">
        <v>59</v>
      </c>
      <c r="F1367" t="s">
        <v>60</v>
      </c>
      <c r="G1367" t="s">
        <v>3421</v>
      </c>
      <c r="H1367" t="s">
        <v>3422</v>
      </c>
      <c r="I1367" t="s">
        <v>3303</v>
      </c>
      <c r="J1367" t="s">
        <v>72</v>
      </c>
      <c r="K1367" t="s">
        <v>73</v>
      </c>
      <c r="L1367" t="s">
        <v>74</v>
      </c>
      <c r="M1367">
        <v>0.143119</v>
      </c>
      <c r="N1367" t="s">
        <v>66</v>
      </c>
      <c r="O1367" t="s">
        <v>3153</v>
      </c>
      <c r="P1367" t="s">
        <v>60</v>
      </c>
      <c r="Q1367" t="s">
        <v>68</v>
      </c>
      <c r="R1367" t="s">
        <v>3423</v>
      </c>
      <c r="S1367" t="s">
        <v>69</v>
      </c>
    </row>
    <row r="1368" spans="1:19" x14ac:dyDescent="0.35">
      <c r="A1368" t="s">
        <v>3425</v>
      </c>
      <c r="B1368" t="s">
        <v>3299</v>
      </c>
      <c r="C1368" t="s">
        <v>3426</v>
      </c>
      <c r="D1368" t="s">
        <v>59</v>
      </c>
      <c r="E1368" t="s">
        <v>59</v>
      </c>
      <c r="F1368" t="s">
        <v>60</v>
      </c>
      <c r="G1368" t="s">
        <v>3421</v>
      </c>
      <c r="H1368" t="s">
        <v>3422</v>
      </c>
      <c r="I1368" t="s">
        <v>3303</v>
      </c>
      <c r="J1368" t="s">
        <v>77</v>
      </c>
      <c r="K1368" t="s">
        <v>78</v>
      </c>
      <c r="L1368" t="s">
        <v>74</v>
      </c>
      <c r="M1368">
        <v>0.143348</v>
      </c>
      <c r="N1368" t="s">
        <v>66</v>
      </c>
      <c r="O1368" t="s">
        <v>3153</v>
      </c>
      <c r="P1368" t="s">
        <v>60</v>
      </c>
      <c r="Q1368" t="s">
        <v>68</v>
      </c>
      <c r="R1368" t="s">
        <v>3425</v>
      </c>
      <c r="S1368" t="s">
        <v>69</v>
      </c>
    </row>
    <row r="1369" spans="1:19" x14ac:dyDescent="0.35">
      <c r="A1369" t="s">
        <v>3427</v>
      </c>
      <c r="B1369" t="s">
        <v>3299</v>
      </c>
      <c r="C1369" t="s">
        <v>3428</v>
      </c>
      <c r="D1369" t="s">
        <v>59</v>
      </c>
      <c r="E1369" t="s">
        <v>59</v>
      </c>
      <c r="F1369" t="s">
        <v>60</v>
      </c>
      <c r="G1369" t="s">
        <v>3421</v>
      </c>
      <c r="H1369" t="s">
        <v>3422</v>
      </c>
      <c r="I1369" t="s">
        <v>3303</v>
      </c>
      <c r="J1369" t="s">
        <v>81</v>
      </c>
      <c r="K1369" t="s">
        <v>82</v>
      </c>
      <c r="L1369" t="s">
        <v>83</v>
      </c>
      <c r="M1369">
        <v>0.22900000000000698</v>
      </c>
      <c r="N1369" t="s">
        <v>66</v>
      </c>
      <c r="O1369" t="s">
        <v>3153</v>
      </c>
      <c r="P1369" t="s">
        <v>60</v>
      </c>
      <c r="Q1369" t="s">
        <v>68</v>
      </c>
      <c r="R1369" t="s">
        <v>3427</v>
      </c>
      <c r="S1369" t="s">
        <v>69</v>
      </c>
    </row>
    <row r="1370" spans="1:19" x14ac:dyDescent="0.35">
      <c r="A1370" t="s">
        <v>3429</v>
      </c>
      <c r="B1370" t="s">
        <v>3299</v>
      </c>
      <c r="C1370" t="s">
        <v>3430</v>
      </c>
      <c r="D1370" t="s">
        <v>59</v>
      </c>
      <c r="E1370" t="s">
        <v>59</v>
      </c>
      <c r="F1370" t="s">
        <v>60</v>
      </c>
      <c r="G1370" t="s">
        <v>3431</v>
      </c>
      <c r="H1370" t="s">
        <v>3432</v>
      </c>
      <c r="I1370" t="s">
        <v>3303</v>
      </c>
      <c r="J1370" t="s">
        <v>64</v>
      </c>
      <c r="K1370" t="s">
        <v>64</v>
      </c>
      <c r="L1370" t="s">
        <v>65</v>
      </c>
      <c r="M1370">
        <v>8.1999999999999993</v>
      </c>
      <c r="N1370" t="s">
        <v>66</v>
      </c>
      <c r="O1370" t="s">
        <v>3153</v>
      </c>
      <c r="P1370" t="s">
        <v>60</v>
      </c>
      <c r="Q1370" t="s">
        <v>68</v>
      </c>
      <c r="R1370" t="s">
        <v>3429</v>
      </c>
      <c r="S1370" t="s">
        <v>69</v>
      </c>
    </row>
    <row r="1371" spans="1:19" x14ac:dyDescent="0.35">
      <c r="A1371" t="s">
        <v>3433</v>
      </c>
      <c r="B1371" t="s">
        <v>3299</v>
      </c>
      <c r="C1371" t="s">
        <v>3434</v>
      </c>
      <c r="D1371" t="s">
        <v>59</v>
      </c>
      <c r="E1371" t="s">
        <v>59</v>
      </c>
      <c r="F1371" t="s">
        <v>60</v>
      </c>
      <c r="G1371" t="s">
        <v>3431</v>
      </c>
      <c r="H1371" t="s">
        <v>3432</v>
      </c>
      <c r="I1371" t="s">
        <v>3303</v>
      </c>
      <c r="J1371" t="s">
        <v>72</v>
      </c>
      <c r="K1371" t="s">
        <v>73</v>
      </c>
      <c r="L1371" t="s">
        <v>74</v>
      </c>
      <c r="M1371">
        <v>0.14288500000000001</v>
      </c>
      <c r="N1371" t="s">
        <v>66</v>
      </c>
      <c r="O1371" t="s">
        <v>3153</v>
      </c>
      <c r="P1371" t="s">
        <v>60</v>
      </c>
      <c r="Q1371" t="s">
        <v>68</v>
      </c>
      <c r="R1371" t="s">
        <v>3433</v>
      </c>
      <c r="S1371" t="s">
        <v>69</v>
      </c>
    </row>
    <row r="1372" spans="1:19" x14ac:dyDescent="0.35">
      <c r="A1372" t="s">
        <v>3435</v>
      </c>
      <c r="B1372" t="s">
        <v>3299</v>
      </c>
      <c r="C1372" t="s">
        <v>3436</v>
      </c>
      <c r="D1372" t="s">
        <v>59</v>
      </c>
      <c r="E1372" t="s">
        <v>59</v>
      </c>
      <c r="F1372" t="s">
        <v>60</v>
      </c>
      <c r="G1372" t="s">
        <v>3431</v>
      </c>
      <c r="H1372" t="s">
        <v>3432</v>
      </c>
      <c r="I1372" t="s">
        <v>3303</v>
      </c>
      <c r="J1372" t="s">
        <v>77</v>
      </c>
      <c r="K1372" t="s">
        <v>78</v>
      </c>
      <c r="L1372" t="s">
        <v>74</v>
      </c>
      <c r="M1372">
        <v>0.14333499999999999</v>
      </c>
      <c r="N1372" t="s">
        <v>66</v>
      </c>
      <c r="O1372" t="s">
        <v>3153</v>
      </c>
      <c r="P1372" t="s">
        <v>60</v>
      </c>
      <c r="Q1372" t="s">
        <v>68</v>
      </c>
      <c r="R1372" t="s">
        <v>3435</v>
      </c>
      <c r="S1372" t="s">
        <v>69</v>
      </c>
    </row>
    <row r="1373" spans="1:19" x14ac:dyDescent="0.35">
      <c r="A1373" t="s">
        <v>3437</v>
      </c>
      <c r="B1373" t="s">
        <v>3299</v>
      </c>
      <c r="C1373" t="s">
        <v>3438</v>
      </c>
      <c r="D1373" t="s">
        <v>59</v>
      </c>
      <c r="E1373" t="s">
        <v>59</v>
      </c>
      <c r="F1373" t="s">
        <v>60</v>
      </c>
      <c r="G1373" t="s">
        <v>3431</v>
      </c>
      <c r="H1373" t="s">
        <v>3432</v>
      </c>
      <c r="I1373" t="s">
        <v>3303</v>
      </c>
      <c r="J1373" t="s">
        <v>81</v>
      </c>
      <c r="K1373" t="s">
        <v>82</v>
      </c>
      <c r="L1373" t="s">
        <v>83</v>
      </c>
      <c r="M1373">
        <v>0.4499999999999782</v>
      </c>
      <c r="N1373" t="s">
        <v>66</v>
      </c>
      <c r="O1373" t="s">
        <v>3153</v>
      </c>
      <c r="P1373" t="s">
        <v>60</v>
      </c>
      <c r="Q1373" t="s">
        <v>68</v>
      </c>
      <c r="R1373" t="s">
        <v>3437</v>
      </c>
      <c r="S1373" t="s">
        <v>69</v>
      </c>
    </row>
    <row r="1374" spans="1:19" x14ac:dyDescent="0.35">
      <c r="A1374" t="s">
        <v>3439</v>
      </c>
      <c r="B1374" t="s">
        <v>3299</v>
      </c>
      <c r="C1374" t="s">
        <v>3440</v>
      </c>
      <c r="D1374" t="s">
        <v>59</v>
      </c>
      <c r="E1374" t="s">
        <v>59</v>
      </c>
      <c r="F1374" t="s">
        <v>60</v>
      </c>
      <c r="G1374" t="s">
        <v>3441</v>
      </c>
      <c r="H1374" t="s">
        <v>3312</v>
      </c>
      <c r="I1374" t="s">
        <v>3303</v>
      </c>
      <c r="J1374" t="s">
        <v>64</v>
      </c>
      <c r="K1374" t="s">
        <v>64</v>
      </c>
      <c r="L1374" t="s">
        <v>65</v>
      </c>
      <c r="M1374">
        <v>14.1</v>
      </c>
      <c r="N1374" t="s">
        <v>66</v>
      </c>
      <c r="O1374" t="s">
        <v>3153</v>
      </c>
      <c r="P1374" t="s">
        <v>60</v>
      </c>
      <c r="Q1374" t="s">
        <v>68</v>
      </c>
      <c r="R1374" t="s">
        <v>3439</v>
      </c>
      <c r="S1374" t="s">
        <v>69</v>
      </c>
    </row>
    <row r="1375" spans="1:19" x14ac:dyDescent="0.35">
      <c r="A1375" t="s">
        <v>3442</v>
      </c>
      <c r="B1375" t="s">
        <v>3299</v>
      </c>
      <c r="C1375" t="s">
        <v>3443</v>
      </c>
      <c r="D1375" t="s">
        <v>59</v>
      </c>
      <c r="E1375" t="s">
        <v>59</v>
      </c>
      <c r="F1375" t="s">
        <v>60</v>
      </c>
      <c r="G1375" t="s">
        <v>3441</v>
      </c>
      <c r="H1375" t="s">
        <v>3312</v>
      </c>
      <c r="I1375" t="s">
        <v>3303</v>
      </c>
      <c r="J1375" t="s">
        <v>72</v>
      </c>
      <c r="K1375" t="s">
        <v>73</v>
      </c>
      <c r="L1375" t="s">
        <v>74</v>
      </c>
      <c r="M1375">
        <v>0.14282800000000001</v>
      </c>
      <c r="N1375" t="s">
        <v>66</v>
      </c>
      <c r="O1375" t="s">
        <v>3153</v>
      </c>
      <c r="P1375" t="s">
        <v>60</v>
      </c>
      <c r="Q1375" t="s">
        <v>68</v>
      </c>
      <c r="R1375" t="s">
        <v>3442</v>
      </c>
      <c r="S1375" t="s">
        <v>69</v>
      </c>
    </row>
    <row r="1376" spans="1:19" x14ac:dyDescent="0.35">
      <c r="A1376" t="s">
        <v>3444</v>
      </c>
      <c r="B1376" t="s">
        <v>3299</v>
      </c>
      <c r="C1376" t="s">
        <v>3445</v>
      </c>
      <c r="D1376" t="s">
        <v>59</v>
      </c>
      <c r="E1376" t="s">
        <v>59</v>
      </c>
      <c r="F1376" t="s">
        <v>60</v>
      </c>
      <c r="G1376" t="s">
        <v>3441</v>
      </c>
      <c r="H1376" t="s">
        <v>3312</v>
      </c>
      <c r="I1376" t="s">
        <v>3303</v>
      </c>
      <c r="J1376" t="s">
        <v>77</v>
      </c>
      <c r="K1376" t="s">
        <v>78</v>
      </c>
      <c r="L1376" t="s">
        <v>74</v>
      </c>
      <c r="M1376">
        <v>0.14360700000000001</v>
      </c>
      <c r="N1376" t="s">
        <v>66</v>
      </c>
      <c r="O1376" t="s">
        <v>3153</v>
      </c>
      <c r="P1376" t="s">
        <v>60</v>
      </c>
      <c r="Q1376" t="s">
        <v>68</v>
      </c>
      <c r="R1376" t="s">
        <v>3444</v>
      </c>
      <c r="S1376" t="s">
        <v>69</v>
      </c>
    </row>
    <row r="1377" spans="1:19" x14ac:dyDescent="0.35">
      <c r="A1377" t="s">
        <v>3446</v>
      </c>
      <c r="B1377" t="s">
        <v>3299</v>
      </c>
      <c r="C1377" t="s">
        <v>3447</v>
      </c>
      <c r="D1377" t="s">
        <v>59</v>
      </c>
      <c r="E1377" t="s">
        <v>59</v>
      </c>
      <c r="F1377" t="s">
        <v>60</v>
      </c>
      <c r="G1377" t="s">
        <v>3441</v>
      </c>
      <c r="H1377" t="s">
        <v>3312</v>
      </c>
      <c r="I1377" t="s">
        <v>3303</v>
      </c>
      <c r="J1377" t="s">
        <v>81</v>
      </c>
      <c r="K1377" t="s">
        <v>82</v>
      </c>
      <c r="L1377" t="s">
        <v>83</v>
      </c>
      <c r="M1377">
        <v>0.77900000000000191</v>
      </c>
      <c r="N1377" t="s">
        <v>66</v>
      </c>
      <c r="O1377" t="s">
        <v>3153</v>
      </c>
      <c r="P1377" t="s">
        <v>60</v>
      </c>
      <c r="Q1377" t="s">
        <v>68</v>
      </c>
      <c r="R1377" t="s">
        <v>3446</v>
      </c>
      <c r="S1377" t="s">
        <v>69</v>
      </c>
    </row>
    <row r="1378" spans="1:19" x14ac:dyDescent="0.35">
      <c r="A1378" t="s">
        <v>3448</v>
      </c>
      <c r="B1378" t="s">
        <v>3449</v>
      </c>
      <c r="C1378" t="s">
        <v>3450</v>
      </c>
      <c r="D1378" t="s">
        <v>59</v>
      </c>
      <c r="E1378" t="s">
        <v>59</v>
      </c>
      <c r="F1378" t="s">
        <v>60</v>
      </c>
      <c r="G1378" t="s">
        <v>3451</v>
      </c>
      <c r="H1378" t="s">
        <v>3452</v>
      </c>
      <c r="I1378" t="s">
        <v>3453</v>
      </c>
      <c r="J1378" t="s">
        <v>64</v>
      </c>
      <c r="K1378" t="s">
        <v>64</v>
      </c>
      <c r="L1378" t="s">
        <v>65</v>
      </c>
      <c r="M1378">
        <v>7.1</v>
      </c>
      <c r="N1378" t="s">
        <v>66</v>
      </c>
      <c r="O1378" t="s">
        <v>3153</v>
      </c>
      <c r="P1378" t="s">
        <v>60</v>
      </c>
      <c r="Q1378" t="s">
        <v>68</v>
      </c>
      <c r="R1378" t="s">
        <v>3448</v>
      </c>
      <c r="S1378" t="s">
        <v>69</v>
      </c>
    </row>
    <row r="1379" spans="1:19" x14ac:dyDescent="0.35">
      <c r="A1379" t="s">
        <v>3454</v>
      </c>
      <c r="B1379" t="s">
        <v>3449</v>
      </c>
      <c r="C1379" t="s">
        <v>3455</v>
      </c>
      <c r="D1379" t="s">
        <v>59</v>
      </c>
      <c r="E1379" t="s">
        <v>59</v>
      </c>
      <c r="F1379" t="s">
        <v>60</v>
      </c>
      <c r="G1379" t="s">
        <v>3451</v>
      </c>
      <c r="H1379" t="s">
        <v>3452</v>
      </c>
      <c r="I1379" t="s">
        <v>3453</v>
      </c>
      <c r="J1379" t="s">
        <v>72</v>
      </c>
      <c r="K1379" t="s">
        <v>73</v>
      </c>
      <c r="L1379" t="s">
        <v>74</v>
      </c>
      <c r="M1379">
        <v>0.147451</v>
      </c>
      <c r="N1379" t="s">
        <v>66</v>
      </c>
      <c r="O1379" t="s">
        <v>3153</v>
      </c>
      <c r="P1379" t="s">
        <v>60</v>
      </c>
      <c r="Q1379" t="s">
        <v>68</v>
      </c>
      <c r="R1379" t="s">
        <v>3454</v>
      </c>
      <c r="S1379" t="s">
        <v>69</v>
      </c>
    </row>
    <row r="1380" spans="1:19" x14ac:dyDescent="0.35">
      <c r="A1380" t="s">
        <v>3456</v>
      </c>
      <c r="B1380" t="s">
        <v>3449</v>
      </c>
      <c r="C1380" t="s">
        <v>3457</v>
      </c>
      <c r="D1380" t="s">
        <v>59</v>
      </c>
      <c r="E1380" t="s">
        <v>59</v>
      </c>
      <c r="F1380" t="s">
        <v>60</v>
      </c>
      <c r="G1380" t="s">
        <v>3451</v>
      </c>
      <c r="H1380" t="s">
        <v>3452</v>
      </c>
      <c r="I1380" t="s">
        <v>3453</v>
      </c>
      <c r="J1380" t="s">
        <v>77</v>
      </c>
      <c r="K1380" t="s">
        <v>78</v>
      </c>
      <c r="L1380" t="s">
        <v>74</v>
      </c>
      <c r="M1380">
        <v>0.147845</v>
      </c>
      <c r="N1380" t="s">
        <v>66</v>
      </c>
      <c r="O1380" t="s">
        <v>3153</v>
      </c>
      <c r="P1380" t="s">
        <v>60</v>
      </c>
      <c r="Q1380" t="s">
        <v>68</v>
      </c>
      <c r="R1380" t="s">
        <v>3456</v>
      </c>
      <c r="S1380" t="s">
        <v>69</v>
      </c>
    </row>
    <row r="1381" spans="1:19" x14ac:dyDescent="0.35">
      <c r="A1381" t="s">
        <v>3458</v>
      </c>
      <c r="B1381" t="s">
        <v>3449</v>
      </c>
      <c r="C1381" t="s">
        <v>3459</v>
      </c>
      <c r="D1381" t="s">
        <v>59</v>
      </c>
      <c r="E1381" t="s">
        <v>59</v>
      </c>
      <c r="F1381" t="s">
        <v>60</v>
      </c>
      <c r="G1381" t="s">
        <v>3451</v>
      </c>
      <c r="H1381" t="s">
        <v>3452</v>
      </c>
      <c r="I1381" t="s">
        <v>3453</v>
      </c>
      <c r="J1381" t="s">
        <v>81</v>
      </c>
      <c r="K1381" t="s">
        <v>82</v>
      </c>
      <c r="L1381" t="s">
        <v>83</v>
      </c>
      <c r="M1381">
        <v>0.39400000000000546</v>
      </c>
      <c r="N1381" t="s">
        <v>66</v>
      </c>
      <c r="O1381" t="s">
        <v>3153</v>
      </c>
      <c r="P1381" t="s">
        <v>60</v>
      </c>
      <c r="Q1381" t="s">
        <v>68</v>
      </c>
      <c r="R1381" t="s">
        <v>3458</v>
      </c>
      <c r="S1381" t="s">
        <v>69</v>
      </c>
    </row>
    <row r="1382" spans="1:19" x14ac:dyDescent="0.35">
      <c r="A1382" t="s">
        <v>3460</v>
      </c>
      <c r="B1382" t="s">
        <v>3449</v>
      </c>
      <c r="C1382" t="s">
        <v>3461</v>
      </c>
      <c r="D1382" t="s">
        <v>59</v>
      </c>
      <c r="E1382" t="s">
        <v>59</v>
      </c>
      <c r="F1382" t="s">
        <v>60</v>
      </c>
      <c r="G1382" t="s">
        <v>3451</v>
      </c>
      <c r="H1382" t="s">
        <v>3462</v>
      </c>
      <c r="I1382" t="s">
        <v>3453</v>
      </c>
      <c r="J1382" t="s">
        <v>820</v>
      </c>
      <c r="K1382" t="s">
        <v>820</v>
      </c>
      <c r="L1382" t="s">
        <v>65</v>
      </c>
      <c r="M1382">
        <v>3</v>
      </c>
      <c r="N1382" t="s">
        <v>153</v>
      </c>
      <c r="O1382" t="s">
        <v>3153</v>
      </c>
      <c r="P1382" t="s">
        <v>60</v>
      </c>
      <c r="Q1382" t="s">
        <v>68</v>
      </c>
      <c r="R1382" t="s">
        <v>3460</v>
      </c>
      <c r="S1382" t="s">
        <v>69</v>
      </c>
    </row>
    <row r="1383" spans="1:19" x14ac:dyDescent="0.35">
      <c r="A1383" t="s">
        <v>3463</v>
      </c>
      <c r="B1383" t="s">
        <v>3449</v>
      </c>
      <c r="C1383" t="s">
        <v>3464</v>
      </c>
      <c r="D1383" t="s">
        <v>59</v>
      </c>
      <c r="E1383" t="s">
        <v>59</v>
      </c>
      <c r="F1383" t="s">
        <v>60</v>
      </c>
      <c r="G1383" t="s">
        <v>3451</v>
      </c>
      <c r="H1383" t="s">
        <v>3462</v>
      </c>
      <c r="I1383" t="s">
        <v>3453</v>
      </c>
      <c r="J1383" t="s">
        <v>72</v>
      </c>
      <c r="K1383" t="s">
        <v>247</v>
      </c>
      <c r="L1383" t="s">
        <v>74</v>
      </c>
      <c r="M1383">
        <v>0.143702</v>
      </c>
      <c r="N1383" t="s">
        <v>153</v>
      </c>
      <c r="O1383" t="s">
        <v>3153</v>
      </c>
      <c r="P1383" t="s">
        <v>60</v>
      </c>
      <c r="Q1383" t="s">
        <v>68</v>
      </c>
      <c r="R1383" t="s">
        <v>3463</v>
      </c>
      <c r="S1383" t="s">
        <v>69</v>
      </c>
    </row>
    <row r="1384" spans="1:19" x14ac:dyDescent="0.35">
      <c r="A1384" t="s">
        <v>3465</v>
      </c>
      <c r="B1384" t="s">
        <v>3449</v>
      </c>
      <c r="C1384" t="s">
        <v>3466</v>
      </c>
      <c r="D1384" t="s">
        <v>59</v>
      </c>
      <c r="E1384" t="s">
        <v>59</v>
      </c>
      <c r="F1384" t="s">
        <v>60</v>
      </c>
      <c r="G1384" t="s">
        <v>3451</v>
      </c>
      <c r="H1384" t="s">
        <v>3462</v>
      </c>
      <c r="I1384" t="s">
        <v>3453</v>
      </c>
      <c r="J1384" t="s">
        <v>77</v>
      </c>
      <c r="K1384" t="s">
        <v>250</v>
      </c>
      <c r="L1384" t="s">
        <v>74</v>
      </c>
      <c r="M1384">
        <v>0.14369399999999999</v>
      </c>
      <c r="N1384" t="s">
        <v>153</v>
      </c>
      <c r="O1384" t="s">
        <v>3153</v>
      </c>
      <c r="P1384" t="s">
        <v>60</v>
      </c>
      <c r="Q1384" t="s">
        <v>68</v>
      </c>
      <c r="R1384" t="s">
        <v>3465</v>
      </c>
      <c r="S1384" t="s">
        <v>69</v>
      </c>
    </row>
    <row r="1385" spans="1:19" x14ac:dyDescent="0.35">
      <c r="A1385" t="s">
        <v>3467</v>
      </c>
      <c r="B1385" t="s">
        <v>3449</v>
      </c>
      <c r="C1385" t="s">
        <v>3468</v>
      </c>
      <c r="D1385" t="s">
        <v>59</v>
      </c>
      <c r="E1385" t="s">
        <v>59</v>
      </c>
      <c r="F1385" t="s">
        <v>60</v>
      </c>
      <c r="G1385" t="s">
        <v>3451</v>
      </c>
      <c r="H1385" t="s">
        <v>3462</v>
      </c>
      <c r="I1385" t="s">
        <v>3453</v>
      </c>
      <c r="J1385" t="s">
        <v>81</v>
      </c>
      <c r="K1385" t="s">
        <v>253</v>
      </c>
      <c r="L1385" t="s">
        <v>83</v>
      </c>
      <c r="M1385">
        <v>-8.0000000000080007E-3</v>
      </c>
      <c r="N1385" t="s">
        <v>153</v>
      </c>
      <c r="O1385" t="s">
        <v>3153</v>
      </c>
      <c r="P1385" t="s">
        <v>60</v>
      </c>
      <c r="Q1385" t="s">
        <v>68</v>
      </c>
      <c r="R1385" t="s">
        <v>3467</v>
      </c>
      <c r="S1385" t="s">
        <v>69</v>
      </c>
    </row>
    <row r="1386" spans="1:19" x14ac:dyDescent="0.35">
      <c r="A1386" t="s">
        <v>3469</v>
      </c>
      <c r="B1386" t="s">
        <v>3449</v>
      </c>
      <c r="C1386" t="s">
        <v>3470</v>
      </c>
      <c r="D1386" t="s">
        <v>59</v>
      </c>
      <c r="E1386" t="s">
        <v>59</v>
      </c>
      <c r="F1386" t="s">
        <v>60</v>
      </c>
      <c r="G1386" t="s">
        <v>3471</v>
      </c>
      <c r="H1386" t="s">
        <v>3472</v>
      </c>
      <c r="I1386" t="s">
        <v>3453</v>
      </c>
      <c r="J1386" t="s">
        <v>64</v>
      </c>
      <c r="K1386" t="s">
        <v>64</v>
      </c>
      <c r="L1386" t="s">
        <v>65</v>
      </c>
      <c r="M1386">
        <v>4.0999999999999996</v>
      </c>
      <c r="N1386" t="s">
        <v>66</v>
      </c>
      <c r="O1386" t="s">
        <v>3153</v>
      </c>
      <c r="P1386" t="s">
        <v>60</v>
      </c>
      <c r="Q1386" t="s">
        <v>68</v>
      </c>
      <c r="R1386" t="s">
        <v>3469</v>
      </c>
      <c r="S1386" t="s">
        <v>69</v>
      </c>
    </row>
    <row r="1387" spans="1:19" x14ac:dyDescent="0.35">
      <c r="A1387" t="s">
        <v>3473</v>
      </c>
      <c r="B1387" t="s">
        <v>3449</v>
      </c>
      <c r="C1387" t="s">
        <v>3474</v>
      </c>
      <c r="D1387" t="s">
        <v>59</v>
      </c>
      <c r="E1387" t="s">
        <v>59</v>
      </c>
      <c r="F1387" t="s">
        <v>60</v>
      </c>
      <c r="G1387" t="s">
        <v>3471</v>
      </c>
      <c r="H1387" t="s">
        <v>3472</v>
      </c>
      <c r="I1387" t="s">
        <v>3453</v>
      </c>
      <c r="J1387" t="s">
        <v>72</v>
      </c>
      <c r="K1387" t="s">
        <v>73</v>
      </c>
      <c r="L1387" t="s">
        <v>74</v>
      </c>
      <c r="M1387">
        <v>0.14933099999999999</v>
      </c>
      <c r="N1387" t="s">
        <v>66</v>
      </c>
      <c r="O1387" t="s">
        <v>3153</v>
      </c>
      <c r="P1387" t="s">
        <v>60</v>
      </c>
      <c r="Q1387" t="s">
        <v>68</v>
      </c>
      <c r="R1387" t="s">
        <v>3473</v>
      </c>
      <c r="S1387" t="s">
        <v>69</v>
      </c>
    </row>
    <row r="1388" spans="1:19" x14ac:dyDescent="0.35">
      <c r="A1388" t="s">
        <v>3475</v>
      </c>
      <c r="B1388" t="s">
        <v>3449</v>
      </c>
      <c r="C1388" t="s">
        <v>3476</v>
      </c>
      <c r="D1388" t="s">
        <v>59</v>
      </c>
      <c r="E1388" t="s">
        <v>59</v>
      </c>
      <c r="F1388" t="s">
        <v>60</v>
      </c>
      <c r="G1388" t="s">
        <v>3471</v>
      </c>
      <c r="H1388" t="s">
        <v>3472</v>
      </c>
      <c r="I1388" t="s">
        <v>3453</v>
      </c>
      <c r="J1388" t="s">
        <v>77</v>
      </c>
      <c r="K1388" t="s">
        <v>78</v>
      </c>
      <c r="L1388" t="s">
        <v>74</v>
      </c>
      <c r="M1388">
        <v>0.14955499999999999</v>
      </c>
      <c r="N1388" t="s">
        <v>66</v>
      </c>
      <c r="O1388" t="s">
        <v>3153</v>
      </c>
      <c r="P1388" t="s">
        <v>60</v>
      </c>
      <c r="Q1388" t="s">
        <v>68</v>
      </c>
      <c r="R1388" t="s">
        <v>3475</v>
      </c>
      <c r="S1388" t="s">
        <v>69</v>
      </c>
    </row>
    <row r="1389" spans="1:19" x14ac:dyDescent="0.35">
      <c r="A1389" t="s">
        <v>3477</v>
      </c>
      <c r="B1389" t="s">
        <v>3449</v>
      </c>
      <c r="C1389" t="s">
        <v>3478</v>
      </c>
      <c r="D1389" t="s">
        <v>59</v>
      </c>
      <c r="E1389" t="s">
        <v>59</v>
      </c>
      <c r="F1389" t="s">
        <v>60</v>
      </c>
      <c r="G1389" t="s">
        <v>3471</v>
      </c>
      <c r="H1389" t="s">
        <v>3472</v>
      </c>
      <c r="I1389" t="s">
        <v>3453</v>
      </c>
      <c r="J1389" t="s">
        <v>81</v>
      </c>
      <c r="K1389" t="s">
        <v>82</v>
      </c>
      <c r="L1389" t="s">
        <v>83</v>
      </c>
      <c r="M1389">
        <v>0.22400000000000198</v>
      </c>
      <c r="N1389" t="s">
        <v>66</v>
      </c>
      <c r="O1389" t="s">
        <v>3153</v>
      </c>
      <c r="P1389" t="s">
        <v>60</v>
      </c>
      <c r="Q1389" t="s">
        <v>68</v>
      </c>
      <c r="R1389" t="s">
        <v>3477</v>
      </c>
      <c r="S1389" t="s">
        <v>69</v>
      </c>
    </row>
    <row r="1390" spans="1:19" x14ac:dyDescent="0.35">
      <c r="A1390" t="s">
        <v>3479</v>
      </c>
      <c r="B1390" t="s">
        <v>3449</v>
      </c>
      <c r="C1390" t="s">
        <v>3480</v>
      </c>
      <c r="D1390" t="s">
        <v>59</v>
      </c>
      <c r="E1390" t="s">
        <v>59</v>
      </c>
      <c r="F1390" t="s">
        <v>60</v>
      </c>
      <c r="G1390" t="s">
        <v>3481</v>
      </c>
      <c r="H1390" t="s">
        <v>3482</v>
      </c>
      <c r="I1390" t="s">
        <v>3453</v>
      </c>
      <c r="J1390" t="s">
        <v>64</v>
      </c>
      <c r="K1390" t="s">
        <v>64</v>
      </c>
      <c r="L1390" t="s">
        <v>65</v>
      </c>
      <c r="M1390">
        <v>3.7</v>
      </c>
      <c r="N1390" t="s">
        <v>66</v>
      </c>
      <c r="O1390" t="s">
        <v>3153</v>
      </c>
      <c r="P1390" t="s">
        <v>60</v>
      </c>
      <c r="Q1390" t="s">
        <v>68</v>
      </c>
      <c r="R1390" t="s">
        <v>3479</v>
      </c>
      <c r="S1390" t="s">
        <v>69</v>
      </c>
    </row>
    <row r="1391" spans="1:19" x14ac:dyDescent="0.35">
      <c r="A1391" t="s">
        <v>3483</v>
      </c>
      <c r="B1391" t="s">
        <v>3449</v>
      </c>
      <c r="C1391" t="s">
        <v>3484</v>
      </c>
      <c r="D1391" t="s">
        <v>59</v>
      </c>
      <c r="E1391" t="s">
        <v>59</v>
      </c>
      <c r="F1391" t="s">
        <v>60</v>
      </c>
      <c r="G1391" t="s">
        <v>3481</v>
      </c>
      <c r="H1391" t="s">
        <v>3482</v>
      </c>
      <c r="I1391" t="s">
        <v>3453</v>
      </c>
      <c r="J1391" t="s">
        <v>72</v>
      </c>
      <c r="K1391" t="s">
        <v>73</v>
      </c>
      <c r="L1391" t="s">
        <v>74</v>
      </c>
      <c r="M1391">
        <v>0.14799599999999999</v>
      </c>
      <c r="N1391" t="s">
        <v>66</v>
      </c>
      <c r="O1391" t="s">
        <v>3153</v>
      </c>
      <c r="P1391" t="s">
        <v>60</v>
      </c>
      <c r="Q1391" t="s">
        <v>68</v>
      </c>
      <c r="R1391" t="s">
        <v>3483</v>
      </c>
      <c r="S1391" t="s">
        <v>69</v>
      </c>
    </row>
    <row r="1392" spans="1:19" x14ac:dyDescent="0.35">
      <c r="A1392" t="s">
        <v>3485</v>
      </c>
      <c r="B1392" t="s">
        <v>3449</v>
      </c>
      <c r="C1392" t="s">
        <v>3486</v>
      </c>
      <c r="D1392" t="s">
        <v>59</v>
      </c>
      <c r="E1392" t="s">
        <v>59</v>
      </c>
      <c r="F1392" t="s">
        <v>60</v>
      </c>
      <c r="G1392" t="s">
        <v>3481</v>
      </c>
      <c r="H1392" t="s">
        <v>3482</v>
      </c>
      <c r="I1392" t="s">
        <v>3453</v>
      </c>
      <c r="J1392" t="s">
        <v>77</v>
      </c>
      <c r="K1392" t="s">
        <v>78</v>
      </c>
      <c r="L1392" t="s">
        <v>74</v>
      </c>
      <c r="M1392">
        <v>0.148198</v>
      </c>
      <c r="N1392" t="s">
        <v>66</v>
      </c>
      <c r="O1392" t="s">
        <v>3153</v>
      </c>
      <c r="P1392" t="s">
        <v>60</v>
      </c>
      <c r="Q1392" t="s">
        <v>68</v>
      </c>
      <c r="R1392" t="s">
        <v>3485</v>
      </c>
      <c r="S1392" t="s">
        <v>69</v>
      </c>
    </row>
    <row r="1393" spans="1:19" x14ac:dyDescent="0.35">
      <c r="A1393" t="s">
        <v>3487</v>
      </c>
      <c r="B1393" t="s">
        <v>3449</v>
      </c>
      <c r="C1393" t="s">
        <v>3488</v>
      </c>
      <c r="D1393" t="s">
        <v>59</v>
      </c>
      <c r="E1393" t="s">
        <v>59</v>
      </c>
      <c r="F1393" t="s">
        <v>60</v>
      </c>
      <c r="G1393" t="s">
        <v>3481</v>
      </c>
      <c r="H1393" t="s">
        <v>3482</v>
      </c>
      <c r="I1393" t="s">
        <v>3453</v>
      </c>
      <c r="J1393" t="s">
        <v>81</v>
      </c>
      <c r="K1393" t="s">
        <v>82</v>
      </c>
      <c r="L1393" t="s">
        <v>83</v>
      </c>
      <c r="M1393">
        <v>0.20200000000000773</v>
      </c>
      <c r="N1393" t="s">
        <v>66</v>
      </c>
      <c r="O1393" t="s">
        <v>3153</v>
      </c>
      <c r="P1393" t="s">
        <v>60</v>
      </c>
      <c r="Q1393" t="s">
        <v>68</v>
      </c>
      <c r="R1393" t="s">
        <v>3487</v>
      </c>
      <c r="S1393" t="s">
        <v>69</v>
      </c>
    </row>
    <row r="1394" spans="1:19" x14ac:dyDescent="0.35">
      <c r="A1394" t="s">
        <v>3489</v>
      </c>
      <c r="B1394" t="s">
        <v>3449</v>
      </c>
      <c r="C1394" t="s">
        <v>3490</v>
      </c>
      <c r="D1394" t="s">
        <v>59</v>
      </c>
      <c r="E1394" t="s">
        <v>59</v>
      </c>
      <c r="F1394" t="s">
        <v>60</v>
      </c>
      <c r="G1394" t="s">
        <v>3491</v>
      </c>
      <c r="H1394" t="s">
        <v>3492</v>
      </c>
      <c r="I1394" t="s">
        <v>3453</v>
      </c>
      <c r="J1394" t="s">
        <v>64</v>
      </c>
      <c r="K1394" t="s">
        <v>64</v>
      </c>
      <c r="L1394" t="s">
        <v>65</v>
      </c>
      <c r="M1394">
        <v>3.1</v>
      </c>
      <c r="N1394" t="s">
        <v>66</v>
      </c>
      <c r="O1394" t="s">
        <v>3153</v>
      </c>
      <c r="P1394" t="s">
        <v>60</v>
      </c>
      <c r="Q1394" t="s">
        <v>68</v>
      </c>
      <c r="R1394" t="s">
        <v>3489</v>
      </c>
      <c r="S1394" t="s">
        <v>69</v>
      </c>
    </row>
    <row r="1395" spans="1:19" x14ac:dyDescent="0.35">
      <c r="A1395" t="s">
        <v>3493</v>
      </c>
      <c r="B1395" t="s">
        <v>3449</v>
      </c>
      <c r="C1395" t="s">
        <v>3494</v>
      </c>
      <c r="D1395" t="s">
        <v>59</v>
      </c>
      <c r="E1395" t="s">
        <v>59</v>
      </c>
      <c r="F1395" t="s">
        <v>60</v>
      </c>
      <c r="G1395" t="s">
        <v>3491</v>
      </c>
      <c r="H1395" t="s">
        <v>3492</v>
      </c>
      <c r="I1395" t="s">
        <v>3453</v>
      </c>
      <c r="J1395" t="s">
        <v>72</v>
      </c>
      <c r="K1395" t="s">
        <v>73</v>
      </c>
      <c r="L1395" t="s">
        <v>74</v>
      </c>
      <c r="M1395">
        <v>0.14444699999999999</v>
      </c>
      <c r="N1395" t="s">
        <v>66</v>
      </c>
      <c r="O1395" t="s">
        <v>3153</v>
      </c>
      <c r="P1395" t="s">
        <v>60</v>
      </c>
      <c r="Q1395" t="s">
        <v>68</v>
      </c>
      <c r="R1395" t="s">
        <v>3493</v>
      </c>
      <c r="S1395" t="s">
        <v>69</v>
      </c>
    </row>
    <row r="1396" spans="1:19" x14ac:dyDescent="0.35">
      <c r="A1396" t="s">
        <v>3495</v>
      </c>
      <c r="B1396" t="s">
        <v>3449</v>
      </c>
      <c r="C1396" t="s">
        <v>3496</v>
      </c>
      <c r="D1396" t="s">
        <v>59</v>
      </c>
      <c r="E1396" t="s">
        <v>59</v>
      </c>
      <c r="F1396" t="s">
        <v>60</v>
      </c>
      <c r="G1396" t="s">
        <v>3491</v>
      </c>
      <c r="H1396" t="s">
        <v>3492</v>
      </c>
      <c r="I1396" t="s">
        <v>3453</v>
      </c>
      <c r="J1396" t="s">
        <v>77</v>
      </c>
      <c r="K1396" t="s">
        <v>78</v>
      </c>
      <c r="L1396" t="s">
        <v>74</v>
      </c>
      <c r="M1396">
        <v>0.144617</v>
      </c>
      <c r="N1396" t="s">
        <v>66</v>
      </c>
      <c r="O1396" t="s">
        <v>3153</v>
      </c>
      <c r="P1396" t="s">
        <v>60</v>
      </c>
      <c r="Q1396" t="s">
        <v>68</v>
      </c>
      <c r="R1396" t="s">
        <v>3495</v>
      </c>
      <c r="S1396" t="s">
        <v>69</v>
      </c>
    </row>
    <row r="1397" spans="1:19" x14ac:dyDescent="0.35">
      <c r="A1397" t="s">
        <v>3497</v>
      </c>
      <c r="B1397" t="s">
        <v>3449</v>
      </c>
      <c r="C1397" t="s">
        <v>3498</v>
      </c>
      <c r="D1397" t="s">
        <v>59</v>
      </c>
      <c r="E1397" t="s">
        <v>59</v>
      </c>
      <c r="F1397" t="s">
        <v>60</v>
      </c>
      <c r="G1397" t="s">
        <v>3491</v>
      </c>
      <c r="H1397" t="s">
        <v>3492</v>
      </c>
      <c r="I1397" t="s">
        <v>3453</v>
      </c>
      <c r="J1397" t="s">
        <v>81</v>
      </c>
      <c r="K1397" t="s">
        <v>82</v>
      </c>
      <c r="L1397" t="s">
        <v>83</v>
      </c>
      <c r="M1397">
        <v>0.17000000000000348</v>
      </c>
      <c r="N1397" t="s">
        <v>66</v>
      </c>
      <c r="O1397" t="s">
        <v>3153</v>
      </c>
      <c r="P1397" t="s">
        <v>60</v>
      </c>
      <c r="Q1397" t="s">
        <v>68</v>
      </c>
      <c r="R1397" t="s">
        <v>3497</v>
      </c>
      <c r="S1397" t="s">
        <v>69</v>
      </c>
    </row>
    <row r="1398" spans="1:19" x14ac:dyDescent="0.35">
      <c r="A1398" t="s">
        <v>3499</v>
      </c>
      <c r="B1398" t="s">
        <v>3449</v>
      </c>
      <c r="C1398" t="s">
        <v>3500</v>
      </c>
      <c r="D1398" t="s">
        <v>59</v>
      </c>
      <c r="E1398" t="s">
        <v>59</v>
      </c>
      <c r="F1398" t="s">
        <v>60</v>
      </c>
      <c r="G1398" t="s">
        <v>3501</v>
      </c>
      <c r="H1398" t="s">
        <v>3502</v>
      </c>
      <c r="I1398" t="s">
        <v>3453</v>
      </c>
      <c r="J1398" t="s">
        <v>64</v>
      </c>
      <c r="K1398" t="s">
        <v>64</v>
      </c>
      <c r="L1398" t="s">
        <v>65</v>
      </c>
      <c r="M1398">
        <v>5</v>
      </c>
      <c r="N1398" t="s">
        <v>66</v>
      </c>
      <c r="O1398" t="s">
        <v>3153</v>
      </c>
      <c r="P1398" t="s">
        <v>60</v>
      </c>
      <c r="Q1398" t="s">
        <v>68</v>
      </c>
      <c r="R1398" t="s">
        <v>3499</v>
      </c>
      <c r="S1398" t="s">
        <v>69</v>
      </c>
    </row>
    <row r="1399" spans="1:19" x14ac:dyDescent="0.35">
      <c r="A1399" t="s">
        <v>3503</v>
      </c>
      <c r="B1399" t="s">
        <v>3449</v>
      </c>
      <c r="C1399" t="s">
        <v>3504</v>
      </c>
      <c r="D1399" t="s">
        <v>59</v>
      </c>
      <c r="E1399" t="s">
        <v>59</v>
      </c>
      <c r="F1399" t="s">
        <v>60</v>
      </c>
      <c r="G1399" t="s">
        <v>3501</v>
      </c>
      <c r="H1399" t="s">
        <v>3502</v>
      </c>
      <c r="I1399" t="s">
        <v>3453</v>
      </c>
      <c r="J1399" t="s">
        <v>72</v>
      </c>
      <c r="K1399" t="s">
        <v>73</v>
      </c>
      <c r="L1399" t="s">
        <v>74</v>
      </c>
      <c r="M1399">
        <v>0.14415600000000001</v>
      </c>
      <c r="N1399" t="s">
        <v>66</v>
      </c>
      <c r="O1399" t="s">
        <v>3153</v>
      </c>
      <c r="P1399" t="s">
        <v>60</v>
      </c>
      <c r="Q1399" t="s">
        <v>68</v>
      </c>
      <c r="R1399" t="s">
        <v>3503</v>
      </c>
      <c r="S1399" t="s">
        <v>69</v>
      </c>
    </row>
    <row r="1400" spans="1:19" x14ac:dyDescent="0.35">
      <c r="A1400" t="s">
        <v>3505</v>
      </c>
      <c r="B1400" t="s">
        <v>3449</v>
      </c>
      <c r="C1400" t="s">
        <v>3506</v>
      </c>
      <c r="D1400" t="s">
        <v>59</v>
      </c>
      <c r="E1400" t="s">
        <v>59</v>
      </c>
      <c r="F1400" t="s">
        <v>60</v>
      </c>
      <c r="G1400" t="s">
        <v>3501</v>
      </c>
      <c r="H1400" t="s">
        <v>3502</v>
      </c>
      <c r="I1400" t="s">
        <v>3453</v>
      </c>
      <c r="J1400" t="s">
        <v>77</v>
      </c>
      <c r="K1400" t="s">
        <v>78</v>
      </c>
      <c r="L1400" t="s">
        <v>74</v>
      </c>
      <c r="M1400">
        <v>0.144431</v>
      </c>
      <c r="N1400" t="s">
        <v>66</v>
      </c>
      <c r="O1400" t="s">
        <v>3153</v>
      </c>
      <c r="P1400" t="s">
        <v>60</v>
      </c>
      <c r="Q1400" t="s">
        <v>68</v>
      </c>
      <c r="R1400" t="s">
        <v>3505</v>
      </c>
      <c r="S1400" t="s">
        <v>69</v>
      </c>
    </row>
    <row r="1401" spans="1:19" x14ac:dyDescent="0.35">
      <c r="A1401" t="s">
        <v>3507</v>
      </c>
      <c r="B1401" t="s">
        <v>3449</v>
      </c>
      <c r="C1401" t="s">
        <v>3508</v>
      </c>
      <c r="D1401" t="s">
        <v>59</v>
      </c>
      <c r="E1401" t="s">
        <v>59</v>
      </c>
      <c r="F1401" t="s">
        <v>60</v>
      </c>
      <c r="G1401" t="s">
        <v>3501</v>
      </c>
      <c r="H1401" t="s">
        <v>3502</v>
      </c>
      <c r="I1401" t="s">
        <v>3453</v>
      </c>
      <c r="J1401" t="s">
        <v>81</v>
      </c>
      <c r="K1401" t="s">
        <v>82</v>
      </c>
      <c r="L1401" t="s">
        <v>83</v>
      </c>
      <c r="M1401">
        <v>0.27499999999999747</v>
      </c>
      <c r="N1401" t="s">
        <v>66</v>
      </c>
      <c r="O1401" t="s">
        <v>3153</v>
      </c>
      <c r="P1401" t="s">
        <v>60</v>
      </c>
      <c r="Q1401" t="s">
        <v>68</v>
      </c>
      <c r="R1401" t="s">
        <v>3507</v>
      </c>
      <c r="S1401" t="s">
        <v>69</v>
      </c>
    </row>
    <row r="1402" spans="1:19" x14ac:dyDescent="0.35">
      <c r="A1402" t="s">
        <v>3509</v>
      </c>
      <c r="B1402" t="s">
        <v>3449</v>
      </c>
      <c r="C1402" t="s">
        <v>3510</v>
      </c>
      <c r="D1402" t="s">
        <v>59</v>
      </c>
      <c r="E1402" t="s">
        <v>59</v>
      </c>
      <c r="F1402" t="s">
        <v>60</v>
      </c>
      <c r="G1402" t="s">
        <v>3511</v>
      </c>
      <c r="H1402" t="s">
        <v>3512</v>
      </c>
      <c r="I1402" t="s">
        <v>3453</v>
      </c>
      <c r="J1402" t="s">
        <v>64</v>
      </c>
      <c r="K1402" t="s">
        <v>64</v>
      </c>
      <c r="L1402" t="s">
        <v>65</v>
      </c>
      <c r="M1402">
        <v>4.9000000000000004</v>
      </c>
      <c r="N1402" t="s">
        <v>66</v>
      </c>
      <c r="O1402" t="s">
        <v>3153</v>
      </c>
      <c r="P1402" t="s">
        <v>60</v>
      </c>
      <c r="Q1402" t="s">
        <v>68</v>
      </c>
      <c r="R1402" t="s">
        <v>3509</v>
      </c>
      <c r="S1402" t="s">
        <v>69</v>
      </c>
    </row>
    <row r="1403" spans="1:19" x14ac:dyDescent="0.35">
      <c r="A1403" t="s">
        <v>3513</v>
      </c>
      <c r="B1403" t="s">
        <v>3449</v>
      </c>
      <c r="C1403" t="s">
        <v>3514</v>
      </c>
      <c r="D1403" t="s">
        <v>59</v>
      </c>
      <c r="E1403" t="s">
        <v>59</v>
      </c>
      <c r="F1403" t="s">
        <v>60</v>
      </c>
      <c r="G1403" t="s">
        <v>3511</v>
      </c>
      <c r="H1403" t="s">
        <v>3512</v>
      </c>
      <c r="I1403" t="s">
        <v>3453</v>
      </c>
      <c r="J1403" t="s">
        <v>72</v>
      </c>
      <c r="K1403" t="s">
        <v>73</v>
      </c>
      <c r="L1403" t="s">
        <v>74</v>
      </c>
      <c r="M1403">
        <v>0.142398</v>
      </c>
      <c r="N1403" t="s">
        <v>66</v>
      </c>
      <c r="O1403" t="s">
        <v>3153</v>
      </c>
      <c r="P1403" t="s">
        <v>60</v>
      </c>
      <c r="Q1403" t="s">
        <v>68</v>
      </c>
      <c r="R1403" t="s">
        <v>3513</v>
      </c>
      <c r="S1403" t="s">
        <v>69</v>
      </c>
    </row>
    <row r="1404" spans="1:19" x14ac:dyDescent="0.35">
      <c r="A1404" t="s">
        <v>3515</v>
      </c>
      <c r="B1404" t="s">
        <v>3449</v>
      </c>
      <c r="C1404" t="s">
        <v>3516</v>
      </c>
      <c r="D1404" t="s">
        <v>59</v>
      </c>
      <c r="E1404" t="s">
        <v>59</v>
      </c>
      <c r="F1404" t="s">
        <v>60</v>
      </c>
      <c r="G1404" t="s">
        <v>3511</v>
      </c>
      <c r="H1404" t="s">
        <v>3512</v>
      </c>
      <c r="I1404" t="s">
        <v>3453</v>
      </c>
      <c r="J1404" t="s">
        <v>77</v>
      </c>
      <c r="K1404" t="s">
        <v>78</v>
      </c>
      <c r="L1404" t="s">
        <v>74</v>
      </c>
      <c r="M1404">
        <v>0.14266699999999999</v>
      </c>
      <c r="N1404" t="s">
        <v>66</v>
      </c>
      <c r="O1404" t="s">
        <v>3153</v>
      </c>
      <c r="P1404" t="s">
        <v>60</v>
      </c>
      <c r="Q1404" t="s">
        <v>68</v>
      </c>
      <c r="R1404" t="s">
        <v>3515</v>
      </c>
      <c r="S1404" t="s">
        <v>69</v>
      </c>
    </row>
    <row r="1405" spans="1:19" x14ac:dyDescent="0.35">
      <c r="A1405" t="s">
        <v>3517</v>
      </c>
      <c r="B1405" t="s">
        <v>3449</v>
      </c>
      <c r="C1405" t="s">
        <v>3518</v>
      </c>
      <c r="D1405" t="s">
        <v>59</v>
      </c>
      <c r="E1405" t="s">
        <v>59</v>
      </c>
      <c r="F1405" t="s">
        <v>60</v>
      </c>
      <c r="G1405" t="s">
        <v>3511</v>
      </c>
      <c r="H1405" t="s">
        <v>3512</v>
      </c>
      <c r="I1405" t="s">
        <v>3453</v>
      </c>
      <c r="J1405" t="s">
        <v>81</v>
      </c>
      <c r="K1405" t="s">
        <v>82</v>
      </c>
      <c r="L1405" t="s">
        <v>83</v>
      </c>
      <c r="M1405">
        <v>0.26899999999999147</v>
      </c>
      <c r="N1405" t="s">
        <v>66</v>
      </c>
      <c r="O1405" t="s">
        <v>3153</v>
      </c>
      <c r="P1405" t="s">
        <v>60</v>
      </c>
      <c r="Q1405" t="s">
        <v>68</v>
      </c>
      <c r="R1405" t="s">
        <v>3517</v>
      </c>
      <c r="S1405" t="s">
        <v>69</v>
      </c>
    </row>
    <row r="1406" spans="1:19" x14ac:dyDescent="0.35">
      <c r="A1406" t="s">
        <v>3519</v>
      </c>
      <c r="B1406" t="s">
        <v>3449</v>
      </c>
      <c r="C1406" t="s">
        <v>3520</v>
      </c>
      <c r="D1406" t="s">
        <v>59</v>
      </c>
      <c r="E1406" t="s">
        <v>59</v>
      </c>
      <c r="F1406" t="s">
        <v>60</v>
      </c>
      <c r="G1406" t="s">
        <v>3521</v>
      </c>
      <c r="H1406" t="s">
        <v>3522</v>
      </c>
      <c r="I1406" t="s">
        <v>3453</v>
      </c>
      <c r="J1406" t="s">
        <v>64</v>
      </c>
      <c r="K1406" t="s">
        <v>64</v>
      </c>
      <c r="L1406" t="s">
        <v>65</v>
      </c>
      <c r="M1406">
        <v>6</v>
      </c>
      <c r="N1406" t="s">
        <v>66</v>
      </c>
      <c r="O1406" t="s">
        <v>3153</v>
      </c>
      <c r="P1406" t="s">
        <v>60</v>
      </c>
      <c r="Q1406" t="s">
        <v>68</v>
      </c>
      <c r="R1406" t="s">
        <v>3519</v>
      </c>
      <c r="S1406" t="s">
        <v>69</v>
      </c>
    </row>
    <row r="1407" spans="1:19" x14ac:dyDescent="0.35">
      <c r="A1407" t="s">
        <v>3523</v>
      </c>
      <c r="B1407" t="s">
        <v>3449</v>
      </c>
      <c r="C1407" t="s">
        <v>3524</v>
      </c>
      <c r="D1407" t="s">
        <v>59</v>
      </c>
      <c r="E1407" t="s">
        <v>59</v>
      </c>
      <c r="F1407" t="s">
        <v>60</v>
      </c>
      <c r="G1407" t="s">
        <v>3521</v>
      </c>
      <c r="H1407" t="s">
        <v>3522</v>
      </c>
      <c r="I1407" t="s">
        <v>3453</v>
      </c>
      <c r="J1407" t="s">
        <v>72</v>
      </c>
      <c r="K1407" t="s">
        <v>73</v>
      </c>
      <c r="L1407" t="s">
        <v>74</v>
      </c>
      <c r="M1407">
        <v>0.14246500000000001</v>
      </c>
      <c r="N1407" t="s">
        <v>66</v>
      </c>
      <c r="O1407" t="s">
        <v>3153</v>
      </c>
      <c r="P1407" t="s">
        <v>60</v>
      </c>
      <c r="Q1407" t="s">
        <v>68</v>
      </c>
      <c r="R1407" t="s">
        <v>3523</v>
      </c>
      <c r="S1407" t="s">
        <v>69</v>
      </c>
    </row>
    <row r="1408" spans="1:19" x14ac:dyDescent="0.35">
      <c r="A1408" t="s">
        <v>3525</v>
      </c>
      <c r="B1408" t="s">
        <v>3449</v>
      </c>
      <c r="C1408" t="s">
        <v>3526</v>
      </c>
      <c r="D1408" t="s">
        <v>59</v>
      </c>
      <c r="E1408" t="s">
        <v>59</v>
      </c>
      <c r="F1408" t="s">
        <v>60</v>
      </c>
      <c r="G1408" t="s">
        <v>3521</v>
      </c>
      <c r="H1408" t="s">
        <v>3522</v>
      </c>
      <c r="I1408" t="s">
        <v>3453</v>
      </c>
      <c r="J1408" t="s">
        <v>77</v>
      </c>
      <c r="K1408" t="s">
        <v>78</v>
      </c>
      <c r="L1408" t="s">
        <v>74</v>
      </c>
      <c r="M1408">
        <v>0.14279800000000001</v>
      </c>
      <c r="N1408" t="s">
        <v>66</v>
      </c>
      <c r="O1408" t="s">
        <v>3153</v>
      </c>
      <c r="P1408" t="s">
        <v>60</v>
      </c>
      <c r="Q1408" t="s">
        <v>68</v>
      </c>
      <c r="R1408" t="s">
        <v>3525</v>
      </c>
      <c r="S1408" t="s">
        <v>69</v>
      </c>
    </row>
    <row r="1409" spans="1:19" x14ac:dyDescent="0.35">
      <c r="A1409" t="s">
        <v>3527</v>
      </c>
      <c r="B1409" t="s">
        <v>3449</v>
      </c>
      <c r="C1409" t="s">
        <v>3528</v>
      </c>
      <c r="D1409" t="s">
        <v>59</v>
      </c>
      <c r="E1409" t="s">
        <v>59</v>
      </c>
      <c r="F1409" t="s">
        <v>60</v>
      </c>
      <c r="G1409" t="s">
        <v>3521</v>
      </c>
      <c r="H1409" t="s">
        <v>3522</v>
      </c>
      <c r="I1409" t="s">
        <v>3453</v>
      </c>
      <c r="J1409" t="s">
        <v>81</v>
      </c>
      <c r="K1409" t="s">
        <v>82</v>
      </c>
      <c r="L1409" t="s">
        <v>83</v>
      </c>
      <c r="M1409">
        <v>0.33299999999999996</v>
      </c>
      <c r="N1409" t="s">
        <v>66</v>
      </c>
      <c r="O1409" t="s">
        <v>3153</v>
      </c>
      <c r="P1409" t="s">
        <v>60</v>
      </c>
      <c r="Q1409" t="s">
        <v>68</v>
      </c>
      <c r="R1409" t="s">
        <v>3527</v>
      </c>
      <c r="S1409" t="s">
        <v>69</v>
      </c>
    </row>
    <row r="1410" spans="1:19" x14ac:dyDescent="0.35">
      <c r="A1410" t="s">
        <v>3529</v>
      </c>
      <c r="B1410" t="s">
        <v>3449</v>
      </c>
      <c r="C1410" t="s">
        <v>3530</v>
      </c>
      <c r="D1410" t="s">
        <v>59</v>
      </c>
      <c r="E1410" t="s">
        <v>59</v>
      </c>
      <c r="F1410" t="s">
        <v>60</v>
      </c>
      <c r="G1410" t="s">
        <v>3531</v>
      </c>
      <c r="H1410" t="s">
        <v>3532</v>
      </c>
      <c r="I1410" t="s">
        <v>3453</v>
      </c>
      <c r="J1410" t="s">
        <v>64</v>
      </c>
      <c r="K1410" t="s">
        <v>64</v>
      </c>
      <c r="L1410" t="s">
        <v>65</v>
      </c>
      <c r="M1410">
        <v>7.1</v>
      </c>
      <c r="N1410" t="s">
        <v>66</v>
      </c>
      <c r="O1410" t="s">
        <v>3153</v>
      </c>
      <c r="P1410" t="s">
        <v>60</v>
      </c>
      <c r="Q1410" t="s">
        <v>68</v>
      </c>
      <c r="R1410" t="s">
        <v>3529</v>
      </c>
      <c r="S1410" t="s">
        <v>69</v>
      </c>
    </row>
    <row r="1411" spans="1:19" x14ac:dyDescent="0.35">
      <c r="A1411" t="s">
        <v>3533</v>
      </c>
      <c r="B1411" t="s">
        <v>3449</v>
      </c>
      <c r="C1411" t="s">
        <v>3534</v>
      </c>
      <c r="D1411" t="s">
        <v>59</v>
      </c>
      <c r="E1411" t="s">
        <v>59</v>
      </c>
      <c r="F1411" t="s">
        <v>60</v>
      </c>
      <c r="G1411" t="s">
        <v>3531</v>
      </c>
      <c r="H1411" t="s">
        <v>3532</v>
      </c>
      <c r="I1411" t="s">
        <v>3453</v>
      </c>
      <c r="J1411" t="s">
        <v>72</v>
      </c>
      <c r="K1411" t="s">
        <v>73</v>
      </c>
      <c r="L1411" t="s">
        <v>74</v>
      </c>
      <c r="M1411">
        <v>0.14305999999999999</v>
      </c>
      <c r="N1411" t="s">
        <v>66</v>
      </c>
      <c r="O1411" t="s">
        <v>3153</v>
      </c>
      <c r="P1411" t="s">
        <v>60</v>
      </c>
      <c r="Q1411" t="s">
        <v>68</v>
      </c>
      <c r="R1411" t="s">
        <v>3533</v>
      </c>
      <c r="S1411" t="s">
        <v>69</v>
      </c>
    </row>
    <row r="1412" spans="1:19" x14ac:dyDescent="0.35">
      <c r="A1412" t="s">
        <v>3535</v>
      </c>
      <c r="B1412" t="s">
        <v>3449</v>
      </c>
      <c r="C1412" t="s">
        <v>3536</v>
      </c>
      <c r="D1412" t="s">
        <v>59</v>
      </c>
      <c r="E1412" t="s">
        <v>59</v>
      </c>
      <c r="F1412" t="s">
        <v>60</v>
      </c>
      <c r="G1412" t="s">
        <v>3531</v>
      </c>
      <c r="H1412" t="s">
        <v>3532</v>
      </c>
      <c r="I1412" t="s">
        <v>3453</v>
      </c>
      <c r="J1412" t="s">
        <v>77</v>
      </c>
      <c r="K1412" t="s">
        <v>78</v>
      </c>
      <c r="L1412" t="s">
        <v>74</v>
      </c>
      <c r="M1412">
        <v>0.143453</v>
      </c>
      <c r="N1412" t="s">
        <v>66</v>
      </c>
      <c r="O1412" t="s">
        <v>3153</v>
      </c>
      <c r="P1412" t="s">
        <v>60</v>
      </c>
      <c r="Q1412" t="s">
        <v>68</v>
      </c>
      <c r="R1412" t="s">
        <v>3535</v>
      </c>
      <c r="S1412" t="s">
        <v>69</v>
      </c>
    </row>
    <row r="1413" spans="1:19" x14ac:dyDescent="0.35">
      <c r="A1413" t="s">
        <v>3537</v>
      </c>
      <c r="B1413" t="s">
        <v>3449</v>
      </c>
      <c r="C1413" t="s">
        <v>3538</v>
      </c>
      <c r="D1413" t="s">
        <v>59</v>
      </c>
      <c r="E1413" t="s">
        <v>59</v>
      </c>
      <c r="F1413" t="s">
        <v>60</v>
      </c>
      <c r="G1413" t="s">
        <v>3531</v>
      </c>
      <c r="H1413" t="s">
        <v>3532</v>
      </c>
      <c r="I1413" t="s">
        <v>3453</v>
      </c>
      <c r="J1413" t="s">
        <v>81</v>
      </c>
      <c r="K1413" t="s">
        <v>82</v>
      </c>
      <c r="L1413" t="s">
        <v>83</v>
      </c>
      <c r="M1413">
        <v>0.39300000000000446</v>
      </c>
      <c r="N1413" t="s">
        <v>66</v>
      </c>
      <c r="O1413" t="s">
        <v>3153</v>
      </c>
      <c r="P1413" t="s">
        <v>60</v>
      </c>
      <c r="Q1413" t="s">
        <v>68</v>
      </c>
      <c r="R1413" t="s">
        <v>3537</v>
      </c>
      <c r="S1413" t="s">
        <v>69</v>
      </c>
    </row>
    <row r="1414" spans="1:19" x14ac:dyDescent="0.35">
      <c r="A1414" t="s">
        <v>3539</v>
      </c>
      <c r="B1414" t="s">
        <v>3449</v>
      </c>
      <c r="C1414" t="s">
        <v>3540</v>
      </c>
      <c r="D1414" t="s">
        <v>59</v>
      </c>
      <c r="E1414" t="s">
        <v>59</v>
      </c>
      <c r="F1414" t="s">
        <v>60</v>
      </c>
      <c r="G1414" t="s">
        <v>3541</v>
      </c>
      <c r="H1414" t="s">
        <v>3542</v>
      </c>
      <c r="I1414" t="s">
        <v>3453</v>
      </c>
      <c r="J1414" t="s">
        <v>64</v>
      </c>
      <c r="K1414" t="s">
        <v>64</v>
      </c>
      <c r="L1414" t="s">
        <v>65</v>
      </c>
      <c r="M1414">
        <v>8.9</v>
      </c>
      <c r="N1414" t="s">
        <v>66</v>
      </c>
      <c r="O1414" t="s">
        <v>3153</v>
      </c>
      <c r="P1414" t="s">
        <v>60</v>
      </c>
      <c r="Q1414" t="s">
        <v>68</v>
      </c>
      <c r="R1414" t="s">
        <v>3539</v>
      </c>
      <c r="S1414" t="s">
        <v>69</v>
      </c>
    </row>
    <row r="1415" spans="1:19" x14ac:dyDescent="0.35">
      <c r="A1415" t="s">
        <v>3543</v>
      </c>
      <c r="B1415" t="s">
        <v>3449</v>
      </c>
      <c r="C1415" t="s">
        <v>3544</v>
      </c>
      <c r="D1415" t="s">
        <v>59</v>
      </c>
      <c r="E1415" t="s">
        <v>59</v>
      </c>
      <c r="F1415" t="s">
        <v>60</v>
      </c>
      <c r="G1415" t="s">
        <v>3541</v>
      </c>
      <c r="H1415" t="s">
        <v>3542</v>
      </c>
      <c r="I1415" t="s">
        <v>3453</v>
      </c>
      <c r="J1415" t="s">
        <v>72</v>
      </c>
      <c r="K1415" t="s">
        <v>73</v>
      </c>
      <c r="L1415" t="s">
        <v>74</v>
      </c>
      <c r="M1415">
        <v>0.14320099999999999</v>
      </c>
      <c r="N1415" t="s">
        <v>66</v>
      </c>
      <c r="O1415" t="s">
        <v>3153</v>
      </c>
      <c r="P1415" t="s">
        <v>60</v>
      </c>
      <c r="Q1415" t="s">
        <v>68</v>
      </c>
      <c r="R1415" t="s">
        <v>3543</v>
      </c>
      <c r="S1415" t="s">
        <v>69</v>
      </c>
    </row>
    <row r="1416" spans="1:19" x14ac:dyDescent="0.35">
      <c r="A1416" t="s">
        <v>3545</v>
      </c>
      <c r="B1416" t="s">
        <v>3449</v>
      </c>
      <c r="C1416" t="s">
        <v>3546</v>
      </c>
      <c r="D1416" t="s">
        <v>59</v>
      </c>
      <c r="E1416" t="s">
        <v>59</v>
      </c>
      <c r="F1416" t="s">
        <v>60</v>
      </c>
      <c r="G1416" t="s">
        <v>3541</v>
      </c>
      <c r="H1416" t="s">
        <v>3542</v>
      </c>
      <c r="I1416" t="s">
        <v>3453</v>
      </c>
      <c r="J1416" t="s">
        <v>77</v>
      </c>
      <c r="K1416" t="s">
        <v>78</v>
      </c>
      <c r="L1416" t="s">
        <v>74</v>
      </c>
      <c r="M1416">
        <v>0.14369100000000001</v>
      </c>
      <c r="N1416" t="s">
        <v>66</v>
      </c>
      <c r="O1416" t="s">
        <v>3153</v>
      </c>
      <c r="P1416" t="s">
        <v>60</v>
      </c>
      <c r="Q1416" t="s">
        <v>68</v>
      </c>
      <c r="R1416" t="s">
        <v>3545</v>
      </c>
      <c r="S1416" t="s">
        <v>69</v>
      </c>
    </row>
    <row r="1417" spans="1:19" x14ac:dyDescent="0.35">
      <c r="A1417" t="s">
        <v>3547</v>
      </c>
      <c r="B1417" t="s">
        <v>3449</v>
      </c>
      <c r="C1417" t="s">
        <v>3548</v>
      </c>
      <c r="D1417" t="s">
        <v>59</v>
      </c>
      <c r="E1417" t="s">
        <v>59</v>
      </c>
      <c r="F1417" t="s">
        <v>60</v>
      </c>
      <c r="G1417" t="s">
        <v>3541</v>
      </c>
      <c r="H1417" t="s">
        <v>3542</v>
      </c>
      <c r="I1417" t="s">
        <v>3453</v>
      </c>
      <c r="J1417" t="s">
        <v>81</v>
      </c>
      <c r="K1417" t="s">
        <v>82</v>
      </c>
      <c r="L1417" t="s">
        <v>83</v>
      </c>
      <c r="M1417">
        <v>0.4900000000000182</v>
      </c>
      <c r="N1417" t="s">
        <v>66</v>
      </c>
      <c r="O1417" t="s">
        <v>3153</v>
      </c>
      <c r="P1417" t="s">
        <v>60</v>
      </c>
      <c r="Q1417" t="s">
        <v>68</v>
      </c>
      <c r="R1417" t="s">
        <v>3547</v>
      </c>
      <c r="S1417" t="s">
        <v>69</v>
      </c>
    </row>
    <row r="1418" spans="1:19" x14ac:dyDescent="0.35">
      <c r="A1418" t="s">
        <v>3549</v>
      </c>
      <c r="B1418" t="s">
        <v>3449</v>
      </c>
      <c r="C1418" t="s">
        <v>3550</v>
      </c>
      <c r="D1418" t="s">
        <v>59</v>
      </c>
      <c r="E1418" t="s">
        <v>59</v>
      </c>
      <c r="F1418" t="s">
        <v>60</v>
      </c>
      <c r="G1418" t="s">
        <v>3551</v>
      </c>
      <c r="H1418" t="s">
        <v>3552</v>
      </c>
      <c r="I1418" t="s">
        <v>3453</v>
      </c>
      <c r="J1418" t="s">
        <v>64</v>
      </c>
      <c r="K1418" t="s">
        <v>64</v>
      </c>
      <c r="L1418" t="s">
        <v>65</v>
      </c>
      <c r="M1418">
        <v>8</v>
      </c>
      <c r="N1418" t="s">
        <v>66</v>
      </c>
      <c r="O1418" t="s">
        <v>3153</v>
      </c>
      <c r="P1418" t="s">
        <v>60</v>
      </c>
      <c r="Q1418" t="s">
        <v>68</v>
      </c>
      <c r="R1418" t="s">
        <v>3549</v>
      </c>
      <c r="S1418" t="s">
        <v>69</v>
      </c>
    </row>
    <row r="1419" spans="1:19" x14ac:dyDescent="0.35">
      <c r="A1419" t="s">
        <v>3553</v>
      </c>
      <c r="B1419" t="s">
        <v>3449</v>
      </c>
      <c r="C1419" t="s">
        <v>3554</v>
      </c>
      <c r="D1419" t="s">
        <v>59</v>
      </c>
      <c r="E1419" t="s">
        <v>59</v>
      </c>
      <c r="F1419" t="s">
        <v>60</v>
      </c>
      <c r="G1419" t="s">
        <v>3551</v>
      </c>
      <c r="H1419" t="s">
        <v>3552</v>
      </c>
      <c r="I1419" t="s">
        <v>3453</v>
      </c>
      <c r="J1419" t="s">
        <v>72</v>
      </c>
      <c r="K1419" t="s">
        <v>73</v>
      </c>
      <c r="L1419" t="s">
        <v>74</v>
      </c>
      <c r="M1419">
        <v>0.143036</v>
      </c>
      <c r="N1419" t="s">
        <v>66</v>
      </c>
      <c r="O1419" t="s">
        <v>3153</v>
      </c>
      <c r="P1419" t="s">
        <v>60</v>
      </c>
      <c r="Q1419" t="s">
        <v>68</v>
      </c>
      <c r="R1419" t="s">
        <v>3553</v>
      </c>
      <c r="S1419" t="s">
        <v>69</v>
      </c>
    </row>
    <row r="1420" spans="1:19" x14ac:dyDescent="0.35">
      <c r="A1420" t="s">
        <v>3555</v>
      </c>
      <c r="B1420" t="s">
        <v>3449</v>
      </c>
      <c r="C1420" t="s">
        <v>3556</v>
      </c>
      <c r="D1420" t="s">
        <v>59</v>
      </c>
      <c r="E1420" t="s">
        <v>59</v>
      </c>
      <c r="F1420" t="s">
        <v>60</v>
      </c>
      <c r="G1420" t="s">
        <v>3551</v>
      </c>
      <c r="H1420" t="s">
        <v>3552</v>
      </c>
      <c r="I1420" t="s">
        <v>3453</v>
      </c>
      <c r="J1420" t="s">
        <v>77</v>
      </c>
      <c r="K1420" t="s">
        <v>78</v>
      </c>
      <c r="L1420" t="s">
        <v>74</v>
      </c>
      <c r="M1420">
        <v>0.14347499999999999</v>
      </c>
      <c r="N1420" t="s">
        <v>66</v>
      </c>
      <c r="O1420" t="s">
        <v>3153</v>
      </c>
      <c r="P1420" t="s">
        <v>60</v>
      </c>
      <c r="Q1420" t="s">
        <v>68</v>
      </c>
      <c r="R1420" t="s">
        <v>3555</v>
      </c>
      <c r="S1420" t="s">
        <v>69</v>
      </c>
    </row>
    <row r="1421" spans="1:19" x14ac:dyDescent="0.35">
      <c r="A1421" t="s">
        <v>3557</v>
      </c>
      <c r="B1421" t="s">
        <v>3449</v>
      </c>
      <c r="C1421" t="s">
        <v>3558</v>
      </c>
      <c r="D1421" t="s">
        <v>59</v>
      </c>
      <c r="E1421" t="s">
        <v>59</v>
      </c>
      <c r="F1421" t="s">
        <v>60</v>
      </c>
      <c r="G1421" t="s">
        <v>3551</v>
      </c>
      <c r="H1421" t="s">
        <v>3552</v>
      </c>
      <c r="I1421" t="s">
        <v>3453</v>
      </c>
      <c r="J1421" t="s">
        <v>81</v>
      </c>
      <c r="K1421" t="s">
        <v>82</v>
      </c>
      <c r="L1421" t="s">
        <v>83</v>
      </c>
      <c r="M1421">
        <v>0.43899999999999495</v>
      </c>
      <c r="N1421" t="s">
        <v>66</v>
      </c>
      <c r="O1421" t="s">
        <v>3153</v>
      </c>
      <c r="P1421" t="s">
        <v>60</v>
      </c>
      <c r="Q1421" t="s">
        <v>68</v>
      </c>
      <c r="R1421" t="s">
        <v>3557</v>
      </c>
      <c r="S1421" t="s">
        <v>69</v>
      </c>
    </row>
    <row r="1422" spans="1:19" x14ac:dyDescent="0.35">
      <c r="A1422" t="s">
        <v>3559</v>
      </c>
      <c r="B1422" t="s">
        <v>3449</v>
      </c>
      <c r="C1422" t="s">
        <v>3560</v>
      </c>
      <c r="D1422" t="s">
        <v>59</v>
      </c>
      <c r="E1422" t="s">
        <v>59</v>
      </c>
      <c r="F1422" t="s">
        <v>60</v>
      </c>
      <c r="G1422" t="s">
        <v>3561</v>
      </c>
      <c r="H1422" t="s">
        <v>3562</v>
      </c>
      <c r="I1422" t="s">
        <v>3453</v>
      </c>
      <c r="J1422" t="s">
        <v>64</v>
      </c>
      <c r="K1422" t="s">
        <v>64</v>
      </c>
      <c r="L1422" t="s">
        <v>65</v>
      </c>
      <c r="M1422">
        <v>9.3000000000000007</v>
      </c>
      <c r="N1422" t="s">
        <v>66</v>
      </c>
      <c r="O1422" t="s">
        <v>3153</v>
      </c>
      <c r="P1422" t="s">
        <v>60</v>
      </c>
      <c r="Q1422" t="s">
        <v>68</v>
      </c>
      <c r="R1422" t="s">
        <v>3559</v>
      </c>
      <c r="S1422" t="s">
        <v>69</v>
      </c>
    </row>
    <row r="1423" spans="1:19" x14ac:dyDescent="0.35">
      <c r="A1423" t="s">
        <v>3563</v>
      </c>
      <c r="B1423" t="s">
        <v>3449</v>
      </c>
      <c r="C1423" t="s">
        <v>3564</v>
      </c>
      <c r="D1423" t="s">
        <v>59</v>
      </c>
      <c r="E1423" t="s">
        <v>59</v>
      </c>
      <c r="F1423" t="s">
        <v>60</v>
      </c>
      <c r="G1423" t="s">
        <v>3561</v>
      </c>
      <c r="H1423" t="s">
        <v>3562</v>
      </c>
      <c r="I1423" t="s">
        <v>3453</v>
      </c>
      <c r="J1423" t="s">
        <v>72</v>
      </c>
      <c r="K1423" t="s">
        <v>73</v>
      </c>
      <c r="L1423" t="s">
        <v>74</v>
      </c>
      <c r="M1423">
        <v>0.143043</v>
      </c>
      <c r="N1423" t="s">
        <v>66</v>
      </c>
      <c r="O1423" t="s">
        <v>3153</v>
      </c>
      <c r="P1423" t="s">
        <v>60</v>
      </c>
      <c r="Q1423" t="s">
        <v>68</v>
      </c>
      <c r="R1423" t="s">
        <v>3563</v>
      </c>
      <c r="S1423" t="s">
        <v>69</v>
      </c>
    </row>
    <row r="1424" spans="1:19" x14ac:dyDescent="0.35">
      <c r="A1424" t="s">
        <v>3565</v>
      </c>
      <c r="B1424" t="s">
        <v>3449</v>
      </c>
      <c r="C1424" t="s">
        <v>3566</v>
      </c>
      <c r="D1424" t="s">
        <v>59</v>
      </c>
      <c r="E1424" t="s">
        <v>59</v>
      </c>
      <c r="F1424" t="s">
        <v>60</v>
      </c>
      <c r="G1424" t="s">
        <v>3561</v>
      </c>
      <c r="H1424" t="s">
        <v>3562</v>
      </c>
      <c r="I1424" t="s">
        <v>3453</v>
      </c>
      <c r="J1424" t="s">
        <v>77</v>
      </c>
      <c r="K1424" t="s">
        <v>78</v>
      </c>
      <c r="L1424" t="s">
        <v>74</v>
      </c>
      <c r="M1424">
        <v>0.14355699999999999</v>
      </c>
      <c r="N1424" t="s">
        <v>66</v>
      </c>
      <c r="O1424" t="s">
        <v>3153</v>
      </c>
      <c r="P1424" t="s">
        <v>60</v>
      </c>
      <c r="Q1424" t="s">
        <v>68</v>
      </c>
      <c r="R1424" t="s">
        <v>3565</v>
      </c>
      <c r="S1424" t="s">
        <v>69</v>
      </c>
    </row>
    <row r="1425" spans="1:19" x14ac:dyDescent="0.35">
      <c r="A1425" t="s">
        <v>3567</v>
      </c>
      <c r="B1425" t="s">
        <v>3449</v>
      </c>
      <c r="C1425" t="s">
        <v>3568</v>
      </c>
      <c r="D1425" t="s">
        <v>59</v>
      </c>
      <c r="E1425" t="s">
        <v>59</v>
      </c>
      <c r="F1425" t="s">
        <v>60</v>
      </c>
      <c r="G1425" t="s">
        <v>3561</v>
      </c>
      <c r="H1425" t="s">
        <v>3562</v>
      </c>
      <c r="I1425" t="s">
        <v>3453</v>
      </c>
      <c r="J1425" t="s">
        <v>81</v>
      </c>
      <c r="K1425" t="s">
        <v>82</v>
      </c>
      <c r="L1425" t="s">
        <v>83</v>
      </c>
      <c r="M1425">
        <v>0.51399999999998669</v>
      </c>
      <c r="N1425" t="s">
        <v>66</v>
      </c>
      <c r="O1425" t="s">
        <v>3153</v>
      </c>
      <c r="P1425" t="s">
        <v>60</v>
      </c>
      <c r="Q1425" t="s">
        <v>68</v>
      </c>
      <c r="R1425" t="s">
        <v>3567</v>
      </c>
      <c r="S1425" t="s">
        <v>69</v>
      </c>
    </row>
    <row r="1426" spans="1:19" x14ac:dyDescent="0.35">
      <c r="A1426" t="s">
        <v>3569</v>
      </c>
      <c r="B1426" t="s">
        <v>3449</v>
      </c>
      <c r="C1426" t="s">
        <v>3570</v>
      </c>
      <c r="D1426" t="s">
        <v>59</v>
      </c>
      <c r="E1426" t="s">
        <v>59</v>
      </c>
      <c r="F1426" t="s">
        <v>60</v>
      </c>
      <c r="G1426" t="s">
        <v>3571</v>
      </c>
      <c r="H1426" t="s">
        <v>3572</v>
      </c>
      <c r="I1426" t="s">
        <v>3453</v>
      </c>
      <c r="J1426" t="s">
        <v>64</v>
      </c>
      <c r="K1426" t="s">
        <v>64</v>
      </c>
      <c r="L1426" t="s">
        <v>65</v>
      </c>
      <c r="M1426">
        <v>3</v>
      </c>
      <c r="N1426" t="s">
        <v>153</v>
      </c>
      <c r="O1426" t="s">
        <v>3153</v>
      </c>
      <c r="P1426" t="s">
        <v>60</v>
      </c>
      <c r="Q1426" t="s">
        <v>68</v>
      </c>
      <c r="R1426" t="s">
        <v>3569</v>
      </c>
      <c r="S1426" t="s">
        <v>69</v>
      </c>
    </row>
    <row r="1427" spans="1:19" x14ac:dyDescent="0.35">
      <c r="A1427" t="s">
        <v>3573</v>
      </c>
      <c r="B1427" t="s">
        <v>3449</v>
      </c>
      <c r="C1427" t="s">
        <v>3574</v>
      </c>
      <c r="D1427" t="s">
        <v>59</v>
      </c>
      <c r="E1427" t="s">
        <v>59</v>
      </c>
      <c r="F1427" t="s">
        <v>60</v>
      </c>
      <c r="G1427" t="s">
        <v>3571</v>
      </c>
      <c r="H1427" t="s">
        <v>3572</v>
      </c>
      <c r="I1427" t="s">
        <v>3453</v>
      </c>
      <c r="J1427" t="s">
        <v>72</v>
      </c>
      <c r="K1427" t="s">
        <v>73</v>
      </c>
      <c r="L1427" t="s">
        <v>74</v>
      </c>
      <c r="M1427">
        <v>0.14174400000000001</v>
      </c>
      <c r="N1427" t="s">
        <v>153</v>
      </c>
      <c r="O1427" t="s">
        <v>3153</v>
      </c>
      <c r="P1427" t="s">
        <v>60</v>
      </c>
      <c r="Q1427" t="s">
        <v>68</v>
      </c>
      <c r="R1427" t="s">
        <v>3573</v>
      </c>
      <c r="S1427" t="s">
        <v>69</v>
      </c>
    </row>
    <row r="1428" spans="1:19" x14ac:dyDescent="0.35">
      <c r="A1428" t="s">
        <v>3575</v>
      </c>
      <c r="B1428" t="s">
        <v>3449</v>
      </c>
      <c r="C1428" t="s">
        <v>3576</v>
      </c>
      <c r="D1428" t="s">
        <v>59</v>
      </c>
      <c r="E1428" t="s">
        <v>59</v>
      </c>
      <c r="F1428" t="s">
        <v>60</v>
      </c>
      <c r="G1428" t="s">
        <v>3571</v>
      </c>
      <c r="H1428" t="s">
        <v>3572</v>
      </c>
      <c r="I1428" t="s">
        <v>3453</v>
      </c>
      <c r="J1428" t="s">
        <v>77</v>
      </c>
      <c r="K1428" t="s">
        <v>78</v>
      </c>
      <c r="L1428" t="s">
        <v>74</v>
      </c>
      <c r="M1428">
        <v>0.14185400000000001</v>
      </c>
      <c r="N1428" t="s">
        <v>153</v>
      </c>
      <c r="O1428" t="s">
        <v>3153</v>
      </c>
      <c r="P1428" t="s">
        <v>60</v>
      </c>
      <c r="Q1428" t="s">
        <v>68</v>
      </c>
      <c r="R1428" t="s">
        <v>3575</v>
      </c>
      <c r="S1428" t="s">
        <v>69</v>
      </c>
    </row>
    <row r="1429" spans="1:19" x14ac:dyDescent="0.35">
      <c r="A1429" t="s">
        <v>3577</v>
      </c>
      <c r="B1429" t="s">
        <v>3449</v>
      </c>
      <c r="C1429" t="s">
        <v>3578</v>
      </c>
      <c r="D1429" t="s">
        <v>59</v>
      </c>
      <c r="E1429" t="s">
        <v>59</v>
      </c>
      <c r="F1429" t="s">
        <v>60</v>
      </c>
      <c r="G1429" t="s">
        <v>3571</v>
      </c>
      <c r="H1429" t="s">
        <v>3572</v>
      </c>
      <c r="I1429" t="s">
        <v>3453</v>
      </c>
      <c r="J1429" t="s">
        <v>81</v>
      </c>
      <c r="K1429" t="s">
        <v>82</v>
      </c>
      <c r="L1429" t="s">
        <v>83</v>
      </c>
      <c r="M1429">
        <v>0.10999999999999899</v>
      </c>
      <c r="N1429" t="s">
        <v>153</v>
      </c>
      <c r="O1429" t="s">
        <v>3153</v>
      </c>
      <c r="P1429" t="s">
        <v>60</v>
      </c>
      <c r="Q1429" t="s">
        <v>68</v>
      </c>
      <c r="R1429" t="s">
        <v>3577</v>
      </c>
      <c r="S1429" t="s">
        <v>69</v>
      </c>
    </row>
    <row r="1430" spans="1:19" x14ac:dyDescent="0.35">
      <c r="A1430" t="s">
        <v>3579</v>
      </c>
      <c r="B1430" t="s">
        <v>3449</v>
      </c>
      <c r="C1430" t="s">
        <v>3580</v>
      </c>
      <c r="D1430" t="s">
        <v>59</v>
      </c>
      <c r="E1430" t="s">
        <v>59</v>
      </c>
      <c r="F1430" t="s">
        <v>60</v>
      </c>
      <c r="G1430" t="s">
        <v>3581</v>
      </c>
      <c r="H1430" t="s">
        <v>3582</v>
      </c>
      <c r="I1430" t="s">
        <v>3453</v>
      </c>
      <c r="J1430" t="s">
        <v>64</v>
      </c>
      <c r="K1430" t="s">
        <v>64</v>
      </c>
      <c r="L1430" t="s">
        <v>65</v>
      </c>
      <c r="M1430">
        <v>3</v>
      </c>
      <c r="N1430" t="s">
        <v>153</v>
      </c>
      <c r="O1430" t="s">
        <v>3153</v>
      </c>
      <c r="P1430" t="s">
        <v>60</v>
      </c>
      <c r="Q1430" t="s">
        <v>68</v>
      </c>
      <c r="R1430" t="s">
        <v>3579</v>
      </c>
      <c r="S1430" t="s">
        <v>69</v>
      </c>
    </row>
    <row r="1431" spans="1:19" x14ac:dyDescent="0.35">
      <c r="A1431" t="s">
        <v>3583</v>
      </c>
      <c r="B1431" t="s">
        <v>3449</v>
      </c>
      <c r="C1431" t="s">
        <v>3584</v>
      </c>
      <c r="D1431" t="s">
        <v>59</v>
      </c>
      <c r="E1431" t="s">
        <v>59</v>
      </c>
      <c r="F1431" t="s">
        <v>60</v>
      </c>
      <c r="G1431" t="s">
        <v>3581</v>
      </c>
      <c r="H1431" t="s">
        <v>3582</v>
      </c>
      <c r="I1431" t="s">
        <v>3453</v>
      </c>
      <c r="J1431" t="s">
        <v>72</v>
      </c>
      <c r="K1431" t="s">
        <v>73</v>
      </c>
      <c r="L1431" t="s">
        <v>74</v>
      </c>
      <c r="M1431">
        <v>0.143452</v>
      </c>
      <c r="N1431" t="s">
        <v>153</v>
      </c>
      <c r="O1431" t="s">
        <v>3153</v>
      </c>
      <c r="P1431" t="s">
        <v>60</v>
      </c>
      <c r="Q1431" t="s">
        <v>68</v>
      </c>
      <c r="R1431" t="s">
        <v>3583</v>
      </c>
      <c r="S1431" t="s">
        <v>69</v>
      </c>
    </row>
    <row r="1432" spans="1:19" x14ac:dyDescent="0.35">
      <c r="A1432" t="s">
        <v>3585</v>
      </c>
      <c r="B1432" t="s">
        <v>3449</v>
      </c>
      <c r="C1432" t="s">
        <v>3586</v>
      </c>
      <c r="D1432" t="s">
        <v>59</v>
      </c>
      <c r="E1432" t="s">
        <v>59</v>
      </c>
      <c r="F1432" t="s">
        <v>60</v>
      </c>
      <c r="G1432" t="s">
        <v>3581</v>
      </c>
      <c r="H1432" t="s">
        <v>3582</v>
      </c>
      <c r="I1432" t="s">
        <v>3453</v>
      </c>
      <c r="J1432" t="s">
        <v>77</v>
      </c>
      <c r="K1432" t="s">
        <v>78</v>
      </c>
      <c r="L1432" t="s">
        <v>74</v>
      </c>
      <c r="M1432">
        <v>0.14352799999999999</v>
      </c>
      <c r="N1432" t="s">
        <v>153</v>
      </c>
      <c r="O1432" t="s">
        <v>3153</v>
      </c>
      <c r="P1432" t="s">
        <v>60</v>
      </c>
      <c r="Q1432" t="s">
        <v>68</v>
      </c>
      <c r="R1432" t="s">
        <v>3585</v>
      </c>
      <c r="S1432" t="s">
        <v>69</v>
      </c>
    </row>
    <row r="1433" spans="1:19" x14ac:dyDescent="0.35">
      <c r="A1433" t="s">
        <v>3587</v>
      </c>
      <c r="B1433" t="s">
        <v>3449</v>
      </c>
      <c r="C1433" t="s">
        <v>3588</v>
      </c>
      <c r="D1433" t="s">
        <v>59</v>
      </c>
      <c r="E1433" t="s">
        <v>59</v>
      </c>
      <c r="F1433" t="s">
        <v>60</v>
      </c>
      <c r="G1433" t="s">
        <v>3581</v>
      </c>
      <c r="H1433" t="s">
        <v>3582</v>
      </c>
      <c r="I1433" t="s">
        <v>3453</v>
      </c>
      <c r="J1433" t="s">
        <v>81</v>
      </c>
      <c r="K1433" t="s">
        <v>82</v>
      </c>
      <c r="L1433" t="s">
        <v>83</v>
      </c>
      <c r="M1433">
        <v>7.599999999999274E-2</v>
      </c>
      <c r="N1433" t="s">
        <v>153</v>
      </c>
      <c r="O1433" t="s">
        <v>3153</v>
      </c>
      <c r="P1433" t="s">
        <v>60</v>
      </c>
      <c r="Q1433" t="s">
        <v>68</v>
      </c>
      <c r="R1433" t="s">
        <v>3587</v>
      </c>
      <c r="S1433" t="s">
        <v>69</v>
      </c>
    </row>
    <row r="1434" spans="1:19" x14ac:dyDescent="0.35">
      <c r="A1434" t="s">
        <v>3589</v>
      </c>
      <c r="B1434" t="s">
        <v>3449</v>
      </c>
      <c r="C1434" t="s">
        <v>3590</v>
      </c>
      <c r="D1434" t="s">
        <v>59</v>
      </c>
      <c r="E1434" t="s">
        <v>59</v>
      </c>
      <c r="F1434" t="s">
        <v>60</v>
      </c>
      <c r="G1434" t="s">
        <v>3591</v>
      </c>
      <c r="H1434" t="s">
        <v>3462</v>
      </c>
      <c r="I1434" t="s">
        <v>3453</v>
      </c>
      <c r="J1434" t="s">
        <v>64</v>
      </c>
      <c r="K1434" t="s">
        <v>64</v>
      </c>
      <c r="L1434" t="s">
        <v>65</v>
      </c>
      <c r="M1434">
        <v>3</v>
      </c>
      <c r="N1434" t="s">
        <v>153</v>
      </c>
      <c r="O1434" t="s">
        <v>3153</v>
      </c>
      <c r="P1434" t="s">
        <v>60</v>
      </c>
      <c r="Q1434" t="s">
        <v>68</v>
      </c>
      <c r="R1434" t="s">
        <v>3589</v>
      </c>
      <c r="S1434" t="s">
        <v>69</v>
      </c>
    </row>
    <row r="1435" spans="1:19" x14ac:dyDescent="0.35">
      <c r="A1435" t="s">
        <v>3592</v>
      </c>
      <c r="B1435" t="s">
        <v>3449</v>
      </c>
      <c r="C1435" t="s">
        <v>3593</v>
      </c>
      <c r="D1435" t="s">
        <v>59</v>
      </c>
      <c r="E1435" t="s">
        <v>59</v>
      </c>
      <c r="F1435" t="s">
        <v>60</v>
      </c>
      <c r="G1435" t="s">
        <v>3591</v>
      </c>
      <c r="H1435" t="s">
        <v>3462</v>
      </c>
      <c r="I1435" t="s">
        <v>3453</v>
      </c>
      <c r="J1435" t="s">
        <v>72</v>
      </c>
      <c r="K1435" t="s">
        <v>73</v>
      </c>
      <c r="L1435" t="s">
        <v>74</v>
      </c>
      <c r="M1435">
        <v>0.146458</v>
      </c>
      <c r="N1435" t="s">
        <v>153</v>
      </c>
      <c r="O1435" t="s">
        <v>3153</v>
      </c>
      <c r="P1435" t="s">
        <v>60</v>
      </c>
      <c r="Q1435" t="s">
        <v>68</v>
      </c>
      <c r="R1435" t="s">
        <v>3592</v>
      </c>
      <c r="S1435" t="s">
        <v>69</v>
      </c>
    </row>
    <row r="1436" spans="1:19" x14ac:dyDescent="0.35">
      <c r="A1436" t="s">
        <v>3594</v>
      </c>
      <c r="B1436" t="s">
        <v>3449</v>
      </c>
      <c r="C1436" t="s">
        <v>3595</v>
      </c>
      <c r="D1436" t="s">
        <v>59</v>
      </c>
      <c r="E1436" t="s">
        <v>59</v>
      </c>
      <c r="F1436" t="s">
        <v>60</v>
      </c>
      <c r="G1436" t="s">
        <v>3591</v>
      </c>
      <c r="H1436" t="s">
        <v>3462</v>
      </c>
      <c r="I1436" t="s">
        <v>3453</v>
      </c>
      <c r="J1436" t="s">
        <v>77</v>
      </c>
      <c r="K1436" t="s">
        <v>78</v>
      </c>
      <c r="L1436" t="s">
        <v>74</v>
      </c>
      <c r="M1436">
        <v>0.14652699999999999</v>
      </c>
      <c r="N1436" t="s">
        <v>153</v>
      </c>
      <c r="O1436" t="s">
        <v>3153</v>
      </c>
      <c r="P1436" t="s">
        <v>60</v>
      </c>
      <c r="Q1436" t="s">
        <v>68</v>
      </c>
      <c r="R1436" t="s">
        <v>3594</v>
      </c>
      <c r="S1436" t="s">
        <v>69</v>
      </c>
    </row>
    <row r="1437" spans="1:19" x14ac:dyDescent="0.35">
      <c r="A1437" t="s">
        <v>3596</v>
      </c>
      <c r="B1437" t="s">
        <v>3449</v>
      </c>
      <c r="C1437" t="s">
        <v>3597</v>
      </c>
      <c r="D1437" t="s">
        <v>59</v>
      </c>
      <c r="E1437" t="s">
        <v>59</v>
      </c>
      <c r="F1437" t="s">
        <v>60</v>
      </c>
      <c r="G1437" t="s">
        <v>3591</v>
      </c>
      <c r="H1437" t="s">
        <v>3462</v>
      </c>
      <c r="I1437" t="s">
        <v>3453</v>
      </c>
      <c r="J1437" t="s">
        <v>81</v>
      </c>
      <c r="K1437" t="s">
        <v>82</v>
      </c>
      <c r="L1437" t="s">
        <v>83</v>
      </c>
      <c r="M1437">
        <v>6.8999999999985739E-2</v>
      </c>
      <c r="N1437" t="s">
        <v>153</v>
      </c>
      <c r="O1437" t="s">
        <v>3153</v>
      </c>
      <c r="P1437" t="s">
        <v>60</v>
      </c>
      <c r="Q1437" t="s">
        <v>68</v>
      </c>
      <c r="R1437" t="s">
        <v>3596</v>
      </c>
      <c r="S1437" t="s">
        <v>69</v>
      </c>
    </row>
    <row r="1438" spans="1:19" x14ac:dyDescent="0.35">
      <c r="A1438" t="s">
        <v>3598</v>
      </c>
      <c r="B1438" t="s">
        <v>3599</v>
      </c>
      <c r="C1438" t="s">
        <v>3600</v>
      </c>
      <c r="D1438" t="s">
        <v>59</v>
      </c>
      <c r="E1438" t="s">
        <v>59</v>
      </c>
      <c r="F1438" t="s">
        <v>60</v>
      </c>
      <c r="G1438" t="s">
        <v>3601</v>
      </c>
      <c r="H1438" t="s">
        <v>3602</v>
      </c>
      <c r="I1438" t="s">
        <v>3603</v>
      </c>
      <c r="J1438" t="s">
        <v>64</v>
      </c>
      <c r="K1438" t="s">
        <v>64</v>
      </c>
      <c r="L1438" t="s">
        <v>65</v>
      </c>
      <c r="M1438">
        <v>3.6</v>
      </c>
      <c r="N1438" t="s">
        <v>66</v>
      </c>
      <c r="O1438" t="s">
        <v>3604</v>
      </c>
      <c r="P1438" t="s">
        <v>60</v>
      </c>
      <c r="Q1438" t="s">
        <v>68</v>
      </c>
      <c r="R1438" t="s">
        <v>3598</v>
      </c>
      <c r="S1438" t="s">
        <v>69</v>
      </c>
    </row>
    <row r="1439" spans="1:19" x14ac:dyDescent="0.35">
      <c r="A1439" t="s">
        <v>3605</v>
      </c>
      <c r="B1439" t="s">
        <v>3599</v>
      </c>
      <c r="C1439" t="s">
        <v>3606</v>
      </c>
      <c r="D1439" t="s">
        <v>59</v>
      </c>
      <c r="E1439" t="s">
        <v>59</v>
      </c>
      <c r="F1439" t="s">
        <v>60</v>
      </c>
      <c r="G1439" t="s">
        <v>3601</v>
      </c>
      <c r="H1439" t="s">
        <v>3602</v>
      </c>
      <c r="I1439" t="s">
        <v>3603</v>
      </c>
      <c r="J1439" t="s">
        <v>72</v>
      </c>
      <c r="K1439" t="s">
        <v>73</v>
      </c>
      <c r="L1439" t="s">
        <v>74</v>
      </c>
      <c r="M1439">
        <v>0.14736399999999999</v>
      </c>
      <c r="N1439" t="s">
        <v>66</v>
      </c>
      <c r="O1439" t="s">
        <v>3604</v>
      </c>
      <c r="P1439" t="s">
        <v>60</v>
      </c>
      <c r="Q1439" t="s">
        <v>68</v>
      </c>
      <c r="R1439" t="s">
        <v>3605</v>
      </c>
      <c r="S1439" t="s">
        <v>69</v>
      </c>
    </row>
    <row r="1440" spans="1:19" x14ac:dyDescent="0.35">
      <c r="A1440" t="s">
        <v>3607</v>
      </c>
      <c r="B1440" t="s">
        <v>3599</v>
      </c>
      <c r="C1440" t="s">
        <v>3608</v>
      </c>
      <c r="D1440" t="s">
        <v>59</v>
      </c>
      <c r="E1440" t="s">
        <v>59</v>
      </c>
      <c r="F1440" t="s">
        <v>60</v>
      </c>
      <c r="G1440" t="s">
        <v>3601</v>
      </c>
      <c r="H1440" t="s">
        <v>3602</v>
      </c>
      <c r="I1440" t="s">
        <v>3603</v>
      </c>
      <c r="J1440" t="s">
        <v>77</v>
      </c>
      <c r="K1440" t="s">
        <v>78</v>
      </c>
      <c r="L1440" t="s">
        <v>74</v>
      </c>
      <c r="M1440">
        <v>0.147564</v>
      </c>
      <c r="N1440" t="s">
        <v>66</v>
      </c>
      <c r="O1440" t="s">
        <v>3604</v>
      </c>
      <c r="P1440" t="s">
        <v>60</v>
      </c>
      <c r="Q1440" t="s">
        <v>68</v>
      </c>
      <c r="R1440" t="s">
        <v>3607</v>
      </c>
      <c r="S1440" t="s">
        <v>69</v>
      </c>
    </row>
    <row r="1441" spans="1:19" x14ac:dyDescent="0.35">
      <c r="A1441" t="s">
        <v>3609</v>
      </c>
      <c r="B1441" t="s">
        <v>3599</v>
      </c>
      <c r="C1441" t="s">
        <v>3610</v>
      </c>
      <c r="D1441" t="s">
        <v>59</v>
      </c>
      <c r="E1441" t="s">
        <v>59</v>
      </c>
      <c r="F1441" t="s">
        <v>60</v>
      </c>
      <c r="G1441" t="s">
        <v>3601</v>
      </c>
      <c r="H1441" t="s">
        <v>3602</v>
      </c>
      <c r="I1441" t="s">
        <v>3603</v>
      </c>
      <c r="J1441" t="s">
        <v>81</v>
      </c>
      <c r="K1441" t="s">
        <v>82</v>
      </c>
      <c r="L1441" t="s">
        <v>83</v>
      </c>
      <c r="M1441">
        <v>0.20000000000000573</v>
      </c>
      <c r="N1441" t="s">
        <v>66</v>
      </c>
      <c r="O1441" t="s">
        <v>3604</v>
      </c>
      <c r="P1441" t="s">
        <v>60</v>
      </c>
      <c r="Q1441" t="s">
        <v>68</v>
      </c>
      <c r="R1441" t="s">
        <v>3609</v>
      </c>
      <c r="S1441" t="s">
        <v>69</v>
      </c>
    </row>
    <row r="1442" spans="1:19" x14ac:dyDescent="0.35">
      <c r="A1442" t="s">
        <v>3611</v>
      </c>
      <c r="B1442" t="s">
        <v>3599</v>
      </c>
      <c r="C1442" t="s">
        <v>3612</v>
      </c>
      <c r="D1442" t="s">
        <v>59</v>
      </c>
      <c r="E1442" t="s">
        <v>59</v>
      </c>
      <c r="F1442" t="s">
        <v>60</v>
      </c>
      <c r="G1442" t="s">
        <v>3601</v>
      </c>
      <c r="H1442" t="s">
        <v>3613</v>
      </c>
      <c r="I1442" t="s">
        <v>3603</v>
      </c>
      <c r="J1442" t="s">
        <v>820</v>
      </c>
      <c r="K1442" t="s">
        <v>820</v>
      </c>
      <c r="L1442" t="s">
        <v>65</v>
      </c>
      <c r="M1442">
        <v>3</v>
      </c>
      <c r="N1442" t="s">
        <v>153</v>
      </c>
      <c r="O1442" t="s">
        <v>3604</v>
      </c>
      <c r="P1442" t="s">
        <v>60</v>
      </c>
      <c r="Q1442" t="s">
        <v>68</v>
      </c>
      <c r="R1442" t="s">
        <v>3611</v>
      </c>
      <c r="S1442" t="s">
        <v>69</v>
      </c>
    </row>
    <row r="1443" spans="1:19" x14ac:dyDescent="0.35">
      <c r="A1443" t="s">
        <v>3614</v>
      </c>
      <c r="B1443" t="s">
        <v>3599</v>
      </c>
      <c r="C1443" t="s">
        <v>3615</v>
      </c>
      <c r="D1443" t="s">
        <v>59</v>
      </c>
      <c r="E1443" t="s">
        <v>59</v>
      </c>
      <c r="F1443" t="s">
        <v>60</v>
      </c>
      <c r="G1443" t="s">
        <v>3601</v>
      </c>
      <c r="H1443" t="s">
        <v>3613</v>
      </c>
      <c r="I1443" t="s">
        <v>3603</v>
      </c>
      <c r="J1443" t="s">
        <v>72</v>
      </c>
      <c r="K1443" t="s">
        <v>247</v>
      </c>
      <c r="L1443" t="s">
        <v>74</v>
      </c>
      <c r="M1443">
        <v>0.151784</v>
      </c>
      <c r="N1443" t="s">
        <v>153</v>
      </c>
      <c r="O1443" t="s">
        <v>3604</v>
      </c>
      <c r="P1443" t="s">
        <v>60</v>
      </c>
      <c r="Q1443" t="s">
        <v>68</v>
      </c>
      <c r="R1443" t="s">
        <v>3614</v>
      </c>
      <c r="S1443" t="s">
        <v>69</v>
      </c>
    </row>
    <row r="1444" spans="1:19" x14ac:dyDescent="0.35">
      <c r="A1444" t="s">
        <v>3616</v>
      </c>
      <c r="B1444" t="s">
        <v>3599</v>
      </c>
      <c r="C1444" t="s">
        <v>3617</v>
      </c>
      <c r="D1444" t="s">
        <v>59</v>
      </c>
      <c r="E1444" t="s">
        <v>59</v>
      </c>
      <c r="F1444" t="s">
        <v>60</v>
      </c>
      <c r="G1444" t="s">
        <v>3601</v>
      </c>
      <c r="H1444" t="s">
        <v>3613</v>
      </c>
      <c r="I1444" t="s">
        <v>3603</v>
      </c>
      <c r="J1444" t="s">
        <v>77</v>
      </c>
      <c r="K1444" t="s">
        <v>250</v>
      </c>
      <c r="L1444" t="s">
        <v>74</v>
      </c>
      <c r="M1444">
        <v>0.151808</v>
      </c>
      <c r="N1444" t="s">
        <v>153</v>
      </c>
      <c r="O1444" t="s">
        <v>3604</v>
      </c>
      <c r="P1444" t="s">
        <v>60</v>
      </c>
      <c r="Q1444" t="s">
        <v>68</v>
      </c>
      <c r="R1444" t="s">
        <v>3616</v>
      </c>
      <c r="S1444" t="s">
        <v>69</v>
      </c>
    </row>
    <row r="1445" spans="1:19" x14ac:dyDescent="0.35">
      <c r="A1445" t="s">
        <v>3618</v>
      </c>
      <c r="B1445" t="s">
        <v>3599</v>
      </c>
      <c r="C1445" t="s">
        <v>3619</v>
      </c>
      <c r="D1445" t="s">
        <v>59</v>
      </c>
      <c r="E1445" t="s">
        <v>59</v>
      </c>
      <c r="F1445" t="s">
        <v>60</v>
      </c>
      <c r="G1445" t="s">
        <v>3601</v>
      </c>
      <c r="H1445" t="s">
        <v>3613</v>
      </c>
      <c r="I1445" t="s">
        <v>3603</v>
      </c>
      <c r="J1445" t="s">
        <v>81</v>
      </c>
      <c r="K1445" t="s">
        <v>253</v>
      </c>
      <c r="L1445" t="s">
        <v>83</v>
      </c>
      <c r="M1445">
        <v>2.3999999999996247E-2</v>
      </c>
      <c r="N1445" t="s">
        <v>153</v>
      </c>
      <c r="O1445" t="s">
        <v>3604</v>
      </c>
      <c r="P1445" t="s">
        <v>60</v>
      </c>
      <c r="Q1445" t="s">
        <v>68</v>
      </c>
      <c r="R1445" t="s">
        <v>3618</v>
      </c>
      <c r="S1445" t="s">
        <v>69</v>
      </c>
    </row>
    <row r="1446" spans="1:19" x14ac:dyDescent="0.35">
      <c r="A1446" t="s">
        <v>3620</v>
      </c>
      <c r="B1446" t="s">
        <v>3599</v>
      </c>
      <c r="C1446" t="s">
        <v>3621</v>
      </c>
      <c r="D1446" t="s">
        <v>59</v>
      </c>
      <c r="E1446" t="s">
        <v>59</v>
      </c>
      <c r="F1446" t="s">
        <v>60</v>
      </c>
      <c r="G1446" t="s">
        <v>3622</v>
      </c>
      <c r="H1446" t="s">
        <v>3623</v>
      </c>
      <c r="I1446" t="s">
        <v>3603</v>
      </c>
      <c r="J1446" t="s">
        <v>64</v>
      </c>
      <c r="K1446" t="s">
        <v>64</v>
      </c>
      <c r="L1446" t="s">
        <v>65</v>
      </c>
      <c r="M1446">
        <v>5.3</v>
      </c>
      <c r="N1446" t="s">
        <v>66</v>
      </c>
      <c r="O1446" t="s">
        <v>3604</v>
      </c>
      <c r="P1446" t="s">
        <v>60</v>
      </c>
      <c r="Q1446" t="s">
        <v>68</v>
      </c>
      <c r="R1446" t="s">
        <v>3620</v>
      </c>
      <c r="S1446" t="s">
        <v>69</v>
      </c>
    </row>
    <row r="1447" spans="1:19" x14ac:dyDescent="0.35">
      <c r="A1447" t="s">
        <v>3624</v>
      </c>
      <c r="B1447" t="s">
        <v>3599</v>
      </c>
      <c r="C1447" t="s">
        <v>3625</v>
      </c>
      <c r="D1447" t="s">
        <v>59</v>
      </c>
      <c r="E1447" t="s">
        <v>59</v>
      </c>
      <c r="F1447" t="s">
        <v>60</v>
      </c>
      <c r="G1447" t="s">
        <v>3622</v>
      </c>
      <c r="H1447" t="s">
        <v>3623</v>
      </c>
      <c r="I1447" t="s">
        <v>3603</v>
      </c>
      <c r="J1447" t="s">
        <v>72</v>
      </c>
      <c r="K1447" t="s">
        <v>73</v>
      </c>
      <c r="L1447" t="s">
        <v>74</v>
      </c>
      <c r="M1447">
        <v>0.14613799999999999</v>
      </c>
      <c r="N1447" t="s">
        <v>66</v>
      </c>
      <c r="O1447" t="s">
        <v>3604</v>
      </c>
      <c r="P1447" t="s">
        <v>60</v>
      </c>
      <c r="Q1447" t="s">
        <v>68</v>
      </c>
      <c r="R1447" t="s">
        <v>3624</v>
      </c>
      <c r="S1447" t="s">
        <v>69</v>
      </c>
    </row>
    <row r="1448" spans="1:19" x14ac:dyDescent="0.35">
      <c r="A1448" t="s">
        <v>3626</v>
      </c>
      <c r="B1448" t="s">
        <v>3599</v>
      </c>
      <c r="C1448" t="s">
        <v>3627</v>
      </c>
      <c r="D1448" t="s">
        <v>59</v>
      </c>
      <c r="E1448" t="s">
        <v>59</v>
      </c>
      <c r="F1448" t="s">
        <v>60</v>
      </c>
      <c r="G1448" t="s">
        <v>3622</v>
      </c>
      <c r="H1448" t="s">
        <v>3623</v>
      </c>
      <c r="I1448" t="s">
        <v>3603</v>
      </c>
      <c r="J1448" t="s">
        <v>77</v>
      </c>
      <c r="K1448" t="s">
        <v>78</v>
      </c>
      <c r="L1448" t="s">
        <v>74</v>
      </c>
      <c r="M1448">
        <v>0.146429</v>
      </c>
      <c r="N1448" t="s">
        <v>66</v>
      </c>
      <c r="O1448" t="s">
        <v>3604</v>
      </c>
      <c r="P1448" t="s">
        <v>60</v>
      </c>
      <c r="Q1448" t="s">
        <v>68</v>
      </c>
      <c r="R1448" t="s">
        <v>3626</v>
      </c>
      <c r="S1448" t="s">
        <v>69</v>
      </c>
    </row>
    <row r="1449" spans="1:19" x14ac:dyDescent="0.35">
      <c r="A1449" t="s">
        <v>3628</v>
      </c>
      <c r="B1449" t="s">
        <v>3599</v>
      </c>
      <c r="C1449" t="s">
        <v>3629</v>
      </c>
      <c r="D1449" t="s">
        <v>59</v>
      </c>
      <c r="E1449" t="s">
        <v>59</v>
      </c>
      <c r="F1449" t="s">
        <v>60</v>
      </c>
      <c r="G1449" t="s">
        <v>3622</v>
      </c>
      <c r="H1449" t="s">
        <v>3623</v>
      </c>
      <c r="I1449" t="s">
        <v>3603</v>
      </c>
      <c r="J1449" t="s">
        <v>81</v>
      </c>
      <c r="K1449" t="s">
        <v>82</v>
      </c>
      <c r="L1449" t="s">
        <v>83</v>
      </c>
      <c r="M1449">
        <v>0.29100000000001347</v>
      </c>
      <c r="N1449" t="s">
        <v>66</v>
      </c>
      <c r="O1449" t="s">
        <v>3604</v>
      </c>
      <c r="P1449" t="s">
        <v>60</v>
      </c>
      <c r="Q1449" t="s">
        <v>68</v>
      </c>
      <c r="R1449" t="s">
        <v>3628</v>
      </c>
      <c r="S1449" t="s">
        <v>69</v>
      </c>
    </row>
    <row r="1450" spans="1:19" x14ac:dyDescent="0.35">
      <c r="A1450" t="s">
        <v>3630</v>
      </c>
      <c r="B1450" t="s">
        <v>3599</v>
      </c>
      <c r="C1450" t="s">
        <v>3631</v>
      </c>
      <c r="D1450" t="s">
        <v>59</v>
      </c>
      <c r="E1450" t="s">
        <v>59</v>
      </c>
      <c r="F1450" t="s">
        <v>60</v>
      </c>
      <c r="G1450" t="s">
        <v>3632</v>
      </c>
      <c r="H1450" t="s">
        <v>3633</v>
      </c>
      <c r="I1450" t="s">
        <v>3603</v>
      </c>
      <c r="J1450" t="s">
        <v>64</v>
      </c>
      <c r="K1450" t="s">
        <v>64</v>
      </c>
      <c r="L1450" t="s">
        <v>65</v>
      </c>
      <c r="M1450">
        <v>3</v>
      </c>
      <c r="N1450" t="s">
        <v>153</v>
      </c>
      <c r="O1450" t="s">
        <v>3604</v>
      </c>
      <c r="P1450" t="s">
        <v>60</v>
      </c>
      <c r="Q1450" t="s">
        <v>68</v>
      </c>
      <c r="R1450" t="s">
        <v>3630</v>
      </c>
      <c r="S1450" t="s">
        <v>69</v>
      </c>
    </row>
    <row r="1451" spans="1:19" x14ac:dyDescent="0.35">
      <c r="A1451" t="s">
        <v>3634</v>
      </c>
      <c r="B1451" t="s">
        <v>3599</v>
      </c>
      <c r="C1451" t="s">
        <v>3635</v>
      </c>
      <c r="D1451" t="s">
        <v>59</v>
      </c>
      <c r="E1451" t="s">
        <v>59</v>
      </c>
      <c r="F1451" t="s">
        <v>60</v>
      </c>
      <c r="G1451" t="s">
        <v>3632</v>
      </c>
      <c r="H1451" t="s">
        <v>3633</v>
      </c>
      <c r="I1451" t="s">
        <v>3603</v>
      </c>
      <c r="J1451" t="s">
        <v>72</v>
      </c>
      <c r="K1451" t="s">
        <v>73</v>
      </c>
      <c r="L1451" t="s">
        <v>74</v>
      </c>
      <c r="M1451">
        <v>0.144957</v>
      </c>
      <c r="N1451" t="s">
        <v>153</v>
      </c>
      <c r="O1451" t="s">
        <v>3604</v>
      </c>
      <c r="P1451" t="s">
        <v>60</v>
      </c>
      <c r="Q1451" t="s">
        <v>68</v>
      </c>
      <c r="R1451" t="s">
        <v>3634</v>
      </c>
      <c r="S1451" t="s">
        <v>69</v>
      </c>
    </row>
    <row r="1452" spans="1:19" x14ac:dyDescent="0.35">
      <c r="A1452" t="s">
        <v>3636</v>
      </c>
      <c r="B1452" t="s">
        <v>3599</v>
      </c>
      <c r="C1452" t="s">
        <v>3637</v>
      </c>
      <c r="D1452" t="s">
        <v>59</v>
      </c>
      <c r="E1452" t="s">
        <v>59</v>
      </c>
      <c r="F1452" t="s">
        <v>60</v>
      </c>
      <c r="G1452" t="s">
        <v>3632</v>
      </c>
      <c r="H1452" t="s">
        <v>3633</v>
      </c>
      <c r="I1452" t="s">
        <v>3603</v>
      </c>
      <c r="J1452" t="s">
        <v>77</v>
      </c>
      <c r="K1452" t="s">
        <v>78</v>
      </c>
      <c r="L1452" t="s">
        <v>74</v>
      </c>
      <c r="M1452">
        <v>0.14508599999999999</v>
      </c>
      <c r="N1452" t="s">
        <v>153</v>
      </c>
      <c r="O1452" t="s">
        <v>3604</v>
      </c>
      <c r="P1452" t="s">
        <v>60</v>
      </c>
      <c r="Q1452" t="s">
        <v>68</v>
      </c>
      <c r="R1452" t="s">
        <v>3636</v>
      </c>
      <c r="S1452" t="s">
        <v>69</v>
      </c>
    </row>
    <row r="1453" spans="1:19" x14ac:dyDescent="0.35">
      <c r="A1453" t="s">
        <v>3638</v>
      </c>
      <c r="B1453" t="s">
        <v>3599</v>
      </c>
      <c r="C1453" t="s">
        <v>3639</v>
      </c>
      <c r="D1453" t="s">
        <v>59</v>
      </c>
      <c r="E1453" t="s">
        <v>59</v>
      </c>
      <c r="F1453" t="s">
        <v>60</v>
      </c>
      <c r="G1453" t="s">
        <v>3632</v>
      </c>
      <c r="H1453" t="s">
        <v>3633</v>
      </c>
      <c r="I1453" t="s">
        <v>3603</v>
      </c>
      <c r="J1453" t="s">
        <v>81</v>
      </c>
      <c r="K1453" t="s">
        <v>82</v>
      </c>
      <c r="L1453" t="s">
        <v>83</v>
      </c>
      <c r="M1453">
        <v>0.12899999999999023</v>
      </c>
      <c r="N1453" t="s">
        <v>153</v>
      </c>
      <c r="O1453" t="s">
        <v>3604</v>
      </c>
      <c r="P1453" t="s">
        <v>60</v>
      </c>
      <c r="Q1453" t="s">
        <v>68</v>
      </c>
      <c r="R1453" t="s">
        <v>3638</v>
      </c>
      <c r="S1453" t="s">
        <v>69</v>
      </c>
    </row>
    <row r="1454" spans="1:19" x14ac:dyDescent="0.35">
      <c r="A1454" t="s">
        <v>3640</v>
      </c>
      <c r="B1454" t="s">
        <v>3599</v>
      </c>
      <c r="C1454" t="s">
        <v>3641</v>
      </c>
      <c r="D1454" t="s">
        <v>59</v>
      </c>
      <c r="E1454" t="s">
        <v>59</v>
      </c>
      <c r="F1454" t="s">
        <v>60</v>
      </c>
      <c r="G1454" t="s">
        <v>3642</v>
      </c>
      <c r="H1454" t="s">
        <v>3643</v>
      </c>
      <c r="I1454" t="s">
        <v>3603</v>
      </c>
      <c r="J1454" t="s">
        <v>64</v>
      </c>
      <c r="K1454" t="s">
        <v>64</v>
      </c>
      <c r="L1454" t="s">
        <v>65</v>
      </c>
      <c r="M1454">
        <v>3</v>
      </c>
      <c r="N1454" t="s">
        <v>153</v>
      </c>
      <c r="O1454" t="s">
        <v>3604</v>
      </c>
      <c r="P1454" t="s">
        <v>60</v>
      </c>
      <c r="Q1454" t="s">
        <v>68</v>
      </c>
      <c r="R1454" t="s">
        <v>3640</v>
      </c>
      <c r="S1454" t="s">
        <v>69</v>
      </c>
    </row>
    <row r="1455" spans="1:19" x14ac:dyDescent="0.35">
      <c r="A1455" t="s">
        <v>3644</v>
      </c>
      <c r="B1455" t="s">
        <v>3599</v>
      </c>
      <c r="C1455" t="s">
        <v>3645</v>
      </c>
      <c r="D1455" t="s">
        <v>59</v>
      </c>
      <c r="E1455" t="s">
        <v>59</v>
      </c>
      <c r="F1455" t="s">
        <v>60</v>
      </c>
      <c r="G1455" t="s">
        <v>3642</v>
      </c>
      <c r="H1455" t="s">
        <v>3643</v>
      </c>
      <c r="I1455" t="s">
        <v>3603</v>
      </c>
      <c r="J1455" t="s">
        <v>72</v>
      </c>
      <c r="K1455" t="s">
        <v>73</v>
      </c>
      <c r="L1455" t="s">
        <v>74</v>
      </c>
      <c r="M1455">
        <v>0.15942600000000001</v>
      </c>
      <c r="N1455" t="s">
        <v>153</v>
      </c>
      <c r="O1455" t="s">
        <v>3604</v>
      </c>
      <c r="P1455" t="s">
        <v>60</v>
      </c>
      <c r="Q1455" t="s">
        <v>68</v>
      </c>
      <c r="R1455" t="s">
        <v>3644</v>
      </c>
      <c r="S1455" t="s">
        <v>69</v>
      </c>
    </row>
    <row r="1456" spans="1:19" x14ac:dyDescent="0.35">
      <c r="A1456" t="s">
        <v>3646</v>
      </c>
      <c r="B1456" t="s">
        <v>3599</v>
      </c>
      <c r="C1456" t="s">
        <v>3647</v>
      </c>
      <c r="D1456" t="s">
        <v>59</v>
      </c>
      <c r="E1456" t="s">
        <v>59</v>
      </c>
      <c r="F1456" t="s">
        <v>60</v>
      </c>
      <c r="G1456" t="s">
        <v>3642</v>
      </c>
      <c r="H1456" t="s">
        <v>3643</v>
      </c>
      <c r="I1456" t="s">
        <v>3603</v>
      </c>
      <c r="J1456" t="s">
        <v>77</v>
      </c>
      <c r="K1456" t="s">
        <v>78</v>
      </c>
      <c r="L1456" t="s">
        <v>74</v>
      </c>
      <c r="M1456">
        <v>0.15937399999999999</v>
      </c>
      <c r="N1456" t="s">
        <v>153</v>
      </c>
      <c r="O1456" t="s">
        <v>3604</v>
      </c>
      <c r="P1456" t="s">
        <v>60</v>
      </c>
      <c r="Q1456" t="s">
        <v>68</v>
      </c>
      <c r="R1456" t="s">
        <v>3646</v>
      </c>
      <c r="S1456" t="s">
        <v>69</v>
      </c>
    </row>
    <row r="1457" spans="1:19" x14ac:dyDescent="0.35">
      <c r="A1457" t="s">
        <v>3648</v>
      </c>
      <c r="B1457" t="s">
        <v>3599</v>
      </c>
      <c r="C1457" t="s">
        <v>3649</v>
      </c>
      <c r="D1457" t="s">
        <v>59</v>
      </c>
      <c r="E1457" t="s">
        <v>59</v>
      </c>
      <c r="F1457" t="s">
        <v>60</v>
      </c>
      <c r="G1457" t="s">
        <v>3642</v>
      </c>
      <c r="H1457" t="s">
        <v>3643</v>
      </c>
      <c r="I1457" t="s">
        <v>3603</v>
      </c>
      <c r="J1457" t="s">
        <v>81</v>
      </c>
      <c r="K1457" t="s">
        <v>82</v>
      </c>
      <c r="L1457" t="s">
        <v>83</v>
      </c>
      <c r="M1457">
        <v>-5.2000000000024249E-2</v>
      </c>
      <c r="N1457" t="s">
        <v>153</v>
      </c>
      <c r="O1457" t="s">
        <v>3604</v>
      </c>
      <c r="P1457" t="s">
        <v>60</v>
      </c>
      <c r="Q1457" t="s">
        <v>68</v>
      </c>
      <c r="R1457" t="s">
        <v>3648</v>
      </c>
      <c r="S1457" t="s">
        <v>69</v>
      </c>
    </row>
    <row r="1458" spans="1:19" x14ac:dyDescent="0.35">
      <c r="A1458" t="s">
        <v>3650</v>
      </c>
      <c r="B1458" t="s">
        <v>3599</v>
      </c>
      <c r="C1458" t="s">
        <v>3651</v>
      </c>
      <c r="D1458" t="s">
        <v>59</v>
      </c>
      <c r="E1458" t="s">
        <v>59</v>
      </c>
      <c r="F1458" t="s">
        <v>60</v>
      </c>
      <c r="G1458" t="s">
        <v>3652</v>
      </c>
      <c r="H1458" t="s">
        <v>3653</v>
      </c>
      <c r="I1458" t="s">
        <v>3603</v>
      </c>
      <c r="J1458" t="s">
        <v>64</v>
      </c>
      <c r="K1458" t="s">
        <v>64</v>
      </c>
      <c r="L1458" t="s">
        <v>65</v>
      </c>
      <c r="M1458">
        <v>3</v>
      </c>
      <c r="N1458" t="s">
        <v>153</v>
      </c>
      <c r="O1458" t="s">
        <v>3604</v>
      </c>
      <c r="P1458" t="s">
        <v>60</v>
      </c>
      <c r="Q1458" t="s">
        <v>68</v>
      </c>
      <c r="R1458" t="s">
        <v>3650</v>
      </c>
      <c r="S1458" t="s">
        <v>69</v>
      </c>
    </row>
    <row r="1459" spans="1:19" x14ac:dyDescent="0.35">
      <c r="A1459" t="s">
        <v>3654</v>
      </c>
      <c r="B1459" t="s">
        <v>3599</v>
      </c>
      <c r="C1459" t="s">
        <v>3655</v>
      </c>
      <c r="D1459" t="s">
        <v>59</v>
      </c>
      <c r="E1459" t="s">
        <v>59</v>
      </c>
      <c r="F1459" t="s">
        <v>60</v>
      </c>
      <c r="G1459" t="s">
        <v>3652</v>
      </c>
      <c r="H1459" t="s">
        <v>3653</v>
      </c>
      <c r="I1459" t="s">
        <v>3603</v>
      </c>
      <c r="J1459" t="s">
        <v>72</v>
      </c>
      <c r="K1459" t="s">
        <v>73</v>
      </c>
      <c r="L1459" t="s">
        <v>74</v>
      </c>
      <c r="M1459">
        <v>0.15622</v>
      </c>
      <c r="N1459" t="s">
        <v>153</v>
      </c>
      <c r="O1459" t="s">
        <v>3604</v>
      </c>
      <c r="P1459" t="s">
        <v>60</v>
      </c>
      <c r="Q1459" t="s">
        <v>68</v>
      </c>
      <c r="R1459" t="s">
        <v>3654</v>
      </c>
      <c r="S1459" t="s">
        <v>69</v>
      </c>
    </row>
    <row r="1460" spans="1:19" x14ac:dyDescent="0.35">
      <c r="A1460" t="s">
        <v>3656</v>
      </c>
      <c r="B1460" t="s">
        <v>3599</v>
      </c>
      <c r="C1460" t="s">
        <v>3657</v>
      </c>
      <c r="D1460" t="s">
        <v>59</v>
      </c>
      <c r="E1460" t="s">
        <v>59</v>
      </c>
      <c r="F1460" t="s">
        <v>60</v>
      </c>
      <c r="G1460" t="s">
        <v>3652</v>
      </c>
      <c r="H1460" t="s">
        <v>3653</v>
      </c>
      <c r="I1460" t="s">
        <v>3603</v>
      </c>
      <c r="J1460" t="s">
        <v>77</v>
      </c>
      <c r="K1460" t="s">
        <v>78</v>
      </c>
      <c r="L1460" t="s">
        <v>74</v>
      </c>
      <c r="M1460">
        <v>0.15624199999999999</v>
      </c>
      <c r="N1460" t="s">
        <v>153</v>
      </c>
      <c r="O1460" t="s">
        <v>3604</v>
      </c>
      <c r="P1460" t="s">
        <v>60</v>
      </c>
      <c r="Q1460" t="s">
        <v>68</v>
      </c>
      <c r="R1460" t="s">
        <v>3656</v>
      </c>
      <c r="S1460" t="s">
        <v>69</v>
      </c>
    </row>
    <row r="1461" spans="1:19" x14ac:dyDescent="0.35">
      <c r="A1461" t="s">
        <v>3658</v>
      </c>
      <c r="B1461" t="s">
        <v>3599</v>
      </c>
      <c r="C1461" t="s">
        <v>3659</v>
      </c>
      <c r="D1461" t="s">
        <v>59</v>
      </c>
      <c r="E1461" t="s">
        <v>59</v>
      </c>
      <c r="F1461" t="s">
        <v>60</v>
      </c>
      <c r="G1461" t="s">
        <v>3652</v>
      </c>
      <c r="H1461" t="s">
        <v>3653</v>
      </c>
      <c r="I1461" t="s">
        <v>3603</v>
      </c>
      <c r="J1461" t="s">
        <v>81</v>
      </c>
      <c r="K1461" t="s">
        <v>82</v>
      </c>
      <c r="L1461" t="s">
        <v>83</v>
      </c>
      <c r="M1461">
        <v>2.1999999999994246E-2</v>
      </c>
      <c r="N1461" t="s">
        <v>153</v>
      </c>
      <c r="O1461" t="s">
        <v>3604</v>
      </c>
      <c r="P1461" t="s">
        <v>60</v>
      </c>
      <c r="Q1461" t="s">
        <v>68</v>
      </c>
      <c r="R1461" t="s">
        <v>3658</v>
      </c>
      <c r="S1461" t="s">
        <v>69</v>
      </c>
    </row>
    <row r="1462" spans="1:19" x14ac:dyDescent="0.35">
      <c r="A1462" t="s">
        <v>3660</v>
      </c>
      <c r="B1462" t="s">
        <v>3599</v>
      </c>
      <c r="C1462" t="s">
        <v>3661</v>
      </c>
      <c r="D1462" t="s">
        <v>59</v>
      </c>
      <c r="E1462" t="s">
        <v>59</v>
      </c>
      <c r="F1462" t="s">
        <v>60</v>
      </c>
      <c r="G1462" t="s">
        <v>3662</v>
      </c>
      <c r="H1462" t="s">
        <v>3663</v>
      </c>
      <c r="I1462" t="s">
        <v>3603</v>
      </c>
      <c r="J1462" t="s">
        <v>64</v>
      </c>
      <c r="K1462" t="s">
        <v>64</v>
      </c>
      <c r="L1462" t="s">
        <v>65</v>
      </c>
      <c r="M1462">
        <v>3</v>
      </c>
      <c r="N1462" t="s">
        <v>153</v>
      </c>
      <c r="O1462" t="s">
        <v>3604</v>
      </c>
      <c r="P1462" t="s">
        <v>60</v>
      </c>
      <c r="Q1462" t="s">
        <v>68</v>
      </c>
      <c r="R1462" t="s">
        <v>3660</v>
      </c>
      <c r="S1462" t="s">
        <v>69</v>
      </c>
    </row>
    <row r="1463" spans="1:19" x14ac:dyDescent="0.35">
      <c r="A1463" t="s">
        <v>3664</v>
      </c>
      <c r="B1463" t="s">
        <v>3599</v>
      </c>
      <c r="C1463" t="s">
        <v>3665</v>
      </c>
      <c r="D1463" t="s">
        <v>59</v>
      </c>
      <c r="E1463" t="s">
        <v>59</v>
      </c>
      <c r="F1463" t="s">
        <v>60</v>
      </c>
      <c r="G1463" t="s">
        <v>3662</v>
      </c>
      <c r="H1463" t="s">
        <v>3663</v>
      </c>
      <c r="I1463" t="s">
        <v>3603</v>
      </c>
      <c r="J1463" t="s">
        <v>72</v>
      </c>
      <c r="K1463" t="s">
        <v>73</v>
      </c>
      <c r="L1463" t="s">
        <v>74</v>
      </c>
      <c r="M1463">
        <v>0.15341099999999999</v>
      </c>
      <c r="N1463" t="s">
        <v>153</v>
      </c>
      <c r="O1463" t="s">
        <v>3604</v>
      </c>
      <c r="P1463" t="s">
        <v>60</v>
      </c>
      <c r="Q1463" t="s">
        <v>68</v>
      </c>
      <c r="R1463" t="s">
        <v>3664</v>
      </c>
      <c r="S1463" t="s">
        <v>69</v>
      </c>
    </row>
    <row r="1464" spans="1:19" x14ac:dyDescent="0.35">
      <c r="A1464" t="s">
        <v>3666</v>
      </c>
      <c r="B1464" t="s">
        <v>3599</v>
      </c>
      <c r="C1464" t="s">
        <v>3667</v>
      </c>
      <c r="D1464" t="s">
        <v>59</v>
      </c>
      <c r="E1464" t="s">
        <v>59</v>
      </c>
      <c r="F1464" t="s">
        <v>60</v>
      </c>
      <c r="G1464" t="s">
        <v>3662</v>
      </c>
      <c r="H1464" t="s">
        <v>3663</v>
      </c>
      <c r="I1464" t="s">
        <v>3603</v>
      </c>
      <c r="J1464" t="s">
        <v>77</v>
      </c>
      <c r="K1464" t="s">
        <v>78</v>
      </c>
      <c r="L1464" t="s">
        <v>74</v>
      </c>
      <c r="M1464">
        <v>0.15346199999999999</v>
      </c>
      <c r="N1464" t="s">
        <v>153</v>
      </c>
      <c r="O1464" t="s">
        <v>3604</v>
      </c>
      <c r="P1464" t="s">
        <v>60</v>
      </c>
      <c r="Q1464" t="s">
        <v>68</v>
      </c>
      <c r="R1464" t="s">
        <v>3666</v>
      </c>
      <c r="S1464" t="s">
        <v>69</v>
      </c>
    </row>
    <row r="1465" spans="1:19" x14ac:dyDescent="0.35">
      <c r="A1465" t="s">
        <v>3668</v>
      </c>
      <c r="B1465" t="s">
        <v>3599</v>
      </c>
      <c r="C1465" t="s">
        <v>3669</v>
      </c>
      <c r="D1465" t="s">
        <v>59</v>
      </c>
      <c r="E1465" t="s">
        <v>59</v>
      </c>
      <c r="F1465" t="s">
        <v>60</v>
      </c>
      <c r="G1465" t="s">
        <v>3662</v>
      </c>
      <c r="H1465" t="s">
        <v>3663</v>
      </c>
      <c r="I1465" t="s">
        <v>3603</v>
      </c>
      <c r="J1465" t="s">
        <v>81</v>
      </c>
      <c r="K1465" t="s">
        <v>82</v>
      </c>
      <c r="L1465" t="s">
        <v>83</v>
      </c>
      <c r="M1465">
        <v>5.0999999999995493E-2</v>
      </c>
      <c r="N1465" t="s">
        <v>153</v>
      </c>
      <c r="O1465" t="s">
        <v>3604</v>
      </c>
      <c r="P1465" t="s">
        <v>60</v>
      </c>
      <c r="Q1465" t="s">
        <v>68</v>
      </c>
      <c r="R1465" t="s">
        <v>3668</v>
      </c>
      <c r="S1465" t="s">
        <v>69</v>
      </c>
    </row>
    <row r="1466" spans="1:19" x14ac:dyDescent="0.35">
      <c r="A1466" t="s">
        <v>3670</v>
      </c>
      <c r="B1466" t="s">
        <v>3599</v>
      </c>
      <c r="C1466" t="s">
        <v>3671</v>
      </c>
      <c r="D1466" t="s">
        <v>59</v>
      </c>
      <c r="E1466" t="s">
        <v>59</v>
      </c>
      <c r="F1466" t="s">
        <v>60</v>
      </c>
      <c r="G1466" t="s">
        <v>3672</v>
      </c>
      <c r="H1466" t="s">
        <v>3673</v>
      </c>
      <c r="I1466" t="s">
        <v>3603</v>
      </c>
      <c r="J1466" t="s">
        <v>64</v>
      </c>
      <c r="K1466" t="s">
        <v>64</v>
      </c>
      <c r="L1466" t="s">
        <v>65</v>
      </c>
      <c r="M1466">
        <v>3</v>
      </c>
      <c r="N1466" t="s">
        <v>153</v>
      </c>
      <c r="O1466" t="s">
        <v>3604</v>
      </c>
      <c r="P1466" t="s">
        <v>60</v>
      </c>
      <c r="Q1466" t="s">
        <v>68</v>
      </c>
      <c r="R1466" t="s">
        <v>3670</v>
      </c>
      <c r="S1466" t="s">
        <v>69</v>
      </c>
    </row>
    <row r="1467" spans="1:19" x14ac:dyDescent="0.35">
      <c r="A1467" t="s">
        <v>3674</v>
      </c>
      <c r="B1467" t="s">
        <v>3599</v>
      </c>
      <c r="C1467" t="s">
        <v>3675</v>
      </c>
      <c r="D1467" t="s">
        <v>59</v>
      </c>
      <c r="E1467" t="s">
        <v>59</v>
      </c>
      <c r="F1467" t="s">
        <v>60</v>
      </c>
      <c r="G1467" t="s">
        <v>3672</v>
      </c>
      <c r="H1467" t="s">
        <v>3673</v>
      </c>
      <c r="I1467" t="s">
        <v>3603</v>
      </c>
      <c r="J1467" t="s">
        <v>72</v>
      </c>
      <c r="K1467" t="s">
        <v>73</v>
      </c>
      <c r="L1467" t="s">
        <v>74</v>
      </c>
      <c r="M1467">
        <v>0.15146000000000001</v>
      </c>
      <c r="N1467" t="s">
        <v>153</v>
      </c>
      <c r="O1467" t="s">
        <v>3604</v>
      </c>
      <c r="P1467" t="s">
        <v>60</v>
      </c>
      <c r="Q1467" t="s">
        <v>68</v>
      </c>
      <c r="R1467" t="s">
        <v>3674</v>
      </c>
      <c r="S1467" t="s">
        <v>69</v>
      </c>
    </row>
    <row r="1468" spans="1:19" x14ac:dyDescent="0.35">
      <c r="A1468" t="s">
        <v>3676</v>
      </c>
      <c r="B1468" t="s">
        <v>3599</v>
      </c>
      <c r="C1468" t="s">
        <v>3677</v>
      </c>
      <c r="D1468" t="s">
        <v>59</v>
      </c>
      <c r="E1468" t="s">
        <v>59</v>
      </c>
      <c r="F1468" t="s">
        <v>60</v>
      </c>
      <c r="G1468" t="s">
        <v>3672</v>
      </c>
      <c r="H1468" t="s">
        <v>3673</v>
      </c>
      <c r="I1468" t="s">
        <v>3603</v>
      </c>
      <c r="J1468" t="s">
        <v>77</v>
      </c>
      <c r="K1468" t="s">
        <v>78</v>
      </c>
      <c r="L1468" t="s">
        <v>74</v>
      </c>
      <c r="M1468">
        <v>0.15154500000000001</v>
      </c>
      <c r="N1468" t="s">
        <v>153</v>
      </c>
      <c r="O1468" t="s">
        <v>3604</v>
      </c>
      <c r="P1468" t="s">
        <v>60</v>
      </c>
      <c r="Q1468" t="s">
        <v>68</v>
      </c>
      <c r="R1468" t="s">
        <v>3676</v>
      </c>
      <c r="S1468" t="s">
        <v>69</v>
      </c>
    </row>
    <row r="1469" spans="1:19" x14ac:dyDescent="0.35">
      <c r="A1469" t="s">
        <v>3678</v>
      </c>
      <c r="B1469" t="s">
        <v>3599</v>
      </c>
      <c r="C1469" t="s">
        <v>3679</v>
      </c>
      <c r="D1469" t="s">
        <v>59</v>
      </c>
      <c r="E1469" t="s">
        <v>59</v>
      </c>
      <c r="F1469" t="s">
        <v>60</v>
      </c>
      <c r="G1469" t="s">
        <v>3672</v>
      </c>
      <c r="H1469" t="s">
        <v>3673</v>
      </c>
      <c r="I1469" t="s">
        <v>3603</v>
      </c>
      <c r="J1469" t="s">
        <v>81</v>
      </c>
      <c r="K1469" t="s">
        <v>82</v>
      </c>
      <c r="L1469" t="s">
        <v>83</v>
      </c>
      <c r="M1469">
        <v>8.5000000000001741E-2</v>
      </c>
      <c r="N1469" t="s">
        <v>153</v>
      </c>
      <c r="O1469" t="s">
        <v>3604</v>
      </c>
      <c r="P1469" t="s">
        <v>60</v>
      </c>
      <c r="Q1469" t="s">
        <v>68</v>
      </c>
      <c r="R1469" t="s">
        <v>3678</v>
      </c>
      <c r="S1469" t="s">
        <v>69</v>
      </c>
    </row>
    <row r="1470" spans="1:19" x14ac:dyDescent="0.35">
      <c r="A1470" t="s">
        <v>3680</v>
      </c>
      <c r="B1470" t="s">
        <v>3599</v>
      </c>
      <c r="C1470" t="s">
        <v>3681</v>
      </c>
      <c r="D1470" t="s">
        <v>59</v>
      </c>
      <c r="E1470" t="s">
        <v>59</v>
      </c>
      <c r="F1470" t="s">
        <v>60</v>
      </c>
      <c r="G1470" t="s">
        <v>3682</v>
      </c>
      <c r="H1470" t="s">
        <v>3683</v>
      </c>
      <c r="I1470" t="s">
        <v>3603</v>
      </c>
      <c r="J1470" t="s">
        <v>64</v>
      </c>
      <c r="K1470" t="s">
        <v>64</v>
      </c>
      <c r="L1470" t="s">
        <v>65</v>
      </c>
      <c r="M1470">
        <v>3</v>
      </c>
      <c r="N1470" t="s">
        <v>153</v>
      </c>
      <c r="O1470" t="s">
        <v>3604</v>
      </c>
      <c r="P1470" t="s">
        <v>60</v>
      </c>
      <c r="Q1470" t="s">
        <v>68</v>
      </c>
      <c r="R1470" t="s">
        <v>3680</v>
      </c>
      <c r="S1470" t="s">
        <v>69</v>
      </c>
    </row>
    <row r="1471" spans="1:19" x14ac:dyDescent="0.35">
      <c r="A1471" t="s">
        <v>3684</v>
      </c>
      <c r="B1471" t="s">
        <v>3599</v>
      </c>
      <c r="C1471" t="s">
        <v>3685</v>
      </c>
      <c r="D1471" t="s">
        <v>59</v>
      </c>
      <c r="E1471" t="s">
        <v>59</v>
      </c>
      <c r="F1471" t="s">
        <v>60</v>
      </c>
      <c r="G1471" t="s">
        <v>3682</v>
      </c>
      <c r="H1471" t="s">
        <v>3683</v>
      </c>
      <c r="I1471" t="s">
        <v>3603</v>
      </c>
      <c r="J1471" t="s">
        <v>72</v>
      </c>
      <c r="K1471" t="s">
        <v>73</v>
      </c>
      <c r="L1471" t="s">
        <v>74</v>
      </c>
      <c r="M1471">
        <v>0.15124199999999999</v>
      </c>
      <c r="N1471" t="s">
        <v>153</v>
      </c>
      <c r="O1471" t="s">
        <v>3604</v>
      </c>
      <c r="P1471" t="s">
        <v>60</v>
      </c>
      <c r="Q1471" t="s">
        <v>68</v>
      </c>
      <c r="R1471" t="s">
        <v>3684</v>
      </c>
      <c r="S1471" t="s">
        <v>69</v>
      </c>
    </row>
    <row r="1472" spans="1:19" x14ac:dyDescent="0.35">
      <c r="A1472" t="s">
        <v>3686</v>
      </c>
      <c r="B1472" t="s">
        <v>3599</v>
      </c>
      <c r="C1472" t="s">
        <v>3687</v>
      </c>
      <c r="D1472" t="s">
        <v>59</v>
      </c>
      <c r="E1472" t="s">
        <v>59</v>
      </c>
      <c r="F1472" t="s">
        <v>60</v>
      </c>
      <c r="G1472" t="s">
        <v>3682</v>
      </c>
      <c r="H1472" t="s">
        <v>3683</v>
      </c>
      <c r="I1472" t="s">
        <v>3603</v>
      </c>
      <c r="J1472" t="s">
        <v>77</v>
      </c>
      <c r="K1472" t="s">
        <v>78</v>
      </c>
      <c r="L1472" t="s">
        <v>74</v>
      </c>
      <c r="M1472">
        <v>0.15130399999999999</v>
      </c>
      <c r="N1472" t="s">
        <v>153</v>
      </c>
      <c r="O1472" t="s">
        <v>3604</v>
      </c>
      <c r="P1472" t="s">
        <v>60</v>
      </c>
      <c r="Q1472" t="s">
        <v>68</v>
      </c>
      <c r="R1472" t="s">
        <v>3686</v>
      </c>
      <c r="S1472" t="s">
        <v>69</v>
      </c>
    </row>
    <row r="1473" spans="1:19" x14ac:dyDescent="0.35">
      <c r="A1473" t="s">
        <v>3688</v>
      </c>
      <c r="B1473" t="s">
        <v>3599</v>
      </c>
      <c r="C1473" t="s">
        <v>3689</v>
      </c>
      <c r="D1473" t="s">
        <v>59</v>
      </c>
      <c r="E1473" t="s">
        <v>59</v>
      </c>
      <c r="F1473" t="s">
        <v>60</v>
      </c>
      <c r="G1473" t="s">
        <v>3682</v>
      </c>
      <c r="H1473" t="s">
        <v>3683</v>
      </c>
      <c r="I1473" t="s">
        <v>3603</v>
      </c>
      <c r="J1473" t="s">
        <v>81</v>
      </c>
      <c r="K1473" t="s">
        <v>82</v>
      </c>
      <c r="L1473" t="s">
        <v>83</v>
      </c>
      <c r="M1473">
        <v>6.2000000000006494E-2</v>
      </c>
      <c r="N1473" t="s">
        <v>153</v>
      </c>
      <c r="O1473" t="s">
        <v>3604</v>
      </c>
      <c r="P1473" t="s">
        <v>60</v>
      </c>
      <c r="Q1473" t="s">
        <v>68</v>
      </c>
      <c r="R1473" t="s">
        <v>3688</v>
      </c>
      <c r="S1473" t="s">
        <v>69</v>
      </c>
    </row>
    <row r="1474" spans="1:19" x14ac:dyDescent="0.35">
      <c r="A1474" t="s">
        <v>3690</v>
      </c>
      <c r="B1474" t="s">
        <v>3599</v>
      </c>
      <c r="C1474" t="s">
        <v>3691</v>
      </c>
      <c r="D1474" t="s">
        <v>59</v>
      </c>
      <c r="E1474" t="s">
        <v>59</v>
      </c>
      <c r="F1474" t="s">
        <v>60</v>
      </c>
      <c r="G1474" t="s">
        <v>3692</v>
      </c>
      <c r="H1474" t="s">
        <v>3693</v>
      </c>
      <c r="I1474" t="s">
        <v>3603</v>
      </c>
      <c r="J1474" t="s">
        <v>64</v>
      </c>
      <c r="K1474" t="s">
        <v>64</v>
      </c>
      <c r="L1474" t="s">
        <v>65</v>
      </c>
      <c r="M1474">
        <v>3</v>
      </c>
      <c r="N1474" t="s">
        <v>153</v>
      </c>
      <c r="O1474" t="s">
        <v>3604</v>
      </c>
      <c r="P1474" t="s">
        <v>60</v>
      </c>
      <c r="Q1474" t="s">
        <v>68</v>
      </c>
      <c r="R1474" t="s">
        <v>3690</v>
      </c>
      <c r="S1474" t="s">
        <v>69</v>
      </c>
    </row>
    <row r="1475" spans="1:19" x14ac:dyDescent="0.35">
      <c r="A1475" t="s">
        <v>3694</v>
      </c>
      <c r="B1475" t="s">
        <v>3599</v>
      </c>
      <c r="C1475" t="s">
        <v>3695</v>
      </c>
      <c r="D1475" t="s">
        <v>59</v>
      </c>
      <c r="E1475" t="s">
        <v>59</v>
      </c>
      <c r="F1475" t="s">
        <v>60</v>
      </c>
      <c r="G1475" t="s">
        <v>3692</v>
      </c>
      <c r="H1475" t="s">
        <v>3693</v>
      </c>
      <c r="I1475" t="s">
        <v>3603</v>
      </c>
      <c r="J1475" t="s">
        <v>72</v>
      </c>
      <c r="K1475" t="s">
        <v>73</v>
      </c>
      <c r="L1475" t="s">
        <v>74</v>
      </c>
      <c r="M1475">
        <v>0.14796300000000001</v>
      </c>
      <c r="N1475" t="s">
        <v>153</v>
      </c>
      <c r="O1475" t="s">
        <v>3604</v>
      </c>
      <c r="P1475" t="s">
        <v>60</v>
      </c>
      <c r="Q1475" t="s">
        <v>68</v>
      </c>
      <c r="R1475" t="s">
        <v>3694</v>
      </c>
      <c r="S1475" t="s">
        <v>69</v>
      </c>
    </row>
    <row r="1476" spans="1:19" x14ac:dyDescent="0.35">
      <c r="A1476" t="s">
        <v>3696</v>
      </c>
      <c r="B1476" t="s">
        <v>3599</v>
      </c>
      <c r="C1476" t="s">
        <v>3697</v>
      </c>
      <c r="D1476" t="s">
        <v>59</v>
      </c>
      <c r="E1476" t="s">
        <v>59</v>
      </c>
      <c r="F1476" t="s">
        <v>60</v>
      </c>
      <c r="G1476" t="s">
        <v>3692</v>
      </c>
      <c r="H1476" t="s">
        <v>3693</v>
      </c>
      <c r="I1476" t="s">
        <v>3603</v>
      </c>
      <c r="J1476" t="s">
        <v>77</v>
      </c>
      <c r="K1476" t="s">
        <v>78</v>
      </c>
      <c r="L1476" t="s">
        <v>74</v>
      </c>
      <c r="M1476">
        <v>0.14804800000000001</v>
      </c>
      <c r="N1476" t="s">
        <v>153</v>
      </c>
      <c r="O1476" t="s">
        <v>3604</v>
      </c>
      <c r="P1476" t="s">
        <v>60</v>
      </c>
      <c r="Q1476" t="s">
        <v>68</v>
      </c>
      <c r="R1476" t="s">
        <v>3696</v>
      </c>
      <c r="S1476" t="s">
        <v>69</v>
      </c>
    </row>
    <row r="1477" spans="1:19" x14ac:dyDescent="0.35">
      <c r="A1477" t="s">
        <v>3698</v>
      </c>
      <c r="B1477" t="s">
        <v>3599</v>
      </c>
      <c r="C1477" t="s">
        <v>3699</v>
      </c>
      <c r="D1477" t="s">
        <v>59</v>
      </c>
      <c r="E1477" t="s">
        <v>59</v>
      </c>
      <c r="F1477" t="s">
        <v>60</v>
      </c>
      <c r="G1477" t="s">
        <v>3692</v>
      </c>
      <c r="H1477" t="s">
        <v>3693</v>
      </c>
      <c r="I1477" t="s">
        <v>3603</v>
      </c>
      <c r="J1477" t="s">
        <v>81</v>
      </c>
      <c r="K1477" t="s">
        <v>82</v>
      </c>
      <c r="L1477" t="s">
        <v>83</v>
      </c>
      <c r="M1477">
        <v>8.5000000000001741E-2</v>
      </c>
      <c r="N1477" t="s">
        <v>153</v>
      </c>
      <c r="O1477" t="s">
        <v>3604</v>
      </c>
      <c r="P1477" t="s">
        <v>60</v>
      </c>
      <c r="Q1477" t="s">
        <v>68</v>
      </c>
      <c r="R1477" t="s">
        <v>3698</v>
      </c>
      <c r="S1477" t="s">
        <v>69</v>
      </c>
    </row>
    <row r="1478" spans="1:19" x14ac:dyDescent="0.35">
      <c r="A1478" t="s">
        <v>3700</v>
      </c>
      <c r="B1478" t="s">
        <v>3599</v>
      </c>
      <c r="C1478" t="s">
        <v>3701</v>
      </c>
      <c r="D1478" t="s">
        <v>59</v>
      </c>
      <c r="E1478" t="s">
        <v>59</v>
      </c>
      <c r="F1478" t="s">
        <v>60</v>
      </c>
      <c r="G1478" t="s">
        <v>3702</v>
      </c>
      <c r="H1478" t="s">
        <v>3703</v>
      </c>
      <c r="I1478" t="s">
        <v>3603</v>
      </c>
      <c r="J1478" t="s">
        <v>64</v>
      </c>
      <c r="K1478" t="s">
        <v>64</v>
      </c>
      <c r="L1478" t="s">
        <v>65</v>
      </c>
      <c r="M1478">
        <v>3</v>
      </c>
      <c r="N1478" t="s">
        <v>153</v>
      </c>
      <c r="O1478" t="s">
        <v>3604</v>
      </c>
      <c r="P1478" t="s">
        <v>60</v>
      </c>
      <c r="Q1478" t="s">
        <v>68</v>
      </c>
      <c r="R1478" t="s">
        <v>3700</v>
      </c>
      <c r="S1478" t="s">
        <v>69</v>
      </c>
    </row>
    <row r="1479" spans="1:19" x14ac:dyDescent="0.35">
      <c r="A1479" t="s">
        <v>3704</v>
      </c>
      <c r="B1479" t="s">
        <v>3599</v>
      </c>
      <c r="C1479" t="s">
        <v>3705</v>
      </c>
      <c r="D1479" t="s">
        <v>59</v>
      </c>
      <c r="E1479" t="s">
        <v>59</v>
      </c>
      <c r="F1479" t="s">
        <v>60</v>
      </c>
      <c r="G1479" t="s">
        <v>3702</v>
      </c>
      <c r="H1479" t="s">
        <v>3703</v>
      </c>
      <c r="I1479" t="s">
        <v>3603</v>
      </c>
      <c r="J1479" t="s">
        <v>72</v>
      </c>
      <c r="K1479" t="s">
        <v>73</v>
      </c>
      <c r="L1479" t="s">
        <v>74</v>
      </c>
      <c r="M1479">
        <v>0.15682399999999999</v>
      </c>
      <c r="N1479" t="s">
        <v>153</v>
      </c>
      <c r="O1479" t="s">
        <v>3604</v>
      </c>
      <c r="P1479" t="s">
        <v>60</v>
      </c>
      <c r="Q1479" t="s">
        <v>68</v>
      </c>
      <c r="R1479" t="s">
        <v>3704</v>
      </c>
      <c r="S1479" t="s">
        <v>69</v>
      </c>
    </row>
    <row r="1480" spans="1:19" x14ac:dyDescent="0.35">
      <c r="A1480" t="s">
        <v>3706</v>
      </c>
      <c r="B1480" t="s">
        <v>3599</v>
      </c>
      <c r="C1480" t="s">
        <v>3707</v>
      </c>
      <c r="D1480" t="s">
        <v>59</v>
      </c>
      <c r="E1480" t="s">
        <v>59</v>
      </c>
      <c r="F1480" t="s">
        <v>60</v>
      </c>
      <c r="G1480" t="s">
        <v>3702</v>
      </c>
      <c r="H1480" t="s">
        <v>3703</v>
      </c>
      <c r="I1480" t="s">
        <v>3603</v>
      </c>
      <c r="J1480" t="s">
        <v>77</v>
      </c>
      <c r="K1480" t="s">
        <v>78</v>
      </c>
      <c r="L1480" t="s">
        <v>74</v>
      </c>
      <c r="M1480">
        <v>0.15694</v>
      </c>
      <c r="N1480" t="s">
        <v>153</v>
      </c>
      <c r="O1480" t="s">
        <v>3604</v>
      </c>
      <c r="P1480" t="s">
        <v>60</v>
      </c>
      <c r="Q1480" t="s">
        <v>68</v>
      </c>
      <c r="R1480" t="s">
        <v>3706</v>
      </c>
      <c r="S1480" t="s">
        <v>69</v>
      </c>
    </row>
    <row r="1481" spans="1:19" x14ac:dyDescent="0.35">
      <c r="A1481" t="s">
        <v>3708</v>
      </c>
      <c r="B1481" t="s">
        <v>3599</v>
      </c>
      <c r="C1481" t="s">
        <v>3709</v>
      </c>
      <c r="D1481" t="s">
        <v>59</v>
      </c>
      <c r="E1481" t="s">
        <v>59</v>
      </c>
      <c r="F1481" t="s">
        <v>60</v>
      </c>
      <c r="G1481" t="s">
        <v>3702</v>
      </c>
      <c r="H1481" t="s">
        <v>3703</v>
      </c>
      <c r="I1481" t="s">
        <v>3603</v>
      </c>
      <c r="J1481" t="s">
        <v>81</v>
      </c>
      <c r="K1481" t="s">
        <v>82</v>
      </c>
      <c r="L1481" t="s">
        <v>83</v>
      </c>
      <c r="M1481">
        <v>0.11600000000000499</v>
      </c>
      <c r="N1481" t="s">
        <v>153</v>
      </c>
      <c r="O1481" t="s">
        <v>3604</v>
      </c>
      <c r="P1481" t="s">
        <v>60</v>
      </c>
      <c r="Q1481" t="s">
        <v>68</v>
      </c>
      <c r="R1481" t="s">
        <v>3708</v>
      </c>
      <c r="S1481" t="s">
        <v>69</v>
      </c>
    </row>
    <row r="1482" spans="1:19" x14ac:dyDescent="0.35">
      <c r="A1482" t="s">
        <v>3710</v>
      </c>
      <c r="B1482" t="s">
        <v>3599</v>
      </c>
      <c r="C1482" t="s">
        <v>3711</v>
      </c>
      <c r="D1482" t="s">
        <v>59</v>
      </c>
      <c r="E1482" t="s">
        <v>59</v>
      </c>
      <c r="F1482" t="s">
        <v>60</v>
      </c>
      <c r="G1482" t="s">
        <v>3712</v>
      </c>
      <c r="H1482" t="s">
        <v>3713</v>
      </c>
      <c r="I1482" t="s">
        <v>3603</v>
      </c>
      <c r="J1482" t="s">
        <v>64</v>
      </c>
      <c r="K1482" t="s">
        <v>64</v>
      </c>
      <c r="L1482" t="s">
        <v>65</v>
      </c>
      <c r="M1482">
        <v>3</v>
      </c>
      <c r="N1482" t="s">
        <v>153</v>
      </c>
      <c r="O1482" t="s">
        <v>3604</v>
      </c>
      <c r="P1482" t="s">
        <v>60</v>
      </c>
      <c r="Q1482" t="s">
        <v>68</v>
      </c>
      <c r="R1482" t="s">
        <v>3710</v>
      </c>
      <c r="S1482" t="s">
        <v>69</v>
      </c>
    </row>
    <row r="1483" spans="1:19" x14ac:dyDescent="0.35">
      <c r="A1483" t="s">
        <v>3714</v>
      </c>
      <c r="B1483" t="s">
        <v>3599</v>
      </c>
      <c r="C1483" t="s">
        <v>3715</v>
      </c>
      <c r="D1483" t="s">
        <v>59</v>
      </c>
      <c r="E1483" t="s">
        <v>59</v>
      </c>
      <c r="F1483" t="s">
        <v>60</v>
      </c>
      <c r="G1483" t="s">
        <v>3712</v>
      </c>
      <c r="H1483" t="s">
        <v>3713</v>
      </c>
      <c r="I1483" t="s">
        <v>3603</v>
      </c>
      <c r="J1483" t="s">
        <v>72</v>
      </c>
      <c r="K1483" t="s">
        <v>73</v>
      </c>
      <c r="L1483" t="s">
        <v>74</v>
      </c>
      <c r="M1483">
        <v>0.15412400000000001</v>
      </c>
      <c r="N1483" t="s">
        <v>153</v>
      </c>
      <c r="O1483" t="s">
        <v>3604</v>
      </c>
      <c r="P1483" t="s">
        <v>60</v>
      </c>
      <c r="Q1483" t="s">
        <v>68</v>
      </c>
      <c r="R1483" t="s">
        <v>3714</v>
      </c>
      <c r="S1483" t="s">
        <v>69</v>
      </c>
    </row>
    <row r="1484" spans="1:19" x14ac:dyDescent="0.35">
      <c r="A1484" t="s">
        <v>3716</v>
      </c>
      <c r="B1484" t="s">
        <v>3599</v>
      </c>
      <c r="C1484" t="s">
        <v>3717</v>
      </c>
      <c r="D1484" t="s">
        <v>59</v>
      </c>
      <c r="E1484" t="s">
        <v>59</v>
      </c>
      <c r="F1484" t="s">
        <v>60</v>
      </c>
      <c r="G1484" t="s">
        <v>3712</v>
      </c>
      <c r="H1484" t="s">
        <v>3713</v>
      </c>
      <c r="I1484" t="s">
        <v>3603</v>
      </c>
      <c r="J1484" t="s">
        <v>77</v>
      </c>
      <c r="K1484" t="s">
        <v>78</v>
      </c>
      <c r="L1484" t="s">
        <v>74</v>
      </c>
      <c r="M1484">
        <v>0.15417400000000001</v>
      </c>
      <c r="N1484" t="s">
        <v>153</v>
      </c>
      <c r="O1484" t="s">
        <v>3604</v>
      </c>
      <c r="P1484" t="s">
        <v>60</v>
      </c>
      <c r="Q1484" t="s">
        <v>68</v>
      </c>
      <c r="R1484" t="s">
        <v>3716</v>
      </c>
      <c r="S1484" t="s">
        <v>69</v>
      </c>
    </row>
    <row r="1485" spans="1:19" x14ac:dyDescent="0.35">
      <c r="A1485" t="s">
        <v>3718</v>
      </c>
      <c r="B1485" t="s">
        <v>3599</v>
      </c>
      <c r="C1485" t="s">
        <v>3719</v>
      </c>
      <c r="D1485" t="s">
        <v>59</v>
      </c>
      <c r="E1485" t="s">
        <v>59</v>
      </c>
      <c r="F1485" t="s">
        <v>60</v>
      </c>
      <c r="G1485" t="s">
        <v>3712</v>
      </c>
      <c r="H1485" t="s">
        <v>3713</v>
      </c>
      <c r="I1485" t="s">
        <v>3603</v>
      </c>
      <c r="J1485" t="s">
        <v>81</v>
      </c>
      <c r="K1485" t="s">
        <v>82</v>
      </c>
      <c r="L1485" t="s">
        <v>83</v>
      </c>
      <c r="M1485">
        <v>4.9999999999994493E-2</v>
      </c>
      <c r="N1485" t="s">
        <v>153</v>
      </c>
      <c r="O1485" t="s">
        <v>3604</v>
      </c>
      <c r="P1485" t="s">
        <v>60</v>
      </c>
      <c r="Q1485" t="s">
        <v>68</v>
      </c>
      <c r="R1485" t="s">
        <v>3718</v>
      </c>
      <c r="S1485" t="s">
        <v>69</v>
      </c>
    </row>
    <row r="1486" spans="1:19" x14ac:dyDescent="0.35">
      <c r="A1486" t="s">
        <v>3720</v>
      </c>
      <c r="B1486" t="s">
        <v>3599</v>
      </c>
      <c r="C1486" t="s">
        <v>3721</v>
      </c>
      <c r="D1486" t="s">
        <v>59</v>
      </c>
      <c r="E1486" t="s">
        <v>59</v>
      </c>
      <c r="F1486" t="s">
        <v>60</v>
      </c>
      <c r="G1486" t="s">
        <v>3722</v>
      </c>
      <c r="H1486" t="s">
        <v>3723</v>
      </c>
      <c r="I1486" t="s">
        <v>3603</v>
      </c>
      <c r="J1486" t="s">
        <v>64</v>
      </c>
      <c r="K1486" t="s">
        <v>64</v>
      </c>
      <c r="L1486" t="s">
        <v>65</v>
      </c>
      <c r="M1486">
        <v>3</v>
      </c>
      <c r="N1486" t="s">
        <v>153</v>
      </c>
      <c r="O1486" t="s">
        <v>3604</v>
      </c>
      <c r="P1486" t="s">
        <v>60</v>
      </c>
      <c r="Q1486" t="s">
        <v>68</v>
      </c>
      <c r="R1486" t="s">
        <v>3720</v>
      </c>
      <c r="S1486" t="s">
        <v>69</v>
      </c>
    </row>
    <row r="1487" spans="1:19" x14ac:dyDescent="0.35">
      <c r="A1487" t="s">
        <v>3724</v>
      </c>
      <c r="B1487" t="s">
        <v>3599</v>
      </c>
      <c r="C1487" t="s">
        <v>3725</v>
      </c>
      <c r="D1487" t="s">
        <v>59</v>
      </c>
      <c r="E1487" t="s">
        <v>59</v>
      </c>
      <c r="F1487" t="s">
        <v>60</v>
      </c>
      <c r="G1487" t="s">
        <v>3722</v>
      </c>
      <c r="H1487" t="s">
        <v>3723</v>
      </c>
      <c r="I1487" t="s">
        <v>3603</v>
      </c>
      <c r="J1487" t="s">
        <v>72</v>
      </c>
      <c r="K1487" t="s">
        <v>73</v>
      </c>
      <c r="L1487" t="s">
        <v>74</v>
      </c>
      <c r="M1487">
        <v>0.15215100000000001</v>
      </c>
      <c r="N1487" t="s">
        <v>153</v>
      </c>
      <c r="O1487" t="s">
        <v>3604</v>
      </c>
      <c r="P1487" t="s">
        <v>60</v>
      </c>
      <c r="Q1487" t="s">
        <v>68</v>
      </c>
      <c r="R1487" t="s">
        <v>3724</v>
      </c>
      <c r="S1487" t="s">
        <v>69</v>
      </c>
    </row>
    <row r="1488" spans="1:19" x14ac:dyDescent="0.35">
      <c r="A1488" t="s">
        <v>3726</v>
      </c>
      <c r="B1488" t="s">
        <v>3599</v>
      </c>
      <c r="C1488" t="s">
        <v>3727</v>
      </c>
      <c r="D1488" t="s">
        <v>59</v>
      </c>
      <c r="E1488" t="s">
        <v>59</v>
      </c>
      <c r="F1488" t="s">
        <v>60</v>
      </c>
      <c r="G1488" t="s">
        <v>3722</v>
      </c>
      <c r="H1488" t="s">
        <v>3723</v>
      </c>
      <c r="I1488" t="s">
        <v>3603</v>
      </c>
      <c r="J1488" t="s">
        <v>77</v>
      </c>
      <c r="K1488" t="s">
        <v>78</v>
      </c>
      <c r="L1488" t="s">
        <v>74</v>
      </c>
      <c r="M1488">
        <v>0.15219099999999999</v>
      </c>
      <c r="N1488" t="s">
        <v>153</v>
      </c>
      <c r="O1488" t="s">
        <v>3604</v>
      </c>
      <c r="P1488" t="s">
        <v>60</v>
      </c>
      <c r="Q1488" t="s">
        <v>68</v>
      </c>
      <c r="R1488" t="s">
        <v>3726</v>
      </c>
      <c r="S1488" t="s">
        <v>69</v>
      </c>
    </row>
    <row r="1489" spans="1:19" x14ac:dyDescent="0.35">
      <c r="A1489" t="s">
        <v>3728</v>
      </c>
      <c r="B1489" t="s">
        <v>3599</v>
      </c>
      <c r="C1489" t="s">
        <v>3729</v>
      </c>
      <c r="D1489" t="s">
        <v>59</v>
      </c>
      <c r="E1489" t="s">
        <v>59</v>
      </c>
      <c r="F1489" t="s">
        <v>60</v>
      </c>
      <c r="G1489" t="s">
        <v>3722</v>
      </c>
      <c r="H1489" t="s">
        <v>3723</v>
      </c>
      <c r="I1489" t="s">
        <v>3603</v>
      </c>
      <c r="J1489" t="s">
        <v>81</v>
      </c>
      <c r="K1489" t="s">
        <v>82</v>
      </c>
      <c r="L1489" t="s">
        <v>83</v>
      </c>
      <c r="M1489">
        <v>3.9999999999984492E-2</v>
      </c>
      <c r="N1489" t="s">
        <v>153</v>
      </c>
      <c r="O1489" t="s">
        <v>3604</v>
      </c>
      <c r="P1489" t="s">
        <v>60</v>
      </c>
      <c r="Q1489" t="s">
        <v>68</v>
      </c>
      <c r="R1489" t="s">
        <v>3728</v>
      </c>
      <c r="S1489" t="s">
        <v>69</v>
      </c>
    </row>
    <row r="1490" spans="1:19" x14ac:dyDescent="0.35">
      <c r="A1490" t="s">
        <v>3730</v>
      </c>
      <c r="B1490" t="s">
        <v>3599</v>
      </c>
      <c r="C1490" t="s">
        <v>3731</v>
      </c>
      <c r="D1490" t="s">
        <v>59</v>
      </c>
      <c r="E1490" t="s">
        <v>59</v>
      </c>
      <c r="F1490" t="s">
        <v>60</v>
      </c>
      <c r="G1490" t="s">
        <v>3732</v>
      </c>
      <c r="H1490" t="s">
        <v>3733</v>
      </c>
      <c r="I1490" t="s">
        <v>3603</v>
      </c>
      <c r="J1490" t="s">
        <v>64</v>
      </c>
      <c r="K1490" t="s">
        <v>64</v>
      </c>
      <c r="L1490" t="s">
        <v>65</v>
      </c>
      <c r="M1490">
        <v>3</v>
      </c>
      <c r="N1490" t="s">
        <v>153</v>
      </c>
      <c r="O1490" t="s">
        <v>3604</v>
      </c>
      <c r="P1490" t="s">
        <v>60</v>
      </c>
      <c r="Q1490" t="s">
        <v>68</v>
      </c>
      <c r="R1490" t="s">
        <v>3730</v>
      </c>
      <c r="S1490" t="s">
        <v>69</v>
      </c>
    </row>
    <row r="1491" spans="1:19" x14ac:dyDescent="0.35">
      <c r="A1491" t="s">
        <v>3734</v>
      </c>
      <c r="B1491" t="s">
        <v>3599</v>
      </c>
      <c r="C1491" t="s">
        <v>3735</v>
      </c>
      <c r="D1491" t="s">
        <v>59</v>
      </c>
      <c r="E1491" t="s">
        <v>59</v>
      </c>
      <c r="F1491" t="s">
        <v>60</v>
      </c>
      <c r="G1491" t="s">
        <v>3732</v>
      </c>
      <c r="H1491" t="s">
        <v>3733</v>
      </c>
      <c r="I1491" t="s">
        <v>3603</v>
      </c>
      <c r="J1491" t="s">
        <v>72</v>
      </c>
      <c r="K1491" t="s">
        <v>73</v>
      </c>
      <c r="L1491" t="s">
        <v>74</v>
      </c>
      <c r="M1491">
        <v>0.151147</v>
      </c>
      <c r="N1491" t="s">
        <v>153</v>
      </c>
      <c r="O1491" t="s">
        <v>3604</v>
      </c>
      <c r="P1491" t="s">
        <v>60</v>
      </c>
      <c r="Q1491" t="s">
        <v>68</v>
      </c>
      <c r="R1491" t="s">
        <v>3734</v>
      </c>
      <c r="S1491" t="s">
        <v>69</v>
      </c>
    </row>
    <row r="1492" spans="1:19" x14ac:dyDescent="0.35">
      <c r="A1492" t="s">
        <v>3736</v>
      </c>
      <c r="B1492" t="s">
        <v>3599</v>
      </c>
      <c r="C1492" t="s">
        <v>3737</v>
      </c>
      <c r="D1492" t="s">
        <v>59</v>
      </c>
      <c r="E1492" t="s">
        <v>59</v>
      </c>
      <c r="F1492" t="s">
        <v>60</v>
      </c>
      <c r="G1492" t="s">
        <v>3732</v>
      </c>
      <c r="H1492" t="s">
        <v>3733</v>
      </c>
      <c r="I1492" t="s">
        <v>3603</v>
      </c>
      <c r="J1492" t="s">
        <v>77</v>
      </c>
      <c r="K1492" t="s">
        <v>78</v>
      </c>
      <c r="L1492" t="s">
        <v>74</v>
      </c>
      <c r="M1492">
        <v>0.15118100000000001</v>
      </c>
      <c r="N1492" t="s">
        <v>153</v>
      </c>
      <c r="O1492" t="s">
        <v>3604</v>
      </c>
      <c r="P1492" t="s">
        <v>60</v>
      </c>
      <c r="Q1492" t="s">
        <v>68</v>
      </c>
      <c r="R1492" t="s">
        <v>3736</v>
      </c>
      <c r="S1492" t="s">
        <v>69</v>
      </c>
    </row>
    <row r="1493" spans="1:19" x14ac:dyDescent="0.35">
      <c r="A1493" t="s">
        <v>3738</v>
      </c>
      <c r="B1493" t="s">
        <v>3599</v>
      </c>
      <c r="C1493" t="s">
        <v>3739</v>
      </c>
      <c r="D1493" t="s">
        <v>59</v>
      </c>
      <c r="E1493" t="s">
        <v>59</v>
      </c>
      <c r="F1493" t="s">
        <v>60</v>
      </c>
      <c r="G1493" t="s">
        <v>3732</v>
      </c>
      <c r="H1493" t="s">
        <v>3733</v>
      </c>
      <c r="I1493" t="s">
        <v>3603</v>
      </c>
      <c r="J1493" t="s">
        <v>81</v>
      </c>
      <c r="K1493" t="s">
        <v>82</v>
      </c>
      <c r="L1493" t="s">
        <v>83</v>
      </c>
      <c r="M1493">
        <v>3.4000000000006247E-2</v>
      </c>
      <c r="N1493" t="s">
        <v>153</v>
      </c>
      <c r="O1493" t="s">
        <v>3604</v>
      </c>
      <c r="P1493" t="s">
        <v>60</v>
      </c>
      <c r="Q1493" t="s">
        <v>68</v>
      </c>
      <c r="R1493" t="s">
        <v>3738</v>
      </c>
      <c r="S1493" t="s">
        <v>69</v>
      </c>
    </row>
    <row r="1494" spans="1:19" x14ac:dyDescent="0.35">
      <c r="A1494" t="s">
        <v>3740</v>
      </c>
      <c r="B1494" t="s">
        <v>3599</v>
      </c>
      <c r="C1494" t="s">
        <v>3741</v>
      </c>
      <c r="D1494" t="s">
        <v>59</v>
      </c>
      <c r="E1494" t="s">
        <v>59</v>
      </c>
      <c r="F1494" t="s">
        <v>60</v>
      </c>
      <c r="G1494" t="s">
        <v>3742</v>
      </c>
      <c r="H1494" t="s">
        <v>3743</v>
      </c>
      <c r="I1494" t="s">
        <v>3603</v>
      </c>
      <c r="J1494" t="s">
        <v>64</v>
      </c>
      <c r="K1494" t="s">
        <v>64</v>
      </c>
      <c r="L1494" t="s">
        <v>65</v>
      </c>
      <c r="M1494">
        <v>3</v>
      </c>
      <c r="N1494" t="s">
        <v>153</v>
      </c>
      <c r="O1494" t="s">
        <v>3604</v>
      </c>
      <c r="P1494" t="s">
        <v>60</v>
      </c>
      <c r="Q1494" t="s">
        <v>68</v>
      </c>
      <c r="R1494" t="s">
        <v>3740</v>
      </c>
      <c r="S1494" t="s">
        <v>69</v>
      </c>
    </row>
    <row r="1495" spans="1:19" x14ac:dyDescent="0.35">
      <c r="A1495" t="s">
        <v>3744</v>
      </c>
      <c r="B1495" t="s">
        <v>3599</v>
      </c>
      <c r="C1495" t="s">
        <v>3745</v>
      </c>
      <c r="D1495" t="s">
        <v>59</v>
      </c>
      <c r="E1495" t="s">
        <v>59</v>
      </c>
      <c r="F1495" t="s">
        <v>60</v>
      </c>
      <c r="G1495" t="s">
        <v>3742</v>
      </c>
      <c r="H1495" t="s">
        <v>3743</v>
      </c>
      <c r="I1495" t="s">
        <v>3603</v>
      </c>
      <c r="J1495" t="s">
        <v>72</v>
      </c>
      <c r="K1495" t="s">
        <v>73</v>
      </c>
      <c r="L1495" t="s">
        <v>74</v>
      </c>
      <c r="M1495">
        <v>0.14892</v>
      </c>
      <c r="N1495" t="s">
        <v>153</v>
      </c>
      <c r="O1495" t="s">
        <v>3604</v>
      </c>
      <c r="P1495" t="s">
        <v>60</v>
      </c>
      <c r="Q1495" t="s">
        <v>68</v>
      </c>
      <c r="R1495" t="s">
        <v>3744</v>
      </c>
      <c r="S1495" t="s">
        <v>69</v>
      </c>
    </row>
    <row r="1496" spans="1:19" x14ac:dyDescent="0.35">
      <c r="A1496" t="s">
        <v>3746</v>
      </c>
      <c r="B1496" t="s">
        <v>3599</v>
      </c>
      <c r="C1496" t="s">
        <v>3747</v>
      </c>
      <c r="D1496" t="s">
        <v>59</v>
      </c>
      <c r="E1496" t="s">
        <v>59</v>
      </c>
      <c r="F1496" t="s">
        <v>60</v>
      </c>
      <c r="G1496" t="s">
        <v>3742</v>
      </c>
      <c r="H1496" t="s">
        <v>3743</v>
      </c>
      <c r="I1496" t="s">
        <v>3603</v>
      </c>
      <c r="J1496" t="s">
        <v>77</v>
      </c>
      <c r="K1496" t="s">
        <v>78</v>
      </c>
      <c r="L1496" t="s">
        <v>74</v>
      </c>
      <c r="M1496">
        <v>0.14892900000000001</v>
      </c>
      <c r="N1496" t="s">
        <v>153</v>
      </c>
      <c r="O1496" t="s">
        <v>3604</v>
      </c>
      <c r="P1496" t="s">
        <v>60</v>
      </c>
      <c r="Q1496" t="s">
        <v>68</v>
      </c>
      <c r="R1496" t="s">
        <v>3746</v>
      </c>
      <c r="S1496" t="s">
        <v>69</v>
      </c>
    </row>
    <row r="1497" spans="1:19" x14ac:dyDescent="0.35">
      <c r="A1497" t="s">
        <v>3748</v>
      </c>
      <c r="B1497" t="s">
        <v>3599</v>
      </c>
      <c r="C1497" t="s">
        <v>3749</v>
      </c>
      <c r="D1497" t="s">
        <v>59</v>
      </c>
      <c r="E1497" t="s">
        <v>59</v>
      </c>
      <c r="F1497" t="s">
        <v>60</v>
      </c>
      <c r="G1497" t="s">
        <v>3742</v>
      </c>
      <c r="H1497" t="s">
        <v>3743</v>
      </c>
      <c r="I1497" t="s">
        <v>3603</v>
      </c>
      <c r="J1497" t="s">
        <v>81</v>
      </c>
      <c r="K1497" t="s">
        <v>82</v>
      </c>
      <c r="L1497" t="s">
        <v>83</v>
      </c>
      <c r="M1497">
        <v>9.0000000000090008E-3</v>
      </c>
      <c r="N1497" t="s">
        <v>153</v>
      </c>
      <c r="O1497" t="s">
        <v>3604</v>
      </c>
      <c r="P1497" t="s">
        <v>60</v>
      </c>
      <c r="Q1497" t="s">
        <v>68</v>
      </c>
      <c r="R1497" t="s">
        <v>3748</v>
      </c>
      <c r="S1497" t="s">
        <v>69</v>
      </c>
    </row>
    <row r="1498" spans="1:19" x14ac:dyDescent="0.35">
      <c r="A1498" t="s">
        <v>3750</v>
      </c>
      <c r="B1498" t="s">
        <v>3599</v>
      </c>
      <c r="C1498" t="s">
        <v>3751</v>
      </c>
      <c r="D1498" t="s">
        <v>59</v>
      </c>
      <c r="E1498" t="s">
        <v>59</v>
      </c>
      <c r="F1498" t="s">
        <v>60</v>
      </c>
      <c r="G1498" t="s">
        <v>3752</v>
      </c>
      <c r="H1498" t="s">
        <v>3753</v>
      </c>
      <c r="I1498" t="s">
        <v>3603</v>
      </c>
      <c r="J1498" t="s">
        <v>64</v>
      </c>
      <c r="K1498" t="s">
        <v>64</v>
      </c>
      <c r="L1498" t="s">
        <v>65</v>
      </c>
      <c r="M1498">
        <v>3</v>
      </c>
      <c r="N1498" t="s">
        <v>153</v>
      </c>
      <c r="O1498" t="s">
        <v>3604</v>
      </c>
      <c r="P1498" t="s">
        <v>60</v>
      </c>
      <c r="Q1498" t="s">
        <v>68</v>
      </c>
      <c r="R1498" t="s">
        <v>3750</v>
      </c>
      <c r="S1498" t="s">
        <v>69</v>
      </c>
    </row>
    <row r="1499" spans="1:19" x14ac:dyDescent="0.35">
      <c r="A1499" t="s">
        <v>3754</v>
      </c>
      <c r="B1499" t="s">
        <v>3599</v>
      </c>
      <c r="C1499" t="s">
        <v>3755</v>
      </c>
      <c r="D1499" t="s">
        <v>59</v>
      </c>
      <c r="E1499" t="s">
        <v>59</v>
      </c>
      <c r="F1499" t="s">
        <v>60</v>
      </c>
      <c r="G1499" t="s">
        <v>3752</v>
      </c>
      <c r="H1499" t="s">
        <v>3753</v>
      </c>
      <c r="I1499" t="s">
        <v>3603</v>
      </c>
      <c r="J1499" t="s">
        <v>72</v>
      </c>
      <c r="K1499" t="s">
        <v>73</v>
      </c>
      <c r="L1499" t="s">
        <v>74</v>
      </c>
      <c r="M1499">
        <v>0.15624199999999999</v>
      </c>
      <c r="N1499" t="s">
        <v>153</v>
      </c>
      <c r="O1499" t="s">
        <v>3604</v>
      </c>
      <c r="P1499" t="s">
        <v>60</v>
      </c>
      <c r="Q1499" t="s">
        <v>68</v>
      </c>
      <c r="R1499" t="s">
        <v>3754</v>
      </c>
      <c r="S1499" t="s">
        <v>69</v>
      </c>
    </row>
    <row r="1500" spans="1:19" x14ac:dyDescent="0.35">
      <c r="A1500" t="s">
        <v>3756</v>
      </c>
      <c r="B1500" t="s">
        <v>3599</v>
      </c>
      <c r="C1500" t="s">
        <v>3757</v>
      </c>
      <c r="D1500" t="s">
        <v>59</v>
      </c>
      <c r="E1500" t="s">
        <v>59</v>
      </c>
      <c r="F1500" t="s">
        <v>60</v>
      </c>
      <c r="G1500" t="s">
        <v>3752</v>
      </c>
      <c r="H1500" t="s">
        <v>3753</v>
      </c>
      <c r="I1500" t="s">
        <v>3603</v>
      </c>
      <c r="J1500" t="s">
        <v>77</v>
      </c>
      <c r="K1500" t="s">
        <v>78</v>
      </c>
      <c r="L1500" t="s">
        <v>74</v>
      </c>
      <c r="M1500">
        <v>0.15632399999999999</v>
      </c>
      <c r="N1500" t="s">
        <v>153</v>
      </c>
      <c r="O1500" t="s">
        <v>3604</v>
      </c>
      <c r="P1500" t="s">
        <v>60</v>
      </c>
      <c r="Q1500" t="s">
        <v>68</v>
      </c>
      <c r="R1500" t="s">
        <v>3756</v>
      </c>
      <c r="S1500" t="s">
        <v>69</v>
      </c>
    </row>
    <row r="1501" spans="1:19" x14ac:dyDescent="0.35">
      <c r="A1501" t="s">
        <v>3758</v>
      </c>
      <c r="B1501" t="s">
        <v>3599</v>
      </c>
      <c r="C1501" t="s">
        <v>3759</v>
      </c>
      <c r="D1501" t="s">
        <v>59</v>
      </c>
      <c r="E1501" t="s">
        <v>59</v>
      </c>
      <c r="F1501" t="s">
        <v>60</v>
      </c>
      <c r="G1501" t="s">
        <v>3752</v>
      </c>
      <c r="H1501" t="s">
        <v>3753</v>
      </c>
      <c r="I1501" t="s">
        <v>3603</v>
      </c>
      <c r="J1501" t="s">
        <v>81</v>
      </c>
      <c r="K1501" t="s">
        <v>82</v>
      </c>
      <c r="L1501" t="s">
        <v>83</v>
      </c>
      <c r="M1501">
        <v>8.1999999999998741E-2</v>
      </c>
      <c r="N1501" t="s">
        <v>153</v>
      </c>
      <c r="O1501" t="s">
        <v>3604</v>
      </c>
      <c r="P1501" t="s">
        <v>60</v>
      </c>
      <c r="Q1501" t="s">
        <v>68</v>
      </c>
      <c r="R1501" t="s">
        <v>3758</v>
      </c>
      <c r="S1501" t="s">
        <v>69</v>
      </c>
    </row>
    <row r="1502" spans="1:19" x14ac:dyDescent="0.35">
      <c r="A1502" t="s">
        <v>3760</v>
      </c>
      <c r="B1502" t="s">
        <v>3599</v>
      </c>
      <c r="C1502" t="s">
        <v>3761</v>
      </c>
      <c r="D1502" t="s">
        <v>59</v>
      </c>
      <c r="E1502" t="s">
        <v>59</v>
      </c>
      <c r="F1502" t="s">
        <v>60</v>
      </c>
      <c r="G1502" t="s">
        <v>3762</v>
      </c>
      <c r="H1502" t="s">
        <v>3613</v>
      </c>
      <c r="I1502" t="s">
        <v>3603</v>
      </c>
      <c r="J1502" t="s">
        <v>64</v>
      </c>
      <c r="K1502" t="s">
        <v>64</v>
      </c>
      <c r="L1502" t="s">
        <v>65</v>
      </c>
      <c r="M1502">
        <v>3</v>
      </c>
      <c r="N1502" t="s">
        <v>153</v>
      </c>
      <c r="O1502" t="s">
        <v>3604</v>
      </c>
      <c r="P1502" t="s">
        <v>60</v>
      </c>
      <c r="Q1502" t="s">
        <v>68</v>
      </c>
      <c r="R1502" t="s">
        <v>3760</v>
      </c>
      <c r="S1502" t="s">
        <v>69</v>
      </c>
    </row>
    <row r="1503" spans="1:19" x14ac:dyDescent="0.35">
      <c r="A1503" t="s">
        <v>3763</v>
      </c>
      <c r="B1503" t="s">
        <v>3599</v>
      </c>
      <c r="C1503" t="s">
        <v>3764</v>
      </c>
      <c r="D1503" t="s">
        <v>59</v>
      </c>
      <c r="E1503" t="s">
        <v>59</v>
      </c>
      <c r="F1503" t="s">
        <v>60</v>
      </c>
      <c r="G1503" t="s">
        <v>3762</v>
      </c>
      <c r="H1503" t="s">
        <v>3613</v>
      </c>
      <c r="I1503" t="s">
        <v>3603</v>
      </c>
      <c r="J1503" t="s">
        <v>72</v>
      </c>
      <c r="K1503" t="s">
        <v>73</v>
      </c>
      <c r="L1503" t="s">
        <v>74</v>
      </c>
      <c r="M1503">
        <v>0.15402099999999999</v>
      </c>
      <c r="N1503" t="s">
        <v>153</v>
      </c>
      <c r="O1503" t="s">
        <v>3604</v>
      </c>
      <c r="P1503" t="s">
        <v>60</v>
      </c>
      <c r="Q1503" t="s">
        <v>68</v>
      </c>
      <c r="R1503" t="s">
        <v>3763</v>
      </c>
      <c r="S1503" t="s">
        <v>69</v>
      </c>
    </row>
    <row r="1504" spans="1:19" x14ac:dyDescent="0.35">
      <c r="A1504" t="s">
        <v>3765</v>
      </c>
      <c r="B1504" t="s">
        <v>3599</v>
      </c>
      <c r="C1504" t="s">
        <v>3766</v>
      </c>
      <c r="D1504" t="s">
        <v>59</v>
      </c>
      <c r="E1504" t="s">
        <v>59</v>
      </c>
      <c r="F1504" t="s">
        <v>60</v>
      </c>
      <c r="G1504" t="s">
        <v>3762</v>
      </c>
      <c r="H1504" t="s">
        <v>3613</v>
      </c>
      <c r="I1504" t="s">
        <v>3603</v>
      </c>
      <c r="J1504" t="s">
        <v>77</v>
      </c>
      <c r="K1504" t="s">
        <v>78</v>
      </c>
      <c r="L1504" t="s">
        <v>74</v>
      </c>
      <c r="M1504">
        <v>0.154111</v>
      </c>
      <c r="N1504" t="s">
        <v>153</v>
      </c>
      <c r="O1504" t="s">
        <v>3604</v>
      </c>
      <c r="P1504" t="s">
        <v>60</v>
      </c>
      <c r="Q1504" t="s">
        <v>68</v>
      </c>
      <c r="R1504" t="s">
        <v>3765</v>
      </c>
      <c r="S1504" t="s">
        <v>69</v>
      </c>
    </row>
    <row r="1505" spans="1:19" x14ac:dyDescent="0.35">
      <c r="A1505" t="s">
        <v>3767</v>
      </c>
      <c r="B1505" t="s">
        <v>3599</v>
      </c>
      <c r="C1505" t="s">
        <v>3768</v>
      </c>
      <c r="D1505" t="s">
        <v>59</v>
      </c>
      <c r="E1505" t="s">
        <v>59</v>
      </c>
      <c r="F1505" t="s">
        <v>60</v>
      </c>
      <c r="G1505" t="s">
        <v>3762</v>
      </c>
      <c r="H1505" t="s">
        <v>3613</v>
      </c>
      <c r="I1505" t="s">
        <v>3603</v>
      </c>
      <c r="J1505" t="s">
        <v>81</v>
      </c>
      <c r="K1505" t="s">
        <v>82</v>
      </c>
      <c r="L1505" t="s">
        <v>83</v>
      </c>
      <c r="M1505">
        <v>9.0000000000006741E-2</v>
      </c>
      <c r="N1505" t="s">
        <v>153</v>
      </c>
      <c r="O1505" t="s">
        <v>3604</v>
      </c>
      <c r="P1505" t="s">
        <v>60</v>
      </c>
      <c r="Q1505" t="s">
        <v>68</v>
      </c>
      <c r="R1505" t="s">
        <v>3767</v>
      </c>
      <c r="S1505" t="s">
        <v>69</v>
      </c>
    </row>
    <row r="1506" spans="1:19" x14ac:dyDescent="0.35">
      <c r="A1506" t="s">
        <v>3769</v>
      </c>
      <c r="B1506" t="s">
        <v>3770</v>
      </c>
      <c r="C1506" t="s">
        <v>3771</v>
      </c>
      <c r="D1506" t="s">
        <v>59</v>
      </c>
      <c r="E1506" t="s">
        <v>59</v>
      </c>
      <c r="F1506" t="s">
        <v>60</v>
      </c>
      <c r="G1506" t="s">
        <v>3772</v>
      </c>
      <c r="H1506" t="s">
        <v>3773</v>
      </c>
      <c r="I1506" t="s">
        <v>3774</v>
      </c>
      <c r="J1506" t="s">
        <v>64</v>
      </c>
      <c r="K1506" t="s">
        <v>64</v>
      </c>
      <c r="L1506" t="s">
        <v>65</v>
      </c>
      <c r="M1506">
        <v>3.4</v>
      </c>
      <c r="N1506" t="s">
        <v>66</v>
      </c>
      <c r="O1506" t="s">
        <v>3604</v>
      </c>
      <c r="P1506" t="s">
        <v>60</v>
      </c>
      <c r="Q1506" t="s">
        <v>68</v>
      </c>
      <c r="R1506" t="s">
        <v>3769</v>
      </c>
      <c r="S1506" t="s">
        <v>69</v>
      </c>
    </row>
    <row r="1507" spans="1:19" x14ac:dyDescent="0.35">
      <c r="A1507" t="s">
        <v>3775</v>
      </c>
      <c r="B1507" t="s">
        <v>3770</v>
      </c>
      <c r="C1507" t="s">
        <v>3776</v>
      </c>
      <c r="D1507" t="s">
        <v>59</v>
      </c>
      <c r="E1507" t="s">
        <v>59</v>
      </c>
      <c r="F1507" t="s">
        <v>60</v>
      </c>
      <c r="G1507" t="s">
        <v>3772</v>
      </c>
      <c r="H1507" t="s">
        <v>3773</v>
      </c>
      <c r="I1507" t="s">
        <v>3774</v>
      </c>
      <c r="J1507" t="s">
        <v>72</v>
      </c>
      <c r="K1507" t="s">
        <v>73</v>
      </c>
      <c r="L1507" t="s">
        <v>74</v>
      </c>
      <c r="M1507">
        <v>0.15216499999999999</v>
      </c>
      <c r="N1507" t="s">
        <v>66</v>
      </c>
      <c r="O1507" t="s">
        <v>3604</v>
      </c>
      <c r="P1507" t="s">
        <v>60</v>
      </c>
      <c r="Q1507" t="s">
        <v>68</v>
      </c>
      <c r="R1507" t="s">
        <v>3775</v>
      </c>
      <c r="S1507" t="s">
        <v>69</v>
      </c>
    </row>
    <row r="1508" spans="1:19" x14ac:dyDescent="0.35">
      <c r="A1508" t="s">
        <v>3777</v>
      </c>
      <c r="B1508" t="s">
        <v>3770</v>
      </c>
      <c r="C1508" t="s">
        <v>3778</v>
      </c>
      <c r="D1508" t="s">
        <v>59</v>
      </c>
      <c r="E1508" t="s">
        <v>59</v>
      </c>
      <c r="F1508" t="s">
        <v>60</v>
      </c>
      <c r="G1508" t="s">
        <v>3772</v>
      </c>
      <c r="H1508" t="s">
        <v>3773</v>
      </c>
      <c r="I1508" t="s">
        <v>3774</v>
      </c>
      <c r="J1508" t="s">
        <v>77</v>
      </c>
      <c r="K1508" t="s">
        <v>78</v>
      </c>
      <c r="L1508" t="s">
        <v>74</v>
      </c>
      <c r="M1508">
        <v>0.15235299999999999</v>
      </c>
      <c r="N1508" t="s">
        <v>66</v>
      </c>
      <c r="O1508" t="s">
        <v>3604</v>
      </c>
      <c r="P1508" t="s">
        <v>60</v>
      </c>
      <c r="Q1508" t="s">
        <v>68</v>
      </c>
      <c r="R1508" t="s">
        <v>3777</v>
      </c>
      <c r="S1508" t="s">
        <v>69</v>
      </c>
    </row>
    <row r="1509" spans="1:19" x14ac:dyDescent="0.35">
      <c r="A1509" t="s">
        <v>3779</v>
      </c>
      <c r="B1509" t="s">
        <v>3770</v>
      </c>
      <c r="C1509" t="s">
        <v>3780</v>
      </c>
      <c r="D1509" t="s">
        <v>59</v>
      </c>
      <c r="E1509" t="s">
        <v>59</v>
      </c>
      <c r="F1509" t="s">
        <v>60</v>
      </c>
      <c r="G1509" t="s">
        <v>3772</v>
      </c>
      <c r="H1509" t="s">
        <v>3773</v>
      </c>
      <c r="I1509" t="s">
        <v>3774</v>
      </c>
      <c r="J1509" t="s">
        <v>81</v>
      </c>
      <c r="K1509" t="s">
        <v>82</v>
      </c>
      <c r="L1509" t="s">
        <v>83</v>
      </c>
      <c r="M1509">
        <v>0.18799999999999373</v>
      </c>
      <c r="N1509" t="s">
        <v>66</v>
      </c>
      <c r="O1509" t="s">
        <v>3604</v>
      </c>
      <c r="P1509" t="s">
        <v>60</v>
      </c>
      <c r="Q1509" t="s">
        <v>68</v>
      </c>
      <c r="R1509" t="s">
        <v>3779</v>
      </c>
      <c r="S1509" t="s">
        <v>69</v>
      </c>
    </row>
    <row r="1510" spans="1:19" x14ac:dyDescent="0.35">
      <c r="A1510" t="s">
        <v>3781</v>
      </c>
      <c r="B1510" t="s">
        <v>3770</v>
      </c>
      <c r="C1510" t="s">
        <v>3782</v>
      </c>
      <c r="D1510" t="s">
        <v>59</v>
      </c>
      <c r="E1510" t="s">
        <v>59</v>
      </c>
      <c r="F1510" t="s">
        <v>60</v>
      </c>
      <c r="G1510" t="s">
        <v>3772</v>
      </c>
      <c r="H1510" t="s">
        <v>3783</v>
      </c>
      <c r="I1510" t="s">
        <v>3774</v>
      </c>
      <c r="J1510" t="s">
        <v>820</v>
      </c>
      <c r="K1510" t="s">
        <v>820</v>
      </c>
      <c r="L1510" t="s">
        <v>65</v>
      </c>
      <c r="M1510">
        <v>3</v>
      </c>
      <c r="N1510" t="s">
        <v>153</v>
      </c>
      <c r="O1510" t="s">
        <v>3604</v>
      </c>
      <c r="P1510" t="s">
        <v>60</v>
      </c>
      <c r="Q1510" t="s">
        <v>68</v>
      </c>
      <c r="R1510" t="s">
        <v>3781</v>
      </c>
      <c r="S1510" t="s">
        <v>69</v>
      </c>
    </row>
    <row r="1511" spans="1:19" x14ac:dyDescent="0.35">
      <c r="A1511" t="s">
        <v>3784</v>
      </c>
      <c r="B1511" t="s">
        <v>3770</v>
      </c>
      <c r="C1511" t="s">
        <v>3785</v>
      </c>
      <c r="D1511" t="s">
        <v>59</v>
      </c>
      <c r="E1511" t="s">
        <v>59</v>
      </c>
      <c r="F1511" t="s">
        <v>60</v>
      </c>
      <c r="G1511" t="s">
        <v>3772</v>
      </c>
      <c r="H1511" t="s">
        <v>3783</v>
      </c>
      <c r="I1511" t="s">
        <v>3774</v>
      </c>
      <c r="J1511" t="s">
        <v>72</v>
      </c>
      <c r="K1511" t="s">
        <v>247</v>
      </c>
      <c r="L1511" t="s">
        <v>74</v>
      </c>
      <c r="M1511">
        <v>0.143342</v>
      </c>
      <c r="N1511" t="s">
        <v>153</v>
      </c>
      <c r="O1511" t="s">
        <v>3604</v>
      </c>
      <c r="P1511" t="s">
        <v>60</v>
      </c>
      <c r="Q1511" t="s">
        <v>68</v>
      </c>
      <c r="R1511" t="s">
        <v>3784</v>
      </c>
      <c r="S1511" t="s">
        <v>69</v>
      </c>
    </row>
    <row r="1512" spans="1:19" x14ac:dyDescent="0.35">
      <c r="A1512" t="s">
        <v>3786</v>
      </c>
      <c r="B1512" t="s">
        <v>3770</v>
      </c>
      <c r="C1512" t="s">
        <v>3787</v>
      </c>
      <c r="D1512" t="s">
        <v>59</v>
      </c>
      <c r="E1512" t="s">
        <v>59</v>
      </c>
      <c r="F1512" t="s">
        <v>60</v>
      </c>
      <c r="G1512" t="s">
        <v>3772</v>
      </c>
      <c r="H1512" t="s">
        <v>3783</v>
      </c>
      <c r="I1512" t="s">
        <v>3774</v>
      </c>
      <c r="J1512" t="s">
        <v>77</v>
      </c>
      <c r="K1512" t="s">
        <v>250</v>
      </c>
      <c r="L1512" t="s">
        <v>74</v>
      </c>
      <c r="M1512">
        <v>0.14332900000000001</v>
      </c>
      <c r="N1512" t="s">
        <v>153</v>
      </c>
      <c r="O1512" t="s">
        <v>3604</v>
      </c>
      <c r="P1512" t="s">
        <v>60</v>
      </c>
      <c r="Q1512" t="s">
        <v>68</v>
      </c>
      <c r="R1512" t="s">
        <v>3786</v>
      </c>
      <c r="S1512" t="s">
        <v>69</v>
      </c>
    </row>
    <row r="1513" spans="1:19" x14ac:dyDescent="0.35">
      <c r="A1513" t="s">
        <v>3788</v>
      </c>
      <c r="B1513" t="s">
        <v>3770</v>
      </c>
      <c r="C1513" t="s">
        <v>3789</v>
      </c>
      <c r="D1513" t="s">
        <v>59</v>
      </c>
      <c r="E1513" t="s">
        <v>59</v>
      </c>
      <c r="F1513" t="s">
        <v>60</v>
      </c>
      <c r="G1513" t="s">
        <v>3772</v>
      </c>
      <c r="H1513" t="s">
        <v>3783</v>
      </c>
      <c r="I1513" t="s">
        <v>3774</v>
      </c>
      <c r="J1513" t="s">
        <v>81</v>
      </c>
      <c r="K1513" t="s">
        <v>253</v>
      </c>
      <c r="L1513" t="s">
        <v>83</v>
      </c>
      <c r="M1513">
        <v>-1.2999999999985246E-2</v>
      </c>
      <c r="N1513" t="s">
        <v>153</v>
      </c>
      <c r="O1513" t="s">
        <v>3604</v>
      </c>
      <c r="P1513" t="s">
        <v>60</v>
      </c>
      <c r="Q1513" t="s">
        <v>68</v>
      </c>
      <c r="R1513" t="s">
        <v>3788</v>
      </c>
      <c r="S1513" t="s">
        <v>69</v>
      </c>
    </row>
    <row r="1514" spans="1:19" x14ac:dyDescent="0.35">
      <c r="A1514" t="s">
        <v>3790</v>
      </c>
      <c r="B1514" t="s">
        <v>3770</v>
      </c>
      <c r="C1514" t="s">
        <v>3791</v>
      </c>
      <c r="D1514" t="s">
        <v>59</v>
      </c>
      <c r="E1514" t="s">
        <v>59</v>
      </c>
      <c r="F1514" t="s">
        <v>60</v>
      </c>
      <c r="G1514" t="s">
        <v>3792</v>
      </c>
      <c r="H1514" t="s">
        <v>3793</v>
      </c>
      <c r="I1514" t="s">
        <v>3774</v>
      </c>
      <c r="J1514" t="s">
        <v>64</v>
      </c>
      <c r="K1514" t="s">
        <v>64</v>
      </c>
      <c r="L1514" t="s">
        <v>65</v>
      </c>
      <c r="M1514">
        <v>3</v>
      </c>
      <c r="N1514" t="s">
        <v>153</v>
      </c>
      <c r="O1514" t="s">
        <v>3604</v>
      </c>
      <c r="P1514" t="s">
        <v>60</v>
      </c>
      <c r="Q1514" t="s">
        <v>68</v>
      </c>
      <c r="R1514" t="s">
        <v>3790</v>
      </c>
      <c r="S1514" t="s">
        <v>69</v>
      </c>
    </row>
    <row r="1515" spans="1:19" x14ac:dyDescent="0.35">
      <c r="A1515" t="s">
        <v>3794</v>
      </c>
      <c r="B1515" t="s">
        <v>3770</v>
      </c>
      <c r="C1515" t="s">
        <v>3795</v>
      </c>
      <c r="D1515" t="s">
        <v>59</v>
      </c>
      <c r="E1515" t="s">
        <v>59</v>
      </c>
      <c r="F1515" t="s">
        <v>60</v>
      </c>
      <c r="G1515" t="s">
        <v>3792</v>
      </c>
      <c r="H1515" t="s">
        <v>3793</v>
      </c>
      <c r="I1515" t="s">
        <v>3774</v>
      </c>
      <c r="J1515" t="s">
        <v>72</v>
      </c>
      <c r="K1515" t="s">
        <v>73</v>
      </c>
      <c r="L1515" t="s">
        <v>74</v>
      </c>
      <c r="M1515">
        <v>0.14605799999999999</v>
      </c>
      <c r="N1515" t="s">
        <v>153</v>
      </c>
      <c r="O1515" t="s">
        <v>3604</v>
      </c>
      <c r="P1515" t="s">
        <v>60</v>
      </c>
      <c r="Q1515" t="s">
        <v>68</v>
      </c>
      <c r="R1515" t="s">
        <v>3794</v>
      </c>
      <c r="S1515" t="s">
        <v>69</v>
      </c>
    </row>
    <row r="1516" spans="1:19" x14ac:dyDescent="0.35">
      <c r="A1516" t="s">
        <v>3796</v>
      </c>
      <c r="B1516" t="s">
        <v>3770</v>
      </c>
      <c r="C1516" t="s">
        <v>3797</v>
      </c>
      <c r="D1516" t="s">
        <v>59</v>
      </c>
      <c r="E1516" t="s">
        <v>59</v>
      </c>
      <c r="F1516" t="s">
        <v>60</v>
      </c>
      <c r="G1516" t="s">
        <v>3792</v>
      </c>
      <c r="H1516" t="s">
        <v>3793</v>
      </c>
      <c r="I1516" t="s">
        <v>3774</v>
      </c>
      <c r="J1516" t="s">
        <v>77</v>
      </c>
      <c r="K1516" t="s">
        <v>78</v>
      </c>
      <c r="L1516" t="s">
        <v>74</v>
      </c>
      <c r="M1516">
        <v>0.14615800000000001</v>
      </c>
      <c r="N1516" t="s">
        <v>153</v>
      </c>
      <c r="O1516" t="s">
        <v>3604</v>
      </c>
      <c r="P1516" t="s">
        <v>60</v>
      </c>
      <c r="Q1516" t="s">
        <v>68</v>
      </c>
      <c r="R1516" t="s">
        <v>3796</v>
      </c>
      <c r="S1516" t="s">
        <v>69</v>
      </c>
    </row>
    <row r="1517" spans="1:19" x14ac:dyDescent="0.35">
      <c r="A1517" t="s">
        <v>3798</v>
      </c>
      <c r="B1517" t="s">
        <v>3770</v>
      </c>
      <c r="C1517" t="s">
        <v>3799</v>
      </c>
      <c r="D1517" t="s">
        <v>59</v>
      </c>
      <c r="E1517" t="s">
        <v>59</v>
      </c>
      <c r="F1517" t="s">
        <v>60</v>
      </c>
      <c r="G1517" t="s">
        <v>3792</v>
      </c>
      <c r="H1517" t="s">
        <v>3793</v>
      </c>
      <c r="I1517" t="s">
        <v>3774</v>
      </c>
      <c r="J1517" t="s">
        <v>81</v>
      </c>
      <c r="K1517" t="s">
        <v>82</v>
      </c>
      <c r="L1517" t="s">
        <v>83</v>
      </c>
      <c r="M1517">
        <v>0.10000000000001674</v>
      </c>
      <c r="N1517" t="s">
        <v>153</v>
      </c>
      <c r="O1517" t="s">
        <v>3604</v>
      </c>
      <c r="P1517" t="s">
        <v>60</v>
      </c>
      <c r="Q1517" t="s">
        <v>68</v>
      </c>
      <c r="R1517" t="s">
        <v>3798</v>
      </c>
      <c r="S1517" t="s">
        <v>69</v>
      </c>
    </row>
    <row r="1518" spans="1:19" x14ac:dyDescent="0.35">
      <c r="A1518" t="s">
        <v>3800</v>
      </c>
      <c r="B1518" t="s">
        <v>3770</v>
      </c>
      <c r="C1518" t="s">
        <v>3801</v>
      </c>
      <c r="D1518" t="s">
        <v>59</v>
      </c>
      <c r="E1518" t="s">
        <v>59</v>
      </c>
      <c r="F1518" t="s">
        <v>60</v>
      </c>
      <c r="G1518" t="s">
        <v>3802</v>
      </c>
      <c r="H1518" t="s">
        <v>3803</v>
      </c>
      <c r="I1518" t="s">
        <v>3774</v>
      </c>
      <c r="J1518" t="s">
        <v>64</v>
      </c>
      <c r="K1518" t="s">
        <v>64</v>
      </c>
      <c r="L1518" t="s">
        <v>65</v>
      </c>
      <c r="M1518">
        <v>3</v>
      </c>
      <c r="N1518" t="s">
        <v>153</v>
      </c>
      <c r="O1518" t="s">
        <v>3604</v>
      </c>
      <c r="P1518" t="s">
        <v>60</v>
      </c>
      <c r="Q1518" t="s">
        <v>68</v>
      </c>
      <c r="R1518" t="s">
        <v>3800</v>
      </c>
      <c r="S1518" t="s">
        <v>69</v>
      </c>
    </row>
    <row r="1519" spans="1:19" x14ac:dyDescent="0.35">
      <c r="A1519" t="s">
        <v>3804</v>
      </c>
      <c r="B1519" t="s">
        <v>3770</v>
      </c>
      <c r="C1519" t="s">
        <v>3805</v>
      </c>
      <c r="D1519" t="s">
        <v>59</v>
      </c>
      <c r="E1519" t="s">
        <v>59</v>
      </c>
      <c r="F1519" t="s">
        <v>60</v>
      </c>
      <c r="G1519" t="s">
        <v>3802</v>
      </c>
      <c r="H1519" t="s">
        <v>3803</v>
      </c>
      <c r="I1519" t="s">
        <v>3774</v>
      </c>
      <c r="J1519" t="s">
        <v>72</v>
      </c>
      <c r="K1519" t="s">
        <v>73</v>
      </c>
      <c r="L1519" t="s">
        <v>74</v>
      </c>
      <c r="M1519">
        <v>0.145339</v>
      </c>
      <c r="N1519" t="s">
        <v>153</v>
      </c>
      <c r="O1519" t="s">
        <v>3604</v>
      </c>
      <c r="P1519" t="s">
        <v>60</v>
      </c>
      <c r="Q1519" t="s">
        <v>68</v>
      </c>
      <c r="R1519" t="s">
        <v>3804</v>
      </c>
      <c r="S1519" t="s">
        <v>69</v>
      </c>
    </row>
    <row r="1520" spans="1:19" x14ac:dyDescent="0.35">
      <c r="A1520" t="s">
        <v>3806</v>
      </c>
      <c r="B1520" t="s">
        <v>3770</v>
      </c>
      <c r="C1520" t="s">
        <v>3807</v>
      </c>
      <c r="D1520" t="s">
        <v>59</v>
      </c>
      <c r="E1520" t="s">
        <v>59</v>
      </c>
      <c r="F1520" t="s">
        <v>60</v>
      </c>
      <c r="G1520" t="s">
        <v>3802</v>
      </c>
      <c r="H1520" t="s">
        <v>3803</v>
      </c>
      <c r="I1520" t="s">
        <v>3774</v>
      </c>
      <c r="J1520" t="s">
        <v>77</v>
      </c>
      <c r="K1520" t="s">
        <v>78</v>
      </c>
      <c r="L1520" t="s">
        <v>74</v>
      </c>
      <c r="M1520">
        <v>0.145341</v>
      </c>
      <c r="N1520" t="s">
        <v>153</v>
      </c>
      <c r="O1520" t="s">
        <v>3604</v>
      </c>
      <c r="P1520" t="s">
        <v>60</v>
      </c>
      <c r="Q1520" t="s">
        <v>68</v>
      </c>
      <c r="R1520" t="s">
        <v>3806</v>
      </c>
      <c r="S1520" t="s">
        <v>69</v>
      </c>
    </row>
    <row r="1521" spans="1:19" x14ac:dyDescent="0.35">
      <c r="A1521" t="s">
        <v>3808</v>
      </c>
      <c r="B1521" t="s">
        <v>3770</v>
      </c>
      <c r="C1521" t="s">
        <v>3809</v>
      </c>
      <c r="D1521" t="s">
        <v>59</v>
      </c>
      <c r="E1521" t="s">
        <v>59</v>
      </c>
      <c r="F1521" t="s">
        <v>60</v>
      </c>
      <c r="G1521" t="s">
        <v>3802</v>
      </c>
      <c r="H1521" t="s">
        <v>3803</v>
      </c>
      <c r="I1521" t="s">
        <v>3774</v>
      </c>
      <c r="J1521" t="s">
        <v>81</v>
      </c>
      <c r="K1521" t="s">
        <v>82</v>
      </c>
      <c r="L1521" t="s">
        <v>83</v>
      </c>
      <c r="M1521">
        <v>2.0000000000020002E-3</v>
      </c>
      <c r="N1521" t="s">
        <v>153</v>
      </c>
      <c r="O1521" t="s">
        <v>3604</v>
      </c>
      <c r="P1521" t="s">
        <v>60</v>
      </c>
      <c r="Q1521" t="s">
        <v>68</v>
      </c>
      <c r="R1521" t="s">
        <v>3808</v>
      </c>
      <c r="S1521" t="s">
        <v>69</v>
      </c>
    </row>
    <row r="1522" spans="1:19" x14ac:dyDescent="0.35">
      <c r="A1522" t="s">
        <v>3810</v>
      </c>
      <c r="B1522" t="s">
        <v>3770</v>
      </c>
      <c r="C1522" t="s">
        <v>3811</v>
      </c>
      <c r="D1522" t="s">
        <v>59</v>
      </c>
      <c r="E1522" t="s">
        <v>59</v>
      </c>
      <c r="F1522" t="s">
        <v>60</v>
      </c>
      <c r="G1522" t="s">
        <v>3812</v>
      </c>
      <c r="H1522" t="s">
        <v>3813</v>
      </c>
      <c r="I1522" t="s">
        <v>3774</v>
      </c>
      <c r="J1522" t="s">
        <v>64</v>
      </c>
      <c r="K1522" t="s">
        <v>64</v>
      </c>
      <c r="L1522" t="s">
        <v>65</v>
      </c>
      <c r="M1522">
        <v>3</v>
      </c>
      <c r="N1522" t="s">
        <v>153</v>
      </c>
      <c r="O1522" t="s">
        <v>3604</v>
      </c>
      <c r="P1522" t="s">
        <v>60</v>
      </c>
      <c r="Q1522" t="s">
        <v>68</v>
      </c>
      <c r="R1522" t="s">
        <v>3810</v>
      </c>
      <c r="S1522" t="s">
        <v>69</v>
      </c>
    </row>
    <row r="1523" spans="1:19" x14ac:dyDescent="0.35">
      <c r="A1523" t="s">
        <v>3814</v>
      </c>
      <c r="B1523" t="s">
        <v>3770</v>
      </c>
      <c r="C1523" t="s">
        <v>3815</v>
      </c>
      <c r="D1523" t="s">
        <v>59</v>
      </c>
      <c r="E1523" t="s">
        <v>59</v>
      </c>
      <c r="F1523" t="s">
        <v>60</v>
      </c>
      <c r="G1523" t="s">
        <v>3812</v>
      </c>
      <c r="H1523" t="s">
        <v>3813</v>
      </c>
      <c r="I1523" t="s">
        <v>3774</v>
      </c>
      <c r="J1523" t="s">
        <v>72</v>
      </c>
      <c r="K1523" t="s">
        <v>73</v>
      </c>
      <c r="L1523" t="s">
        <v>74</v>
      </c>
      <c r="M1523">
        <v>0.145007</v>
      </c>
      <c r="N1523" t="s">
        <v>153</v>
      </c>
      <c r="O1523" t="s">
        <v>3604</v>
      </c>
      <c r="P1523" t="s">
        <v>60</v>
      </c>
      <c r="Q1523" t="s">
        <v>68</v>
      </c>
      <c r="R1523" t="s">
        <v>3814</v>
      </c>
      <c r="S1523" t="s">
        <v>69</v>
      </c>
    </row>
    <row r="1524" spans="1:19" x14ac:dyDescent="0.35">
      <c r="A1524" t="s">
        <v>3816</v>
      </c>
      <c r="B1524" t="s">
        <v>3770</v>
      </c>
      <c r="C1524" t="s">
        <v>3817</v>
      </c>
      <c r="D1524" t="s">
        <v>59</v>
      </c>
      <c r="E1524" t="s">
        <v>59</v>
      </c>
      <c r="F1524" t="s">
        <v>60</v>
      </c>
      <c r="G1524" t="s">
        <v>3812</v>
      </c>
      <c r="H1524" t="s">
        <v>3813</v>
      </c>
      <c r="I1524" t="s">
        <v>3774</v>
      </c>
      <c r="J1524" t="s">
        <v>77</v>
      </c>
      <c r="K1524" t="s">
        <v>78</v>
      </c>
      <c r="L1524" t="s">
        <v>74</v>
      </c>
      <c r="M1524">
        <v>0.14499200000000001</v>
      </c>
      <c r="N1524" t="s">
        <v>153</v>
      </c>
      <c r="O1524" t="s">
        <v>3604</v>
      </c>
      <c r="P1524" t="s">
        <v>60</v>
      </c>
      <c r="Q1524" t="s">
        <v>68</v>
      </c>
      <c r="R1524" t="s">
        <v>3816</v>
      </c>
      <c r="S1524" t="s">
        <v>69</v>
      </c>
    </row>
    <row r="1525" spans="1:19" x14ac:dyDescent="0.35">
      <c r="A1525" t="s">
        <v>3818</v>
      </c>
      <c r="B1525" t="s">
        <v>3770</v>
      </c>
      <c r="C1525" t="s">
        <v>3819</v>
      </c>
      <c r="D1525" t="s">
        <v>59</v>
      </c>
      <c r="E1525" t="s">
        <v>59</v>
      </c>
      <c r="F1525" t="s">
        <v>60</v>
      </c>
      <c r="G1525" t="s">
        <v>3812</v>
      </c>
      <c r="H1525" t="s">
        <v>3813</v>
      </c>
      <c r="I1525" t="s">
        <v>3774</v>
      </c>
      <c r="J1525" t="s">
        <v>81</v>
      </c>
      <c r="K1525" t="s">
        <v>82</v>
      </c>
      <c r="L1525" t="s">
        <v>83</v>
      </c>
      <c r="M1525">
        <v>-1.4999999999987246E-2</v>
      </c>
      <c r="N1525" t="s">
        <v>153</v>
      </c>
      <c r="O1525" t="s">
        <v>3604</v>
      </c>
      <c r="P1525" t="s">
        <v>60</v>
      </c>
      <c r="Q1525" t="s">
        <v>68</v>
      </c>
      <c r="R1525" t="s">
        <v>3818</v>
      </c>
      <c r="S1525" t="s">
        <v>69</v>
      </c>
    </row>
    <row r="1526" spans="1:19" x14ac:dyDescent="0.35">
      <c r="A1526" t="s">
        <v>3820</v>
      </c>
      <c r="B1526" t="s">
        <v>3770</v>
      </c>
      <c r="C1526" t="s">
        <v>3821</v>
      </c>
      <c r="D1526" t="s">
        <v>59</v>
      </c>
      <c r="E1526" t="s">
        <v>59</v>
      </c>
      <c r="F1526" t="s">
        <v>60</v>
      </c>
      <c r="G1526" t="s">
        <v>3822</v>
      </c>
      <c r="H1526" t="s">
        <v>3823</v>
      </c>
      <c r="I1526" t="s">
        <v>3774</v>
      </c>
      <c r="J1526" t="s">
        <v>64</v>
      </c>
      <c r="K1526" t="s">
        <v>64</v>
      </c>
      <c r="L1526" t="s">
        <v>65</v>
      </c>
      <c r="M1526">
        <v>3</v>
      </c>
      <c r="N1526" t="s">
        <v>153</v>
      </c>
      <c r="O1526" t="s">
        <v>3604</v>
      </c>
      <c r="P1526" t="s">
        <v>60</v>
      </c>
      <c r="Q1526" t="s">
        <v>68</v>
      </c>
      <c r="R1526" t="s">
        <v>3820</v>
      </c>
      <c r="S1526" t="s">
        <v>69</v>
      </c>
    </row>
    <row r="1527" spans="1:19" x14ac:dyDescent="0.35">
      <c r="A1527" t="s">
        <v>3824</v>
      </c>
      <c r="B1527" t="s">
        <v>3770</v>
      </c>
      <c r="C1527" t="s">
        <v>3825</v>
      </c>
      <c r="D1527" t="s">
        <v>59</v>
      </c>
      <c r="E1527" t="s">
        <v>59</v>
      </c>
      <c r="F1527" t="s">
        <v>60</v>
      </c>
      <c r="G1527" t="s">
        <v>3822</v>
      </c>
      <c r="H1527" t="s">
        <v>3823</v>
      </c>
      <c r="I1527" t="s">
        <v>3774</v>
      </c>
      <c r="J1527" t="s">
        <v>72</v>
      </c>
      <c r="K1527" t="s">
        <v>73</v>
      </c>
      <c r="L1527" t="s">
        <v>74</v>
      </c>
      <c r="M1527">
        <v>0.14449500000000001</v>
      </c>
      <c r="N1527" t="s">
        <v>153</v>
      </c>
      <c r="O1527" t="s">
        <v>3604</v>
      </c>
      <c r="P1527" t="s">
        <v>60</v>
      </c>
      <c r="Q1527" t="s">
        <v>68</v>
      </c>
      <c r="R1527" t="s">
        <v>3824</v>
      </c>
      <c r="S1527" t="s">
        <v>69</v>
      </c>
    </row>
    <row r="1528" spans="1:19" x14ac:dyDescent="0.35">
      <c r="A1528" t="s">
        <v>3826</v>
      </c>
      <c r="B1528" t="s">
        <v>3770</v>
      </c>
      <c r="C1528" t="s">
        <v>3827</v>
      </c>
      <c r="D1528" t="s">
        <v>59</v>
      </c>
      <c r="E1528" t="s">
        <v>59</v>
      </c>
      <c r="F1528" t="s">
        <v>60</v>
      </c>
      <c r="G1528" t="s">
        <v>3822</v>
      </c>
      <c r="H1528" t="s">
        <v>3823</v>
      </c>
      <c r="I1528" t="s">
        <v>3774</v>
      </c>
      <c r="J1528" t="s">
        <v>77</v>
      </c>
      <c r="K1528" t="s">
        <v>78</v>
      </c>
      <c r="L1528" t="s">
        <v>74</v>
      </c>
      <c r="M1528">
        <v>0.144562</v>
      </c>
      <c r="N1528" t="s">
        <v>153</v>
      </c>
      <c r="O1528" t="s">
        <v>3604</v>
      </c>
      <c r="P1528" t="s">
        <v>60</v>
      </c>
      <c r="Q1528" t="s">
        <v>68</v>
      </c>
      <c r="R1528" t="s">
        <v>3826</v>
      </c>
      <c r="S1528" t="s">
        <v>69</v>
      </c>
    </row>
    <row r="1529" spans="1:19" x14ac:dyDescent="0.35">
      <c r="A1529" t="s">
        <v>3828</v>
      </c>
      <c r="B1529" t="s">
        <v>3770</v>
      </c>
      <c r="C1529" t="s">
        <v>3829</v>
      </c>
      <c r="D1529" t="s">
        <v>59</v>
      </c>
      <c r="E1529" t="s">
        <v>59</v>
      </c>
      <c r="F1529" t="s">
        <v>60</v>
      </c>
      <c r="G1529" t="s">
        <v>3822</v>
      </c>
      <c r="H1529" t="s">
        <v>3823</v>
      </c>
      <c r="I1529" t="s">
        <v>3774</v>
      </c>
      <c r="J1529" t="s">
        <v>81</v>
      </c>
      <c r="K1529" t="s">
        <v>82</v>
      </c>
      <c r="L1529" t="s">
        <v>83</v>
      </c>
      <c r="M1529">
        <v>6.6999999999983739E-2</v>
      </c>
      <c r="N1529" t="s">
        <v>153</v>
      </c>
      <c r="O1529" t="s">
        <v>3604</v>
      </c>
      <c r="P1529" t="s">
        <v>60</v>
      </c>
      <c r="Q1529" t="s">
        <v>68</v>
      </c>
      <c r="R1529" t="s">
        <v>3828</v>
      </c>
      <c r="S1529" t="s">
        <v>69</v>
      </c>
    </row>
    <row r="1530" spans="1:19" x14ac:dyDescent="0.35">
      <c r="A1530" t="s">
        <v>3830</v>
      </c>
      <c r="B1530" t="s">
        <v>3770</v>
      </c>
      <c r="C1530" t="s">
        <v>3831</v>
      </c>
      <c r="D1530" t="s">
        <v>59</v>
      </c>
      <c r="E1530" t="s">
        <v>59</v>
      </c>
      <c r="F1530" t="s">
        <v>60</v>
      </c>
      <c r="G1530" t="s">
        <v>3832</v>
      </c>
      <c r="H1530" t="s">
        <v>3833</v>
      </c>
      <c r="I1530" t="s">
        <v>3774</v>
      </c>
      <c r="J1530" t="s">
        <v>64</v>
      </c>
      <c r="K1530" t="s">
        <v>64</v>
      </c>
      <c r="L1530" t="s">
        <v>65</v>
      </c>
      <c r="M1530">
        <v>3</v>
      </c>
      <c r="N1530" t="s">
        <v>153</v>
      </c>
      <c r="O1530" t="s">
        <v>3604</v>
      </c>
      <c r="P1530" t="s">
        <v>60</v>
      </c>
      <c r="Q1530" t="s">
        <v>68</v>
      </c>
      <c r="R1530" t="s">
        <v>3830</v>
      </c>
      <c r="S1530" t="s">
        <v>69</v>
      </c>
    </row>
    <row r="1531" spans="1:19" x14ac:dyDescent="0.35">
      <c r="A1531" t="s">
        <v>3834</v>
      </c>
      <c r="B1531" t="s">
        <v>3770</v>
      </c>
      <c r="C1531" t="s">
        <v>3835</v>
      </c>
      <c r="D1531" t="s">
        <v>59</v>
      </c>
      <c r="E1531" t="s">
        <v>59</v>
      </c>
      <c r="F1531" t="s">
        <v>60</v>
      </c>
      <c r="G1531" t="s">
        <v>3832</v>
      </c>
      <c r="H1531" t="s">
        <v>3833</v>
      </c>
      <c r="I1531" t="s">
        <v>3774</v>
      </c>
      <c r="J1531" t="s">
        <v>72</v>
      </c>
      <c r="K1531" t="s">
        <v>73</v>
      </c>
      <c r="L1531" t="s">
        <v>74</v>
      </c>
      <c r="M1531">
        <v>0.141983</v>
      </c>
      <c r="N1531" t="s">
        <v>153</v>
      </c>
      <c r="O1531" t="s">
        <v>3604</v>
      </c>
      <c r="P1531" t="s">
        <v>60</v>
      </c>
      <c r="Q1531" t="s">
        <v>68</v>
      </c>
      <c r="R1531" t="s">
        <v>3834</v>
      </c>
      <c r="S1531" t="s">
        <v>69</v>
      </c>
    </row>
    <row r="1532" spans="1:19" x14ac:dyDescent="0.35">
      <c r="A1532" t="s">
        <v>3836</v>
      </c>
      <c r="B1532" t="s">
        <v>3770</v>
      </c>
      <c r="C1532" t="s">
        <v>3837</v>
      </c>
      <c r="D1532" t="s">
        <v>59</v>
      </c>
      <c r="E1532" t="s">
        <v>59</v>
      </c>
      <c r="F1532" t="s">
        <v>60</v>
      </c>
      <c r="G1532" t="s">
        <v>3832</v>
      </c>
      <c r="H1532" t="s">
        <v>3833</v>
      </c>
      <c r="I1532" t="s">
        <v>3774</v>
      </c>
      <c r="J1532" t="s">
        <v>77</v>
      </c>
      <c r="K1532" t="s">
        <v>78</v>
      </c>
      <c r="L1532" t="s">
        <v>74</v>
      </c>
      <c r="M1532">
        <v>0.142036</v>
      </c>
      <c r="N1532" t="s">
        <v>153</v>
      </c>
      <c r="O1532" t="s">
        <v>3604</v>
      </c>
      <c r="P1532" t="s">
        <v>60</v>
      </c>
      <c r="Q1532" t="s">
        <v>68</v>
      </c>
      <c r="R1532" t="s">
        <v>3836</v>
      </c>
      <c r="S1532" t="s">
        <v>69</v>
      </c>
    </row>
    <row r="1533" spans="1:19" x14ac:dyDescent="0.35">
      <c r="A1533" t="s">
        <v>3838</v>
      </c>
      <c r="B1533" t="s">
        <v>3770</v>
      </c>
      <c r="C1533" t="s">
        <v>3839</v>
      </c>
      <c r="D1533" t="s">
        <v>59</v>
      </c>
      <c r="E1533" t="s">
        <v>59</v>
      </c>
      <c r="F1533" t="s">
        <v>60</v>
      </c>
      <c r="G1533" t="s">
        <v>3832</v>
      </c>
      <c r="H1533" t="s">
        <v>3833</v>
      </c>
      <c r="I1533" t="s">
        <v>3774</v>
      </c>
      <c r="J1533" t="s">
        <v>81</v>
      </c>
      <c r="K1533" t="s">
        <v>82</v>
      </c>
      <c r="L1533" t="s">
        <v>83</v>
      </c>
      <c r="M1533">
        <v>5.2999999999997494E-2</v>
      </c>
      <c r="N1533" t="s">
        <v>153</v>
      </c>
      <c r="O1533" t="s">
        <v>3604</v>
      </c>
      <c r="P1533" t="s">
        <v>60</v>
      </c>
      <c r="Q1533" t="s">
        <v>68</v>
      </c>
      <c r="R1533" t="s">
        <v>3838</v>
      </c>
      <c r="S1533" t="s">
        <v>69</v>
      </c>
    </row>
    <row r="1534" spans="1:19" x14ac:dyDescent="0.35">
      <c r="A1534" t="s">
        <v>3840</v>
      </c>
      <c r="B1534" t="s">
        <v>3770</v>
      </c>
      <c r="C1534" t="s">
        <v>3841</v>
      </c>
      <c r="D1534" t="s">
        <v>59</v>
      </c>
      <c r="E1534" t="s">
        <v>59</v>
      </c>
      <c r="F1534" t="s">
        <v>60</v>
      </c>
      <c r="G1534" t="s">
        <v>3842</v>
      </c>
      <c r="H1534" t="s">
        <v>3843</v>
      </c>
      <c r="I1534" t="s">
        <v>3774</v>
      </c>
      <c r="J1534" t="s">
        <v>64</v>
      </c>
      <c r="K1534" t="s">
        <v>64</v>
      </c>
      <c r="L1534" t="s">
        <v>65</v>
      </c>
      <c r="M1534">
        <v>3</v>
      </c>
      <c r="N1534" t="s">
        <v>153</v>
      </c>
      <c r="O1534" t="s">
        <v>3604</v>
      </c>
      <c r="P1534" t="s">
        <v>60</v>
      </c>
      <c r="Q1534" t="s">
        <v>68</v>
      </c>
      <c r="R1534" t="s">
        <v>3840</v>
      </c>
      <c r="S1534" t="s">
        <v>69</v>
      </c>
    </row>
    <row r="1535" spans="1:19" x14ac:dyDescent="0.35">
      <c r="A1535" t="s">
        <v>3844</v>
      </c>
      <c r="B1535" t="s">
        <v>3770</v>
      </c>
      <c r="C1535" t="s">
        <v>3845</v>
      </c>
      <c r="D1535" t="s">
        <v>59</v>
      </c>
      <c r="E1535" t="s">
        <v>59</v>
      </c>
      <c r="F1535" t="s">
        <v>60</v>
      </c>
      <c r="G1535" t="s">
        <v>3842</v>
      </c>
      <c r="H1535" t="s">
        <v>3843</v>
      </c>
      <c r="I1535" t="s">
        <v>3774</v>
      </c>
      <c r="J1535" t="s">
        <v>72</v>
      </c>
      <c r="K1535" t="s">
        <v>73</v>
      </c>
      <c r="L1535" t="s">
        <v>74</v>
      </c>
      <c r="M1535">
        <v>0.14746500000000001</v>
      </c>
      <c r="N1535" t="s">
        <v>153</v>
      </c>
      <c r="O1535" t="s">
        <v>3604</v>
      </c>
      <c r="P1535" t="s">
        <v>60</v>
      </c>
      <c r="Q1535" t="s">
        <v>68</v>
      </c>
      <c r="R1535" t="s">
        <v>3844</v>
      </c>
      <c r="S1535" t="s">
        <v>69</v>
      </c>
    </row>
    <row r="1536" spans="1:19" x14ac:dyDescent="0.35">
      <c r="A1536" t="s">
        <v>3846</v>
      </c>
      <c r="B1536" t="s">
        <v>3770</v>
      </c>
      <c r="C1536" t="s">
        <v>3847</v>
      </c>
      <c r="D1536" t="s">
        <v>59</v>
      </c>
      <c r="E1536" t="s">
        <v>59</v>
      </c>
      <c r="F1536" t="s">
        <v>60</v>
      </c>
      <c r="G1536" t="s">
        <v>3842</v>
      </c>
      <c r="H1536" t="s">
        <v>3843</v>
      </c>
      <c r="I1536" t="s">
        <v>3774</v>
      </c>
      <c r="J1536" t="s">
        <v>77</v>
      </c>
      <c r="K1536" t="s">
        <v>78</v>
      </c>
      <c r="L1536" t="s">
        <v>74</v>
      </c>
      <c r="M1536">
        <v>0.147587</v>
      </c>
      <c r="N1536" t="s">
        <v>153</v>
      </c>
      <c r="O1536" t="s">
        <v>3604</v>
      </c>
      <c r="P1536" t="s">
        <v>60</v>
      </c>
      <c r="Q1536" t="s">
        <v>68</v>
      </c>
      <c r="R1536" t="s">
        <v>3846</v>
      </c>
      <c r="S1536" t="s">
        <v>69</v>
      </c>
    </row>
    <row r="1537" spans="1:19" x14ac:dyDescent="0.35">
      <c r="A1537" t="s">
        <v>3848</v>
      </c>
      <c r="B1537" t="s">
        <v>3770</v>
      </c>
      <c r="C1537" t="s">
        <v>3849</v>
      </c>
      <c r="D1537" t="s">
        <v>59</v>
      </c>
      <c r="E1537" t="s">
        <v>59</v>
      </c>
      <c r="F1537" t="s">
        <v>60</v>
      </c>
      <c r="G1537" t="s">
        <v>3842</v>
      </c>
      <c r="H1537" t="s">
        <v>3843</v>
      </c>
      <c r="I1537" t="s">
        <v>3774</v>
      </c>
      <c r="J1537" t="s">
        <v>81</v>
      </c>
      <c r="K1537" t="s">
        <v>82</v>
      </c>
      <c r="L1537" t="s">
        <v>83</v>
      </c>
      <c r="M1537">
        <v>0.12199999999998323</v>
      </c>
      <c r="N1537" t="s">
        <v>153</v>
      </c>
      <c r="O1537" t="s">
        <v>3604</v>
      </c>
      <c r="P1537" t="s">
        <v>60</v>
      </c>
      <c r="Q1537" t="s">
        <v>68</v>
      </c>
      <c r="R1537" t="s">
        <v>3848</v>
      </c>
      <c r="S1537" t="s">
        <v>69</v>
      </c>
    </row>
    <row r="1538" spans="1:19" x14ac:dyDescent="0.35">
      <c r="A1538" t="s">
        <v>3850</v>
      </c>
      <c r="B1538" t="s">
        <v>3770</v>
      </c>
      <c r="C1538" t="s">
        <v>3851</v>
      </c>
      <c r="D1538" t="s">
        <v>59</v>
      </c>
      <c r="E1538" t="s">
        <v>59</v>
      </c>
      <c r="F1538" t="s">
        <v>60</v>
      </c>
      <c r="G1538" t="s">
        <v>3852</v>
      </c>
      <c r="H1538" t="s">
        <v>3853</v>
      </c>
      <c r="I1538" t="s">
        <v>3774</v>
      </c>
      <c r="J1538" t="s">
        <v>64</v>
      </c>
      <c r="K1538" t="s">
        <v>64</v>
      </c>
      <c r="L1538" t="s">
        <v>65</v>
      </c>
      <c r="M1538">
        <v>3</v>
      </c>
      <c r="N1538" t="s">
        <v>153</v>
      </c>
      <c r="O1538" t="s">
        <v>3604</v>
      </c>
      <c r="P1538" t="s">
        <v>60</v>
      </c>
      <c r="Q1538" t="s">
        <v>68</v>
      </c>
      <c r="R1538" t="s">
        <v>3850</v>
      </c>
      <c r="S1538" t="s">
        <v>69</v>
      </c>
    </row>
    <row r="1539" spans="1:19" x14ac:dyDescent="0.35">
      <c r="A1539" t="s">
        <v>3854</v>
      </c>
      <c r="B1539" t="s">
        <v>3770</v>
      </c>
      <c r="C1539" t="s">
        <v>3855</v>
      </c>
      <c r="D1539" t="s">
        <v>59</v>
      </c>
      <c r="E1539" t="s">
        <v>59</v>
      </c>
      <c r="F1539" t="s">
        <v>60</v>
      </c>
      <c r="G1539" t="s">
        <v>3852</v>
      </c>
      <c r="H1539" t="s">
        <v>3853</v>
      </c>
      <c r="I1539" t="s">
        <v>3774</v>
      </c>
      <c r="J1539" t="s">
        <v>72</v>
      </c>
      <c r="K1539" t="s">
        <v>73</v>
      </c>
      <c r="L1539" t="s">
        <v>74</v>
      </c>
      <c r="M1539">
        <v>0.14696600000000001</v>
      </c>
      <c r="N1539" t="s">
        <v>153</v>
      </c>
      <c r="O1539" t="s">
        <v>3604</v>
      </c>
      <c r="P1539" t="s">
        <v>60</v>
      </c>
      <c r="Q1539" t="s">
        <v>68</v>
      </c>
      <c r="R1539" t="s">
        <v>3854</v>
      </c>
      <c r="S1539" t="s">
        <v>69</v>
      </c>
    </row>
    <row r="1540" spans="1:19" x14ac:dyDescent="0.35">
      <c r="A1540" t="s">
        <v>3856</v>
      </c>
      <c r="B1540" t="s">
        <v>3770</v>
      </c>
      <c r="C1540" t="s">
        <v>3857</v>
      </c>
      <c r="D1540" t="s">
        <v>59</v>
      </c>
      <c r="E1540" t="s">
        <v>59</v>
      </c>
      <c r="F1540" t="s">
        <v>60</v>
      </c>
      <c r="G1540" t="s">
        <v>3852</v>
      </c>
      <c r="H1540" t="s">
        <v>3853</v>
      </c>
      <c r="I1540" t="s">
        <v>3774</v>
      </c>
      <c r="J1540" t="s">
        <v>77</v>
      </c>
      <c r="K1540" t="s">
        <v>78</v>
      </c>
      <c r="L1540" t="s">
        <v>74</v>
      </c>
      <c r="M1540">
        <v>0.14705599999999999</v>
      </c>
      <c r="N1540" t="s">
        <v>153</v>
      </c>
      <c r="O1540" t="s">
        <v>3604</v>
      </c>
      <c r="P1540" t="s">
        <v>60</v>
      </c>
      <c r="Q1540" t="s">
        <v>68</v>
      </c>
      <c r="R1540" t="s">
        <v>3856</v>
      </c>
      <c r="S1540" t="s">
        <v>69</v>
      </c>
    </row>
    <row r="1541" spans="1:19" x14ac:dyDescent="0.35">
      <c r="A1541" t="s">
        <v>3858</v>
      </c>
      <c r="B1541" t="s">
        <v>3770</v>
      </c>
      <c r="C1541" t="s">
        <v>3859</v>
      </c>
      <c r="D1541" t="s">
        <v>59</v>
      </c>
      <c r="E1541" t="s">
        <v>59</v>
      </c>
      <c r="F1541" t="s">
        <v>60</v>
      </c>
      <c r="G1541" t="s">
        <v>3852</v>
      </c>
      <c r="H1541" t="s">
        <v>3853</v>
      </c>
      <c r="I1541" t="s">
        <v>3774</v>
      </c>
      <c r="J1541" t="s">
        <v>81</v>
      </c>
      <c r="K1541" t="s">
        <v>82</v>
      </c>
      <c r="L1541" t="s">
        <v>83</v>
      </c>
      <c r="M1541">
        <v>8.9999999999978986E-2</v>
      </c>
      <c r="N1541" t="s">
        <v>153</v>
      </c>
      <c r="O1541" t="s">
        <v>3604</v>
      </c>
      <c r="P1541" t="s">
        <v>60</v>
      </c>
      <c r="Q1541" t="s">
        <v>68</v>
      </c>
      <c r="R1541" t="s">
        <v>3858</v>
      </c>
      <c r="S1541" t="s">
        <v>69</v>
      </c>
    </row>
    <row r="1542" spans="1:19" x14ac:dyDescent="0.35">
      <c r="A1542" t="s">
        <v>3860</v>
      </c>
      <c r="B1542" t="s">
        <v>3770</v>
      </c>
      <c r="C1542" t="s">
        <v>3861</v>
      </c>
      <c r="D1542" t="s">
        <v>59</v>
      </c>
      <c r="E1542" t="s">
        <v>59</v>
      </c>
      <c r="F1542" t="s">
        <v>60</v>
      </c>
      <c r="G1542" t="s">
        <v>3862</v>
      </c>
      <c r="H1542" t="s">
        <v>3863</v>
      </c>
      <c r="I1542" t="s">
        <v>3774</v>
      </c>
      <c r="J1542" t="s">
        <v>64</v>
      </c>
      <c r="K1542" t="s">
        <v>64</v>
      </c>
      <c r="L1542" t="s">
        <v>65</v>
      </c>
      <c r="M1542">
        <v>3</v>
      </c>
      <c r="N1542" t="s">
        <v>153</v>
      </c>
      <c r="O1542" t="s">
        <v>3604</v>
      </c>
      <c r="P1542" t="s">
        <v>60</v>
      </c>
      <c r="Q1542" t="s">
        <v>68</v>
      </c>
      <c r="R1542" t="s">
        <v>3860</v>
      </c>
      <c r="S1542" t="s">
        <v>69</v>
      </c>
    </row>
    <row r="1543" spans="1:19" x14ac:dyDescent="0.35">
      <c r="A1543" t="s">
        <v>3864</v>
      </c>
      <c r="B1543" t="s">
        <v>3770</v>
      </c>
      <c r="C1543" t="s">
        <v>3865</v>
      </c>
      <c r="D1543" t="s">
        <v>59</v>
      </c>
      <c r="E1543" t="s">
        <v>59</v>
      </c>
      <c r="F1543" t="s">
        <v>60</v>
      </c>
      <c r="G1543" t="s">
        <v>3862</v>
      </c>
      <c r="H1543" t="s">
        <v>3863</v>
      </c>
      <c r="I1543" t="s">
        <v>3774</v>
      </c>
      <c r="J1543" t="s">
        <v>72</v>
      </c>
      <c r="K1543" t="s">
        <v>73</v>
      </c>
      <c r="L1543" t="s">
        <v>74</v>
      </c>
      <c r="M1543">
        <v>0.14646500000000001</v>
      </c>
      <c r="N1543" t="s">
        <v>153</v>
      </c>
      <c r="O1543" t="s">
        <v>3604</v>
      </c>
      <c r="P1543" t="s">
        <v>60</v>
      </c>
      <c r="Q1543" t="s">
        <v>68</v>
      </c>
      <c r="R1543" t="s">
        <v>3864</v>
      </c>
      <c r="S1543" t="s">
        <v>69</v>
      </c>
    </row>
    <row r="1544" spans="1:19" x14ac:dyDescent="0.35">
      <c r="A1544" t="s">
        <v>3866</v>
      </c>
      <c r="B1544" t="s">
        <v>3770</v>
      </c>
      <c r="C1544" t="s">
        <v>3867</v>
      </c>
      <c r="D1544" t="s">
        <v>59</v>
      </c>
      <c r="E1544" t="s">
        <v>59</v>
      </c>
      <c r="F1544" t="s">
        <v>60</v>
      </c>
      <c r="G1544" t="s">
        <v>3862</v>
      </c>
      <c r="H1544" t="s">
        <v>3863</v>
      </c>
      <c r="I1544" t="s">
        <v>3774</v>
      </c>
      <c r="J1544" t="s">
        <v>77</v>
      </c>
      <c r="K1544" t="s">
        <v>78</v>
      </c>
      <c r="L1544" t="s">
        <v>74</v>
      </c>
      <c r="M1544">
        <v>0.14652100000000001</v>
      </c>
      <c r="N1544" t="s">
        <v>153</v>
      </c>
      <c r="O1544" t="s">
        <v>3604</v>
      </c>
      <c r="P1544" t="s">
        <v>60</v>
      </c>
      <c r="Q1544" t="s">
        <v>68</v>
      </c>
      <c r="R1544" t="s">
        <v>3866</v>
      </c>
      <c r="S1544" t="s">
        <v>69</v>
      </c>
    </row>
    <row r="1545" spans="1:19" x14ac:dyDescent="0.35">
      <c r="A1545" t="s">
        <v>3868</v>
      </c>
      <c r="B1545" t="s">
        <v>3770</v>
      </c>
      <c r="C1545" t="s">
        <v>3869</v>
      </c>
      <c r="D1545" t="s">
        <v>59</v>
      </c>
      <c r="E1545" t="s">
        <v>59</v>
      </c>
      <c r="F1545" t="s">
        <v>60</v>
      </c>
      <c r="G1545" t="s">
        <v>3862</v>
      </c>
      <c r="H1545" t="s">
        <v>3863</v>
      </c>
      <c r="I1545" t="s">
        <v>3774</v>
      </c>
      <c r="J1545" t="s">
        <v>81</v>
      </c>
      <c r="K1545" t="s">
        <v>82</v>
      </c>
      <c r="L1545" t="s">
        <v>83</v>
      </c>
      <c r="M1545">
        <v>5.6000000000000494E-2</v>
      </c>
      <c r="N1545" t="s">
        <v>153</v>
      </c>
      <c r="O1545" t="s">
        <v>3604</v>
      </c>
      <c r="P1545" t="s">
        <v>60</v>
      </c>
      <c r="Q1545" t="s">
        <v>68</v>
      </c>
      <c r="R1545" t="s">
        <v>3868</v>
      </c>
      <c r="S1545" t="s">
        <v>69</v>
      </c>
    </row>
    <row r="1546" spans="1:19" x14ac:dyDescent="0.35">
      <c r="A1546" t="s">
        <v>3870</v>
      </c>
      <c r="B1546" t="s">
        <v>3770</v>
      </c>
      <c r="C1546" t="s">
        <v>3871</v>
      </c>
      <c r="D1546" t="s">
        <v>59</v>
      </c>
      <c r="E1546" t="s">
        <v>59</v>
      </c>
      <c r="F1546" t="s">
        <v>60</v>
      </c>
      <c r="G1546" t="s">
        <v>3872</v>
      </c>
      <c r="H1546" t="s">
        <v>3873</v>
      </c>
      <c r="I1546" t="s">
        <v>3774</v>
      </c>
      <c r="J1546" t="s">
        <v>64</v>
      </c>
      <c r="K1546" t="s">
        <v>64</v>
      </c>
      <c r="L1546" t="s">
        <v>65</v>
      </c>
      <c r="M1546">
        <v>3</v>
      </c>
      <c r="N1546" t="s">
        <v>153</v>
      </c>
      <c r="O1546" t="s">
        <v>3604</v>
      </c>
      <c r="P1546" t="s">
        <v>60</v>
      </c>
      <c r="Q1546" t="s">
        <v>68</v>
      </c>
      <c r="R1546" t="s">
        <v>3870</v>
      </c>
      <c r="S1546" t="s">
        <v>69</v>
      </c>
    </row>
    <row r="1547" spans="1:19" x14ac:dyDescent="0.35">
      <c r="A1547" t="s">
        <v>3874</v>
      </c>
      <c r="B1547" t="s">
        <v>3770</v>
      </c>
      <c r="C1547" t="s">
        <v>3875</v>
      </c>
      <c r="D1547" t="s">
        <v>59</v>
      </c>
      <c r="E1547" t="s">
        <v>59</v>
      </c>
      <c r="F1547" t="s">
        <v>60</v>
      </c>
      <c r="G1547" t="s">
        <v>3872</v>
      </c>
      <c r="H1547" t="s">
        <v>3873</v>
      </c>
      <c r="I1547" t="s">
        <v>3774</v>
      </c>
      <c r="J1547" t="s">
        <v>72</v>
      </c>
      <c r="K1547" t="s">
        <v>73</v>
      </c>
      <c r="L1547" t="s">
        <v>74</v>
      </c>
      <c r="M1547">
        <v>0.145592</v>
      </c>
      <c r="N1547" t="s">
        <v>153</v>
      </c>
      <c r="O1547" t="s">
        <v>3604</v>
      </c>
      <c r="P1547" t="s">
        <v>60</v>
      </c>
      <c r="Q1547" t="s">
        <v>68</v>
      </c>
      <c r="R1547" t="s">
        <v>3874</v>
      </c>
      <c r="S1547" t="s">
        <v>69</v>
      </c>
    </row>
    <row r="1548" spans="1:19" x14ac:dyDescent="0.35">
      <c r="A1548" t="s">
        <v>3876</v>
      </c>
      <c r="B1548" t="s">
        <v>3770</v>
      </c>
      <c r="C1548" t="s">
        <v>3877</v>
      </c>
      <c r="D1548" t="s">
        <v>59</v>
      </c>
      <c r="E1548" t="s">
        <v>59</v>
      </c>
      <c r="F1548" t="s">
        <v>60</v>
      </c>
      <c r="G1548" t="s">
        <v>3872</v>
      </c>
      <c r="H1548" t="s">
        <v>3873</v>
      </c>
      <c r="I1548" t="s">
        <v>3774</v>
      </c>
      <c r="J1548" t="s">
        <v>77</v>
      </c>
      <c r="K1548" t="s">
        <v>78</v>
      </c>
      <c r="L1548" t="s">
        <v>74</v>
      </c>
      <c r="M1548">
        <v>0.14571700000000001</v>
      </c>
      <c r="N1548" t="s">
        <v>153</v>
      </c>
      <c r="O1548" t="s">
        <v>3604</v>
      </c>
      <c r="P1548" t="s">
        <v>60</v>
      </c>
      <c r="Q1548" t="s">
        <v>68</v>
      </c>
      <c r="R1548" t="s">
        <v>3876</v>
      </c>
      <c r="S1548" t="s">
        <v>69</v>
      </c>
    </row>
    <row r="1549" spans="1:19" x14ac:dyDescent="0.35">
      <c r="A1549" t="s">
        <v>3878</v>
      </c>
      <c r="B1549" t="s">
        <v>3770</v>
      </c>
      <c r="C1549" t="s">
        <v>3879</v>
      </c>
      <c r="D1549" t="s">
        <v>59</v>
      </c>
      <c r="E1549" t="s">
        <v>59</v>
      </c>
      <c r="F1549" t="s">
        <v>60</v>
      </c>
      <c r="G1549" t="s">
        <v>3872</v>
      </c>
      <c r="H1549" t="s">
        <v>3873</v>
      </c>
      <c r="I1549" t="s">
        <v>3774</v>
      </c>
      <c r="J1549" t="s">
        <v>81</v>
      </c>
      <c r="K1549" t="s">
        <v>82</v>
      </c>
      <c r="L1549" t="s">
        <v>83</v>
      </c>
      <c r="M1549">
        <v>0.12500000000001399</v>
      </c>
      <c r="N1549" t="s">
        <v>153</v>
      </c>
      <c r="O1549" t="s">
        <v>3604</v>
      </c>
      <c r="P1549" t="s">
        <v>60</v>
      </c>
      <c r="Q1549" t="s">
        <v>68</v>
      </c>
      <c r="R1549" t="s">
        <v>3878</v>
      </c>
      <c r="S1549" t="s">
        <v>69</v>
      </c>
    </row>
    <row r="1550" spans="1:19" x14ac:dyDescent="0.35">
      <c r="A1550" t="s">
        <v>3880</v>
      </c>
      <c r="B1550" t="s">
        <v>3770</v>
      </c>
      <c r="C1550" t="s">
        <v>3881</v>
      </c>
      <c r="D1550" t="s">
        <v>59</v>
      </c>
      <c r="E1550" t="s">
        <v>59</v>
      </c>
      <c r="F1550" t="s">
        <v>60</v>
      </c>
      <c r="G1550" t="s">
        <v>3882</v>
      </c>
      <c r="H1550" t="s">
        <v>3883</v>
      </c>
      <c r="I1550" t="s">
        <v>3774</v>
      </c>
      <c r="J1550" t="s">
        <v>64</v>
      </c>
      <c r="K1550" t="s">
        <v>64</v>
      </c>
      <c r="L1550" t="s">
        <v>65</v>
      </c>
      <c r="M1550">
        <v>3</v>
      </c>
      <c r="N1550" t="s">
        <v>153</v>
      </c>
      <c r="O1550" t="s">
        <v>3604</v>
      </c>
      <c r="P1550" t="s">
        <v>60</v>
      </c>
      <c r="Q1550" t="s">
        <v>68</v>
      </c>
      <c r="R1550" t="s">
        <v>3880</v>
      </c>
      <c r="S1550" t="s">
        <v>69</v>
      </c>
    </row>
    <row r="1551" spans="1:19" x14ac:dyDescent="0.35">
      <c r="A1551" t="s">
        <v>3884</v>
      </c>
      <c r="B1551" t="s">
        <v>3770</v>
      </c>
      <c r="C1551" t="s">
        <v>3885</v>
      </c>
      <c r="D1551" t="s">
        <v>59</v>
      </c>
      <c r="E1551" t="s">
        <v>59</v>
      </c>
      <c r="F1551" t="s">
        <v>60</v>
      </c>
      <c r="G1551" t="s">
        <v>3882</v>
      </c>
      <c r="H1551" t="s">
        <v>3883</v>
      </c>
      <c r="I1551" t="s">
        <v>3774</v>
      </c>
      <c r="J1551" t="s">
        <v>72</v>
      </c>
      <c r="K1551" t="s">
        <v>73</v>
      </c>
      <c r="L1551" t="s">
        <v>74</v>
      </c>
      <c r="M1551">
        <v>0.14283599999999999</v>
      </c>
      <c r="N1551" t="s">
        <v>153</v>
      </c>
      <c r="O1551" t="s">
        <v>3604</v>
      </c>
      <c r="P1551" t="s">
        <v>60</v>
      </c>
      <c r="Q1551" t="s">
        <v>68</v>
      </c>
      <c r="R1551" t="s">
        <v>3884</v>
      </c>
      <c r="S1551" t="s">
        <v>69</v>
      </c>
    </row>
    <row r="1552" spans="1:19" x14ac:dyDescent="0.35">
      <c r="A1552" t="s">
        <v>3886</v>
      </c>
      <c r="B1552" t="s">
        <v>3770</v>
      </c>
      <c r="C1552" t="s">
        <v>3887</v>
      </c>
      <c r="D1552" t="s">
        <v>59</v>
      </c>
      <c r="E1552" t="s">
        <v>59</v>
      </c>
      <c r="F1552" t="s">
        <v>60</v>
      </c>
      <c r="G1552" t="s">
        <v>3882</v>
      </c>
      <c r="H1552" t="s">
        <v>3883</v>
      </c>
      <c r="I1552" t="s">
        <v>3774</v>
      </c>
      <c r="J1552" t="s">
        <v>77</v>
      </c>
      <c r="K1552" t="s">
        <v>78</v>
      </c>
      <c r="L1552" t="s">
        <v>74</v>
      </c>
      <c r="M1552">
        <v>0.14296300000000001</v>
      </c>
      <c r="N1552" t="s">
        <v>153</v>
      </c>
      <c r="O1552" t="s">
        <v>3604</v>
      </c>
      <c r="P1552" t="s">
        <v>60</v>
      </c>
      <c r="Q1552" t="s">
        <v>68</v>
      </c>
      <c r="R1552" t="s">
        <v>3886</v>
      </c>
      <c r="S1552" t="s">
        <v>69</v>
      </c>
    </row>
    <row r="1553" spans="1:19" x14ac:dyDescent="0.35">
      <c r="A1553" t="s">
        <v>3888</v>
      </c>
      <c r="B1553" t="s">
        <v>3770</v>
      </c>
      <c r="C1553" t="s">
        <v>3889</v>
      </c>
      <c r="D1553" t="s">
        <v>59</v>
      </c>
      <c r="E1553" t="s">
        <v>59</v>
      </c>
      <c r="F1553" t="s">
        <v>60</v>
      </c>
      <c r="G1553" t="s">
        <v>3882</v>
      </c>
      <c r="H1553" t="s">
        <v>3883</v>
      </c>
      <c r="I1553" t="s">
        <v>3774</v>
      </c>
      <c r="J1553" t="s">
        <v>81</v>
      </c>
      <c r="K1553" t="s">
        <v>82</v>
      </c>
      <c r="L1553" t="s">
        <v>83</v>
      </c>
      <c r="M1553">
        <v>0.12700000000001599</v>
      </c>
      <c r="N1553" t="s">
        <v>153</v>
      </c>
      <c r="O1553" t="s">
        <v>3604</v>
      </c>
      <c r="P1553" t="s">
        <v>60</v>
      </c>
      <c r="Q1553" t="s">
        <v>68</v>
      </c>
      <c r="R1553" t="s">
        <v>3888</v>
      </c>
      <c r="S1553" t="s">
        <v>69</v>
      </c>
    </row>
    <row r="1554" spans="1:19" x14ac:dyDescent="0.35">
      <c r="A1554" t="s">
        <v>3890</v>
      </c>
      <c r="B1554" t="s">
        <v>3770</v>
      </c>
      <c r="C1554" t="s">
        <v>3891</v>
      </c>
      <c r="D1554" t="s">
        <v>59</v>
      </c>
      <c r="E1554" t="s">
        <v>59</v>
      </c>
      <c r="F1554" t="s">
        <v>60</v>
      </c>
      <c r="G1554" t="s">
        <v>3892</v>
      </c>
      <c r="H1554" t="s">
        <v>3783</v>
      </c>
      <c r="I1554" t="s">
        <v>3774</v>
      </c>
      <c r="J1554" t="s">
        <v>64</v>
      </c>
      <c r="K1554" t="s">
        <v>64</v>
      </c>
      <c r="L1554" t="s">
        <v>65</v>
      </c>
      <c r="M1554">
        <v>3</v>
      </c>
      <c r="N1554" t="s">
        <v>153</v>
      </c>
      <c r="O1554" t="s">
        <v>3604</v>
      </c>
      <c r="P1554" t="s">
        <v>60</v>
      </c>
      <c r="Q1554" t="s">
        <v>68</v>
      </c>
      <c r="R1554" t="s">
        <v>3890</v>
      </c>
      <c r="S1554" t="s">
        <v>69</v>
      </c>
    </row>
    <row r="1555" spans="1:19" x14ac:dyDescent="0.35">
      <c r="A1555" t="s">
        <v>3893</v>
      </c>
      <c r="B1555" t="s">
        <v>3770</v>
      </c>
      <c r="C1555" t="s">
        <v>3894</v>
      </c>
      <c r="D1555" t="s">
        <v>59</v>
      </c>
      <c r="E1555" t="s">
        <v>59</v>
      </c>
      <c r="F1555" t="s">
        <v>60</v>
      </c>
      <c r="G1555" t="s">
        <v>3892</v>
      </c>
      <c r="H1555" t="s">
        <v>3783</v>
      </c>
      <c r="I1555" t="s">
        <v>3774</v>
      </c>
      <c r="J1555" t="s">
        <v>72</v>
      </c>
      <c r="K1555" t="s">
        <v>73</v>
      </c>
      <c r="L1555" t="s">
        <v>74</v>
      </c>
      <c r="M1555">
        <v>0.14674400000000001</v>
      </c>
      <c r="N1555" t="s">
        <v>153</v>
      </c>
      <c r="O1555" t="s">
        <v>3604</v>
      </c>
      <c r="P1555" t="s">
        <v>60</v>
      </c>
      <c r="Q1555" t="s">
        <v>68</v>
      </c>
      <c r="R1555" t="s">
        <v>3893</v>
      </c>
      <c r="S1555" t="s">
        <v>69</v>
      </c>
    </row>
    <row r="1556" spans="1:19" x14ac:dyDescent="0.35">
      <c r="A1556" t="s">
        <v>3895</v>
      </c>
      <c r="B1556" t="s">
        <v>3770</v>
      </c>
      <c r="C1556" t="s">
        <v>3896</v>
      </c>
      <c r="D1556" t="s">
        <v>59</v>
      </c>
      <c r="E1556" t="s">
        <v>59</v>
      </c>
      <c r="F1556" t="s">
        <v>60</v>
      </c>
      <c r="G1556" t="s">
        <v>3892</v>
      </c>
      <c r="H1556" t="s">
        <v>3783</v>
      </c>
      <c r="I1556" t="s">
        <v>3774</v>
      </c>
      <c r="J1556" t="s">
        <v>77</v>
      </c>
      <c r="K1556" t="s">
        <v>78</v>
      </c>
      <c r="L1556" t="s">
        <v>74</v>
      </c>
      <c r="M1556">
        <v>0.14682100000000001</v>
      </c>
      <c r="N1556" t="s">
        <v>153</v>
      </c>
      <c r="O1556" t="s">
        <v>3604</v>
      </c>
      <c r="P1556" t="s">
        <v>60</v>
      </c>
      <c r="Q1556" t="s">
        <v>68</v>
      </c>
      <c r="R1556" t="s">
        <v>3895</v>
      </c>
      <c r="S1556" t="s">
        <v>69</v>
      </c>
    </row>
    <row r="1557" spans="1:19" x14ac:dyDescent="0.35">
      <c r="A1557" t="s">
        <v>3897</v>
      </c>
      <c r="B1557" t="s">
        <v>3770</v>
      </c>
      <c r="C1557" t="s">
        <v>3898</v>
      </c>
      <c r="D1557" t="s">
        <v>59</v>
      </c>
      <c r="E1557" t="s">
        <v>59</v>
      </c>
      <c r="F1557" t="s">
        <v>60</v>
      </c>
      <c r="G1557" t="s">
        <v>3892</v>
      </c>
      <c r="H1557" t="s">
        <v>3783</v>
      </c>
      <c r="I1557" t="s">
        <v>3774</v>
      </c>
      <c r="J1557" t="s">
        <v>81</v>
      </c>
      <c r="K1557" t="s">
        <v>82</v>
      </c>
      <c r="L1557" t="s">
        <v>83</v>
      </c>
      <c r="M1557">
        <v>7.699999999999374E-2</v>
      </c>
      <c r="N1557" t="s">
        <v>153</v>
      </c>
      <c r="O1557" t="s">
        <v>3604</v>
      </c>
      <c r="P1557" t="s">
        <v>60</v>
      </c>
      <c r="Q1557" t="s">
        <v>68</v>
      </c>
      <c r="R1557" t="s">
        <v>3897</v>
      </c>
      <c r="S1557" t="s">
        <v>69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DEB66-52B2-410B-885F-A714897FC2D8}">
  <sheetPr codeName="Sheet11">
    <pageSetUpPr fitToPage="1"/>
  </sheetPr>
  <dimension ref="A1:V33"/>
  <sheetViews>
    <sheetView topLeftCell="A7" zoomScaleNormal="100" workbookViewId="0">
      <selection activeCell="H86" sqref="H86"/>
    </sheetView>
  </sheetViews>
  <sheetFormatPr defaultColWidth="9.1796875" defaultRowHeight="14.5" x14ac:dyDescent="0.35"/>
  <cols>
    <col min="1" max="1" width="15.1796875" bestFit="1" customWidth="1"/>
    <col min="3" max="3" width="1.453125" customWidth="1"/>
    <col min="4" max="13" width="13.1796875" customWidth="1"/>
    <col min="14" max="14" width="11.26953125" customWidth="1"/>
    <col min="15" max="15" width="13.1796875" customWidth="1"/>
    <col min="16" max="16" width="10.54296875" bestFit="1" customWidth="1"/>
    <col min="17" max="18" width="9.1796875" customWidth="1"/>
    <col min="19" max="19" width="10.54296875" bestFit="1" customWidth="1"/>
    <col min="20" max="20" width="10.54296875" customWidth="1"/>
    <col min="21" max="21" width="10.54296875" style="56" bestFit="1" customWidth="1"/>
    <col min="22" max="37" width="10.54296875" bestFit="1" customWidth="1"/>
  </cols>
  <sheetData>
    <row r="1" spans="1:22" ht="21.75" customHeight="1" x14ac:dyDescent="0.35">
      <c r="A1" s="47" t="s">
        <v>30</v>
      </c>
      <c r="B1" s="48" t="s">
        <v>8</v>
      </c>
      <c r="Q1" s="49" t="s">
        <v>16</v>
      </c>
      <c r="R1" s="49" t="s">
        <v>1</v>
      </c>
      <c r="T1" t="s">
        <v>17</v>
      </c>
      <c r="U1" s="50">
        <v>45078</v>
      </c>
    </row>
    <row r="2" spans="1:22" ht="15" customHeight="1" x14ac:dyDescent="0.35">
      <c r="A2" s="51">
        <f>U1</f>
        <v>45078</v>
      </c>
      <c r="B2" s="52">
        <v>6.7</v>
      </c>
      <c r="H2" s="1"/>
      <c r="Q2" s="53"/>
      <c r="R2" s="53">
        <v>20</v>
      </c>
      <c r="T2" t="s">
        <v>31</v>
      </c>
      <c r="U2" s="54">
        <f>MIN(A:A)</f>
        <v>45078</v>
      </c>
    </row>
    <row r="3" spans="1:22" ht="15" customHeight="1" x14ac:dyDescent="0.35">
      <c r="A3" s="51">
        <f>IF(MONTH(A$2+ROW(A3)-ROW(A$2))=MONTH(A$2),A$2+ROW(A3)-ROW(A$2),"")</f>
        <v>45079</v>
      </c>
      <c r="B3" s="55">
        <v>8</v>
      </c>
      <c r="Q3" s="53"/>
      <c r="R3" s="53">
        <v>20</v>
      </c>
      <c r="T3" t="s">
        <v>32</v>
      </c>
      <c r="U3" s="54">
        <f>MAX(A:A)</f>
        <v>45107</v>
      </c>
    </row>
    <row r="4" spans="1:22" ht="15" customHeight="1" x14ac:dyDescent="0.35">
      <c r="A4" s="51">
        <f t="shared" ref="A4:A31" si="0">IF(MONTH(A$2+ROW(A4)-ROW(A$2))=MONTH(A$2),A$2+ROW(A4)-ROW(A$2),"")</f>
        <v>45080</v>
      </c>
      <c r="B4" s="55">
        <v>6</v>
      </c>
      <c r="E4" s="2"/>
      <c r="F4" s="2"/>
      <c r="G4" s="2"/>
      <c r="Q4" s="53"/>
      <c r="R4" s="53">
        <v>20</v>
      </c>
    </row>
    <row r="5" spans="1:22" ht="15" customHeight="1" x14ac:dyDescent="0.35">
      <c r="A5" s="51">
        <f t="shared" si="0"/>
        <v>45081</v>
      </c>
      <c r="B5" s="55">
        <v>6</v>
      </c>
      <c r="E5" s="5"/>
      <c r="F5" s="5"/>
      <c r="G5" s="5"/>
      <c r="Q5" s="53"/>
      <c r="R5" s="53">
        <v>20</v>
      </c>
      <c r="U5"/>
    </row>
    <row r="6" spans="1:22" ht="15" customHeight="1" x14ac:dyDescent="0.35">
      <c r="A6" s="51">
        <f t="shared" si="0"/>
        <v>45082</v>
      </c>
      <c r="B6" s="55" t="s">
        <v>3899</v>
      </c>
      <c r="Q6" s="53"/>
      <c r="R6" s="53">
        <v>20</v>
      </c>
      <c r="U6"/>
    </row>
    <row r="7" spans="1:22" ht="15" customHeight="1" x14ac:dyDescent="0.35">
      <c r="A7" s="51">
        <f t="shared" si="0"/>
        <v>45083</v>
      </c>
      <c r="B7" s="55">
        <v>9.1</v>
      </c>
      <c r="Q7" s="53"/>
      <c r="R7" s="53">
        <v>20</v>
      </c>
      <c r="V7" s="57"/>
    </row>
    <row r="8" spans="1:22" ht="15" customHeight="1" x14ac:dyDescent="0.35">
      <c r="A8" s="51">
        <f t="shared" si="0"/>
        <v>45084</v>
      </c>
      <c r="B8" s="55">
        <v>10.5</v>
      </c>
      <c r="Q8" s="53"/>
      <c r="R8" s="53">
        <v>20</v>
      </c>
    </row>
    <row r="9" spans="1:22" ht="15" customHeight="1" x14ac:dyDescent="0.35">
      <c r="A9" s="51">
        <f t="shared" si="0"/>
        <v>45085</v>
      </c>
      <c r="B9" s="55">
        <v>10.1</v>
      </c>
      <c r="Q9" s="53"/>
      <c r="R9" s="53">
        <v>20</v>
      </c>
    </row>
    <row r="10" spans="1:22" ht="15" customHeight="1" x14ac:dyDescent="0.35">
      <c r="A10" s="51">
        <f t="shared" si="0"/>
        <v>45086</v>
      </c>
      <c r="B10" s="55">
        <v>8.1999999999999993</v>
      </c>
      <c r="Q10" s="53"/>
      <c r="R10" s="53">
        <v>20</v>
      </c>
    </row>
    <row r="11" spans="1:22" ht="15" customHeight="1" x14ac:dyDescent="0.35">
      <c r="A11" s="51">
        <f t="shared" si="0"/>
        <v>45087</v>
      </c>
      <c r="B11" s="55">
        <v>9.8000000000000007</v>
      </c>
      <c r="Q11" s="53"/>
      <c r="R11" s="53">
        <v>20</v>
      </c>
    </row>
    <row r="12" spans="1:22" ht="15" customHeight="1" x14ac:dyDescent="0.35">
      <c r="A12" s="51">
        <f t="shared" si="0"/>
        <v>45088</v>
      </c>
      <c r="B12" s="55">
        <v>8.1999999999999993</v>
      </c>
      <c r="Q12" s="53"/>
      <c r="R12" s="53">
        <v>20</v>
      </c>
    </row>
    <row r="13" spans="1:22" ht="15" customHeight="1" x14ac:dyDescent="0.35">
      <c r="A13" s="51">
        <f t="shared" si="0"/>
        <v>45089</v>
      </c>
      <c r="B13" s="55">
        <v>8.9</v>
      </c>
      <c r="Q13" s="53"/>
      <c r="R13" s="53">
        <v>20</v>
      </c>
    </row>
    <row r="14" spans="1:22" ht="15" customHeight="1" x14ac:dyDescent="0.35">
      <c r="A14" s="51">
        <f t="shared" si="0"/>
        <v>45090</v>
      </c>
      <c r="B14" s="55">
        <v>7.8</v>
      </c>
      <c r="Q14" s="53"/>
      <c r="R14" s="53">
        <v>20</v>
      </c>
    </row>
    <row r="15" spans="1:22" ht="15" customHeight="1" x14ac:dyDescent="0.35">
      <c r="A15" s="51">
        <f t="shared" si="0"/>
        <v>45091</v>
      </c>
      <c r="B15" s="55" t="s">
        <v>3899</v>
      </c>
      <c r="Q15" s="53"/>
      <c r="R15" s="53">
        <v>20</v>
      </c>
    </row>
    <row r="16" spans="1:22" ht="15" customHeight="1" x14ac:dyDescent="0.35">
      <c r="A16" s="51">
        <f t="shared" si="0"/>
        <v>45092</v>
      </c>
      <c r="B16" s="55" t="s">
        <v>3899</v>
      </c>
      <c r="Q16" s="53"/>
      <c r="R16" s="53">
        <v>20</v>
      </c>
    </row>
    <row r="17" spans="1:18" ht="15" customHeight="1" x14ac:dyDescent="0.35">
      <c r="A17" s="51">
        <f t="shared" si="0"/>
        <v>45093</v>
      </c>
      <c r="B17" s="55" t="s">
        <v>3899</v>
      </c>
      <c r="Q17" s="53"/>
      <c r="R17" s="53">
        <v>20</v>
      </c>
    </row>
    <row r="18" spans="1:18" ht="15" customHeight="1" x14ac:dyDescent="0.35">
      <c r="A18" s="51">
        <f t="shared" si="0"/>
        <v>45094</v>
      </c>
      <c r="B18" s="55" t="s">
        <v>3899</v>
      </c>
      <c r="Q18" s="53"/>
      <c r="R18" s="53">
        <v>20</v>
      </c>
    </row>
    <row r="19" spans="1:18" ht="15" customHeight="1" x14ac:dyDescent="0.35">
      <c r="A19" s="51">
        <f t="shared" si="0"/>
        <v>45095</v>
      </c>
      <c r="B19" s="55" t="s">
        <v>3899</v>
      </c>
      <c r="Q19" s="53"/>
      <c r="R19" s="53">
        <v>20</v>
      </c>
    </row>
    <row r="20" spans="1:18" ht="15" customHeight="1" x14ac:dyDescent="0.35">
      <c r="A20" s="51">
        <f t="shared" si="0"/>
        <v>45096</v>
      </c>
      <c r="B20" s="55" t="s">
        <v>3899</v>
      </c>
      <c r="Q20" s="53"/>
      <c r="R20" s="53">
        <v>20</v>
      </c>
    </row>
    <row r="21" spans="1:18" ht="15" customHeight="1" x14ac:dyDescent="0.35">
      <c r="A21" s="51">
        <f t="shared" si="0"/>
        <v>45097</v>
      </c>
      <c r="B21" s="55" t="s">
        <v>3899</v>
      </c>
      <c r="Q21" s="53"/>
      <c r="R21" s="53">
        <v>20</v>
      </c>
    </row>
    <row r="22" spans="1:18" ht="15" customHeight="1" x14ac:dyDescent="0.35">
      <c r="A22" s="51">
        <f t="shared" si="0"/>
        <v>45098</v>
      </c>
      <c r="B22" s="55" t="s">
        <v>3899</v>
      </c>
      <c r="Q22" s="53"/>
      <c r="R22" s="53">
        <v>20</v>
      </c>
    </row>
    <row r="23" spans="1:18" ht="15" customHeight="1" x14ac:dyDescent="0.35">
      <c r="A23" s="51">
        <f t="shared" si="0"/>
        <v>45099</v>
      </c>
      <c r="B23" s="55" t="s">
        <v>3899</v>
      </c>
      <c r="Q23" s="53"/>
      <c r="R23" s="53">
        <v>20</v>
      </c>
    </row>
    <row r="24" spans="1:18" ht="15" customHeight="1" x14ac:dyDescent="0.35">
      <c r="A24" s="51">
        <f t="shared" si="0"/>
        <v>45100</v>
      </c>
      <c r="B24" s="55" t="s">
        <v>3899</v>
      </c>
      <c r="Q24" s="53"/>
      <c r="R24" s="53">
        <v>20</v>
      </c>
    </row>
    <row r="25" spans="1:18" ht="15" customHeight="1" x14ac:dyDescent="0.35">
      <c r="A25" s="51">
        <f t="shared" si="0"/>
        <v>45101</v>
      </c>
      <c r="B25" s="55" t="s">
        <v>3899</v>
      </c>
      <c r="Q25" s="53"/>
      <c r="R25" s="53">
        <v>20</v>
      </c>
    </row>
    <row r="26" spans="1:18" ht="15" customHeight="1" x14ac:dyDescent="0.35">
      <c r="A26" s="51">
        <f t="shared" si="0"/>
        <v>45102</v>
      </c>
      <c r="B26" s="55" t="s">
        <v>3899</v>
      </c>
      <c r="Q26" s="53"/>
      <c r="R26" s="53">
        <v>20</v>
      </c>
    </row>
    <row r="27" spans="1:18" ht="15" customHeight="1" x14ac:dyDescent="0.35">
      <c r="A27" s="51">
        <f t="shared" si="0"/>
        <v>45103</v>
      </c>
      <c r="B27" s="55" t="s">
        <v>3899</v>
      </c>
      <c r="Q27" s="53"/>
      <c r="R27" s="53">
        <v>20</v>
      </c>
    </row>
    <row r="28" spans="1:18" ht="15" customHeight="1" x14ac:dyDescent="0.35">
      <c r="A28" s="51">
        <f t="shared" si="0"/>
        <v>45104</v>
      </c>
      <c r="B28" s="55" t="s">
        <v>3899</v>
      </c>
      <c r="Q28" s="53"/>
      <c r="R28" s="53">
        <v>20</v>
      </c>
    </row>
    <row r="29" spans="1:18" ht="15" customHeight="1" x14ac:dyDescent="0.35">
      <c r="A29" s="51">
        <f t="shared" si="0"/>
        <v>45105</v>
      </c>
      <c r="B29" s="55">
        <v>8.4</v>
      </c>
      <c r="Q29" s="53"/>
      <c r="R29" s="53">
        <v>20</v>
      </c>
    </row>
    <row r="30" spans="1:18" ht="15" customHeight="1" x14ac:dyDescent="0.35">
      <c r="A30" s="51">
        <f t="shared" si="0"/>
        <v>45106</v>
      </c>
      <c r="B30" s="55">
        <v>10.9</v>
      </c>
      <c r="D30" s="58" t="s">
        <v>33</v>
      </c>
      <c r="E30" s="42"/>
      <c r="F30" s="59">
        <f>MAX(B2:B32)</f>
        <v>10.9</v>
      </c>
      <c r="G30" s="42" t="s">
        <v>34</v>
      </c>
      <c r="H30" s="42"/>
      <c r="I30" s="42" t="s">
        <v>25</v>
      </c>
      <c r="J30" s="42" t="s">
        <v>26</v>
      </c>
      <c r="K30" s="42"/>
      <c r="L30" s="42"/>
      <c r="M30" s="42"/>
      <c r="N30" s="43"/>
      <c r="Q30" s="53"/>
      <c r="R30" s="53">
        <v>20</v>
      </c>
    </row>
    <row r="31" spans="1:18" ht="15" customHeight="1" x14ac:dyDescent="0.35">
      <c r="A31" s="51">
        <f t="shared" si="0"/>
        <v>45107</v>
      </c>
      <c r="B31" s="55">
        <v>3.6</v>
      </c>
      <c r="D31" s="18" t="s">
        <v>35</v>
      </c>
      <c r="F31" s="4">
        <f>AVERAGE(B2:B32)</f>
        <v>8.1466666666666665</v>
      </c>
      <c r="G31" t="s">
        <v>34</v>
      </c>
      <c r="N31" s="44"/>
      <c r="Q31" s="53"/>
      <c r="R31" s="53">
        <v>20</v>
      </c>
    </row>
    <row r="32" spans="1:18" ht="15" customHeight="1" x14ac:dyDescent="0.35">
      <c r="A32" s="51" t="str">
        <f>IF(MONTH(A$2+ROW(A32)-ROW(A$2))=MONTH(A$2),A$2+ROW(A32)-ROW(A$2),"")</f>
        <v/>
      </c>
      <c r="B32" s="55"/>
      <c r="D32" s="60" t="s">
        <v>36</v>
      </c>
      <c r="E32" s="28"/>
      <c r="F32" s="61">
        <f>'Year-Data'!H76</f>
        <v>5.2880398671096351</v>
      </c>
      <c r="G32" s="28" t="s">
        <v>34</v>
      </c>
      <c r="H32" s="28"/>
      <c r="I32" s="28" t="s">
        <v>3900</v>
      </c>
      <c r="J32" s="28"/>
      <c r="K32" s="28"/>
      <c r="L32" s="28"/>
      <c r="M32" s="28"/>
      <c r="N32" s="46"/>
      <c r="Q32" s="53"/>
      <c r="R32" s="53">
        <v>20</v>
      </c>
    </row>
    <row r="33" ht="15" customHeight="1" x14ac:dyDescent="0.35"/>
  </sheetData>
  <conditionalFormatting sqref="Q2:R32">
    <cfRule type="cellIs" dxfId="5" priority="1" operator="greaterThan">
      <formula>50</formula>
    </cfRule>
  </conditionalFormatting>
  <printOptions horizontalCentered="1"/>
  <pageMargins left="0.70866141732283472" right="0.70866141732283472" top="1.4173228346456694" bottom="0.74803149606299213" header="0.31496062992125984" footer="0.31496062992125984"/>
  <pageSetup paperSize="9" scale="77" orientation="landscape" r:id="rId1"/>
  <headerFooter>
    <oddHeader>&amp;L&amp;G&amp;C&amp;"-,Bold"&amp;14Réseau de mesurage des particules fines sur filtres&amp;"-,Regular"&amp;11
(Méthode de référence EN12341:2014)
&amp;RPlacette N° PBW01p
&amp;"-,Bold"Rapport mensuel PM2.5
06/2023
CR129 Eschweiler -&gt; Beidweiler - Beidweiler</oddHeader>
    <oddFooter>&amp;RGénéré le 14/12/2023&amp;CDonnées validées au niveau préliminaire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96D5F-61F1-4986-AE44-9A75EFF59D70}">
  <sheetPr codeName="Sheet12">
    <pageSetUpPr fitToPage="1"/>
  </sheetPr>
  <dimension ref="A1:V33"/>
  <sheetViews>
    <sheetView topLeftCell="A7" zoomScaleNormal="100" workbookViewId="0">
      <selection activeCell="H86" sqref="H86"/>
    </sheetView>
  </sheetViews>
  <sheetFormatPr defaultColWidth="9.1796875" defaultRowHeight="14.5" x14ac:dyDescent="0.35"/>
  <cols>
    <col min="1" max="1" width="15.1796875" bestFit="1" customWidth="1"/>
    <col min="3" max="3" width="1.453125" customWidth="1"/>
    <col min="4" max="13" width="13.1796875" customWidth="1"/>
    <col min="14" max="14" width="11.26953125" customWidth="1"/>
    <col min="15" max="15" width="13.1796875" customWidth="1"/>
    <col min="16" max="16" width="10.54296875" bestFit="1" customWidth="1"/>
    <col min="17" max="18" width="9.1796875" customWidth="1"/>
    <col min="19" max="19" width="10.54296875" bestFit="1" customWidth="1"/>
    <col min="20" max="20" width="10.54296875" customWidth="1"/>
    <col min="21" max="21" width="10.54296875" style="56" bestFit="1" customWidth="1"/>
    <col min="22" max="37" width="10.54296875" bestFit="1" customWidth="1"/>
  </cols>
  <sheetData>
    <row r="1" spans="1:22" ht="21.75" customHeight="1" x14ac:dyDescent="0.35">
      <c r="A1" s="47" t="s">
        <v>30</v>
      </c>
      <c r="B1" s="48" t="s">
        <v>8</v>
      </c>
      <c r="Q1" s="49" t="s">
        <v>16</v>
      </c>
      <c r="R1" s="49" t="s">
        <v>1</v>
      </c>
      <c r="T1" t="s">
        <v>17</v>
      </c>
      <c r="U1" s="50">
        <v>45108</v>
      </c>
    </row>
    <row r="2" spans="1:22" ht="15" customHeight="1" x14ac:dyDescent="0.35">
      <c r="A2" s="51">
        <f>U1</f>
        <v>45108</v>
      </c>
      <c r="B2" s="52">
        <v>3</v>
      </c>
      <c r="H2" s="1"/>
      <c r="Q2" s="53"/>
      <c r="R2" s="53">
        <v>20</v>
      </c>
      <c r="T2" t="s">
        <v>31</v>
      </c>
      <c r="U2" s="54">
        <f>MIN(A:A)</f>
        <v>45108</v>
      </c>
    </row>
    <row r="3" spans="1:22" ht="15" customHeight="1" x14ac:dyDescent="0.35">
      <c r="A3" s="51">
        <f>IF(MONTH(A$2+ROW(A3)-ROW(A$2))=MONTH(A$2),A$2+ROW(A3)-ROW(A$2),"")</f>
        <v>45109</v>
      </c>
      <c r="B3" s="55">
        <v>10.199999999999999</v>
      </c>
      <c r="Q3" s="53"/>
      <c r="R3" s="53">
        <v>20</v>
      </c>
      <c r="T3" t="s">
        <v>32</v>
      </c>
      <c r="U3" s="54">
        <f>MAX(A:A)</f>
        <v>45138</v>
      </c>
    </row>
    <row r="4" spans="1:22" ht="15" customHeight="1" x14ac:dyDescent="0.35">
      <c r="A4" s="51">
        <f t="shared" ref="A4:A31" si="0">IF(MONTH(A$2+ROW(A4)-ROW(A$2))=MONTH(A$2),A$2+ROW(A4)-ROW(A$2),"")</f>
        <v>45110</v>
      </c>
      <c r="B4" s="55">
        <v>4.7</v>
      </c>
      <c r="E4" s="2"/>
      <c r="F4" s="2"/>
      <c r="G4" s="2"/>
      <c r="Q4" s="53"/>
      <c r="R4" s="53">
        <v>20</v>
      </c>
    </row>
    <row r="5" spans="1:22" ht="15" customHeight="1" x14ac:dyDescent="0.35">
      <c r="A5" s="51">
        <f t="shared" si="0"/>
        <v>45111</v>
      </c>
      <c r="B5" s="55">
        <v>9.3000000000000007</v>
      </c>
      <c r="E5" s="5"/>
      <c r="F5" s="5"/>
      <c r="G5" s="5"/>
      <c r="Q5" s="53"/>
      <c r="R5" s="53">
        <v>20</v>
      </c>
      <c r="U5"/>
    </row>
    <row r="6" spans="1:22" ht="15" customHeight="1" x14ac:dyDescent="0.35">
      <c r="A6" s="51">
        <f t="shared" si="0"/>
        <v>45112</v>
      </c>
      <c r="B6" s="55">
        <v>3.4</v>
      </c>
      <c r="Q6" s="53"/>
      <c r="R6" s="53">
        <v>20</v>
      </c>
      <c r="U6"/>
    </row>
    <row r="7" spans="1:22" ht="15" customHeight="1" x14ac:dyDescent="0.35">
      <c r="A7" s="51">
        <f t="shared" si="0"/>
        <v>45113</v>
      </c>
      <c r="B7" s="55">
        <v>3.4</v>
      </c>
      <c r="Q7" s="53"/>
      <c r="R7" s="53">
        <v>20</v>
      </c>
      <c r="V7" s="57"/>
    </row>
    <row r="8" spans="1:22" ht="15" customHeight="1" x14ac:dyDescent="0.35">
      <c r="A8" s="51">
        <f t="shared" si="0"/>
        <v>45114</v>
      </c>
      <c r="B8" s="55">
        <v>6.5</v>
      </c>
      <c r="Q8" s="53"/>
      <c r="R8" s="53">
        <v>20</v>
      </c>
    </row>
    <row r="9" spans="1:22" ht="15" customHeight="1" x14ac:dyDescent="0.35">
      <c r="A9" s="51">
        <f t="shared" si="0"/>
        <v>45115</v>
      </c>
      <c r="B9" s="55">
        <v>8.9</v>
      </c>
      <c r="Q9" s="53"/>
      <c r="R9" s="53">
        <v>20</v>
      </c>
    </row>
    <row r="10" spans="1:22" ht="15" customHeight="1" x14ac:dyDescent="0.35">
      <c r="A10" s="51">
        <f t="shared" si="0"/>
        <v>45116</v>
      </c>
      <c r="B10" s="55">
        <v>7.3</v>
      </c>
      <c r="Q10" s="53"/>
      <c r="R10" s="53">
        <v>20</v>
      </c>
    </row>
    <row r="11" spans="1:22" ht="15" customHeight="1" x14ac:dyDescent="0.35">
      <c r="A11" s="51">
        <f t="shared" si="0"/>
        <v>45117</v>
      </c>
      <c r="B11" s="55">
        <v>6.3</v>
      </c>
      <c r="Q11" s="53"/>
      <c r="R11" s="53">
        <v>20</v>
      </c>
    </row>
    <row r="12" spans="1:22" ht="15" customHeight="1" x14ac:dyDescent="0.35">
      <c r="A12" s="51">
        <f t="shared" si="0"/>
        <v>45118</v>
      </c>
      <c r="B12" s="55">
        <v>6.4</v>
      </c>
      <c r="Q12" s="53"/>
      <c r="R12" s="53">
        <v>20</v>
      </c>
    </row>
    <row r="13" spans="1:22" ht="15" customHeight="1" x14ac:dyDescent="0.35">
      <c r="A13" s="51">
        <f t="shared" si="0"/>
        <v>45119</v>
      </c>
      <c r="B13" s="55">
        <v>4</v>
      </c>
      <c r="Q13" s="53"/>
      <c r="R13" s="53">
        <v>20</v>
      </c>
    </row>
    <row r="14" spans="1:22" ht="15" customHeight="1" x14ac:dyDescent="0.35">
      <c r="A14" s="51">
        <f t="shared" si="0"/>
        <v>45120</v>
      </c>
      <c r="B14" s="55">
        <v>3</v>
      </c>
      <c r="Q14" s="53"/>
      <c r="R14" s="53">
        <v>20</v>
      </c>
    </row>
    <row r="15" spans="1:22" ht="15" customHeight="1" x14ac:dyDescent="0.35">
      <c r="A15" s="51">
        <f t="shared" si="0"/>
        <v>45121</v>
      </c>
      <c r="B15" s="55">
        <v>3</v>
      </c>
      <c r="Q15" s="53"/>
      <c r="R15" s="53">
        <v>20</v>
      </c>
    </row>
    <row r="16" spans="1:22" ht="15" customHeight="1" x14ac:dyDescent="0.35">
      <c r="A16" s="51">
        <f t="shared" si="0"/>
        <v>45122</v>
      </c>
      <c r="B16" s="55">
        <v>3</v>
      </c>
      <c r="Q16" s="53"/>
      <c r="R16" s="53">
        <v>20</v>
      </c>
    </row>
    <row r="17" spans="1:18" ht="15" customHeight="1" x14ac:dyDescent="0.35">
      <c r="A17" s="51">
        <f t="shared" si="0"/>
        <v>45123</v>
      </c>
      <c r="B17" s="55">
        <v>3</v>
      </c>
      <c r="Q17" s="53"/>
      <c r="R17" s="53">
        <v>20</v>
      </c>
    </row>
    <row r="18" spans="1:18" ht="15" customHeight="1" x14ac:dyDescent="0.35">
      <c r="A18" s="51">
        <f t="shared" si="0"/>
        <v>45124</v>
      </c>
      <c r="B18" s="55">
        <v>5</v>
      </c>
      <c r="Q18" s="53"/>
      <c r="R18" s="53">
        <v>20</v>
      </c>
    </row>
    <row r="19" spans="1:18" ht="15" customHeight="1" x14ac:dyDescent="0.35">
      <c r="A19" s="51">
        <f t="shared" si="0"/>
        <v>45125</v>
      </c>
      <c r="B19" s="55">
        <v>3.3</v>
      </c>
      <c r="Q19" s="53"/>
      <c r="R19" s="53">
        <v>20</v>
      </c>
    </row>
    <row r="20" spans="1:18" ht="15" customHeight="1" x14ac:dyDescent="0.35">
      <c r="A20" s="51">
        <f t="shared" si="0"/>
        <v>45126</v>
      </c>
      <c r="B20" s="55">
        <v>4</v>
      </c>
      <c r="Q20" s="53"/>
      <c r="R20" s="53">
        <v>20</v>
      </c>
    </row>
    <row r="21" spans="1:18" ht="15" customHeight="1" x14ac:dyDescent="0.35">
      <c r="A21" s="51">
        <f t="shared" si="0"/>
        <v>45127</v>
      </c>
      <c r="B21" s="55">
        <v>3</v>
      </c>
      <c r="Q21" s="53"/>
      <c r="R21" s="53">
        <v>20</v>
      </c>
    </row>
    <row r="22" spans="1:18" ht="15" customHeight="1" x14ac:dyDescent="0.35">
      <c r="A22" s="51">
        <f t="shared" si="0"/>
        <v>45128</v>
      </c>
      <c r="B22" s="55">
        <v>3</v>
      </c>
      <c r="Q22" s="53"/>
      <c r="R22" s="53">
        <v>20</v>
      </c>
    </row>
    <row r="23" spans="1:18" ht="15" customHeight="1" x14ac:dyDescent="0.35">
      <c r="A23" s="51">
        <f t="shared" si="0"/>
        <v>45129</v>
      </c>
      <c r="B23" s="55">
        <v>5.2</v>
      </c>
      <c r="Q23" s="53"/>
      <c r="R23" s="53">
        <v>20</v>
      </c>
    </row>
    <row r="24" spans="1:18" ht="15" customHeight="1" x14ac:dyDescent="0.35">
      <c r="A24" s="51">
        <f t="shared" si="0"/>
        <v>45130</v>
      </c>
      <c r="B24" s="55">
        <v>3</v>
      </c>
      <c r="Q24" s="53"/>
      <c r="R24" s="53">
        <v>20</v>
      </c>
    </row>
    <row r="25" spans="1:18" ht="15" customHeight="1" x14ac:dyDescent="0.35">
      <c r="A25" s="51">
        <f t="shared" si="0"/>
        <v>45131</v>
      </c>
      <c r="B25" s="55">
        <v>3</v>
      </c>
      <c r="Q25" s="53"/>
      <c r="R25" s="53">
        <v>20</v>
      </c>
    </row>
    <row r="26" spans="1:18" ht="15" customHeight="1" x14ac:dyDescent="0.35">
      <c r="A26" s="51">
        <f t="shared" si="0"/>
        <v>45132</v>
      </c>
      <c r="B26" s="55">
        <v>4.8</v>
      </c>
      <c r="Q26" s="53"/>
      <c r="R26" s="53">
        <v>20</v>
      </c>
    </row>
    <row r="27" spans="1:18" ht="15" customHeight="1" x14ac:dyDescent="0.35">
      <c r="A27" s="51">
        <f t="shared" si="0"/>
        <v>45133</v>
      </c>
      <c r="B27" s="55">
        <v>5.3</v>
      </c>
      <c r="Q27" s="53"/>
      <c r="R27" s="53">
        <v>20</v>
      </c>
    </row>
    <row r="28" spans="1:18" ht="15" customHeight="1" x14ac:dyDescent="0.35">
      <c r="A28" s="51">
        <f t="shared" si="0"/>
        <v>45134</v>
      </c>
      <c r="B28" s="55">
        <v>3.2</v>
      </c>
      <c r="Q28" s="53"/>
      <c r="R28" s="53">
        <v>20</v>
      </c>
    </row>
    <row r="29" spans="1:18" ht="15" customHeight="1" x14ac:dyDescent="0.35">
      <c r="A29" s="51">
        <f t="shared" si="0"/>
        <v>45135</v>
      </c>
      <c r="B29" s="55">
        <v>3</v>
      </c>
      <c r="Q29" s="53"/>
      <c r="R29" s="53">
        <v>20</v>
      </c>
    </row>
    <row r="30" spans="1:18" ht="15" customHeight="1" x14ac:dyDescent="0.35">
      <c r="A30" s="51">
        <f t="shared" si="0"/>
        <v>45136</v>
      </c>
      <c r="B30" s="55">
        <v>3</v>
      </c>
      <c r="D30" s="58" t="s">
        <v>33</v>
      </c>
      <c r="E30" s="42"/>
      <c r="F30" s="59">
        <f>MAX(B2:B32)</f>
        <v>10.199999999999999</v>
      </c>
      <c r="G30" s="42" t="s">
        <v>34</v>
      </c>
      <c r="H30" s="42"/>
      <c r="I30" s="42" t="s">
        <v>25</v>
      </c>
      <c r="J30" s="42" t="s">
        <v>26</v>
      </c>
      <c r="K30" s="42"/>
      <c r="L30" s="42"/>
      <c r="M30" s="42"/>
      <c r="N30" s="43"/>
      <c r="Q30" s="53"/>
      <c r="R30" s="53">
        <v>20</v>
      </c>
    </row>
    <row r="31" spans="1:18" ht="15" customHeight="1" x14ac:dyDescent="0.35">
      <c r="A31" s="51">
        <f t="shared" si="0"/>
        <v>45137</v>
      </c>
      <c r="B31" s="55">
        <v>3</v>
      </c>
      <c r="D31" s="18" t="s">
        <v>35</v>
      </c>
      <c r="F31" s="4">
        <f>AVERAGE(B2:B32)</f>
        <v>4.5258064516129028</v>
      </c>
      <c r="G31" t="s">
        <v>34</v>
      </c>
      <c r="N31" s="44"/>
      <c r="Q31" s="53"/>
      <c r="R31" s="53">
        <v>20</v>
      </c>
    </row>
    <row r="32" spans="1:18" ht="15" customHeight="1" x14ac:dyDescent="0.35">
      <c r="A32" s="51">
        <f>IF(MONTH(A$2+ROW(A32)-ROW(A$2))=MONTH(A$2),A$2+ROW(A32)-ROW(A$2),"")</f>
        <v>45138</v>
      </c>
      <c r="B32" s="55">
        <v>3.1</v>
      </c>
      <c r="D32" s="60" t="s">
        <v>36</v>
      </c>
      <c r="E32" s="28"/>
      <c r="F32" s="61">
        <f>'Year-Data'!H76</f>
        <v>5.2880398671096351</v>
      </c>
      <c r="G32" s="28" t="s">
        <v>34</v>
      </c>
      <c r="H32" s="28"/>
      <c r="I32" s="28" t="s">
        <v>3900</v>
      </c>
      <c r="J32" s="28"/>
      <c r="K32" s="28"/>
      <c r="L32" s="28"/>
      <c r="M32" s="28"/>
      <c r="N32" s="46"/>
      <c r="Q32" s="53"/>
      <c r="R32" s="53">
        <v>20</v>
      </c>
    </row>
    <row r="33" ht="15" customHeight="1" x14ac:dyDescent="0.35"/>
  </sheetData>
  <conditionalFormatting sqref="Q2:R32">
    <cfRule type="cellIs" dxfId="4" priority="1" operator="greaterThan">
      <formula>50</formula>
    </cfRule>
  </conditionalFormatting>
  <printOptions horizontalCentered="1"/>
  <pageMargins left="0.70866141732283472" right="0.70866141732283472" top="1.4173228346456694" bottom="0.74803149606299213" header="0.31496062992125984" footer="0.31496062992125984"/>
  <pageSetup paperSize="9" scale="77" orientation="landscape" r:id="rId1"/>
  <headerFooter>
    <oddHeader>&amp;L&amp;G&amp;C&amp;"-,Bold"&amp;14Réseau de mesurage des particules fines sur filtres&amp;"-,Regular"&amp;11
(Méthode de référence EN12341:2014)
&amp;RPlacette N° PBW01p
&amp;"-,Bold"Rapport mensuel PM2.5
07/2023
CR129 Eschweiler -&gt; Beidweiler - Beidweiler</oddHeader>
    <oddFooter>&amp;RGénéré le 14/12/2023&amp;CDonnées validées au niveau préliminaire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ED2D6-6917-437E-97A4-767E25F71371}">
  <sheetPr codeName="Sheet13">
    <pageSetUpPr fitToPage="1"/>
  </sheetPr>
  <dimension ref="A1:V33"/>
  <sheetViews>
    <sheetView topLeftCell="A7" zoomScaleNormal="100" workbookViewId="0">
      <selection activeCell="H86" sqref="H86"/>
    </sheetView>
  </sheetViews>
  <sheetFormatPr defaultColWidth="9.1796875" defaultRowHeight="14.5" x14ac:dyDescent="0.35"/>
  <cols>
    <col min="1" max="1" width="15.1796875" bestFit="1" customWidth="1"/>
    <col min="3" max="3" width="1.453125" customWidth="1"/>
    <col min="4" max="13" width="13.1796875" customWidth="1"/>
    <col min="14" max="14" width="11.26953125" customWidth="1"/>
    <col min="15" max="15" width="13.1796875" customWidth="1"/>
    <col min="16" max="16" width="10.54296875" bestFit="1" customWidth="1"/>
    <col min="17" max="18" width="9.1796875" customWidth="1"/>
    <col min="19" max="19" width="10.54296875" bestFit="1" customWidth="1"/>
    <col min="20" max="20" width="10.54296875" customWidth="1"/>
    <col min="21" max="21" width="10.54296875" style="56" bestFit="1" customWidth="1"/>
    <col min="22" max="37" width="10.54296875" bestFit="1" customWidth="1"/>
  </cols>
  <sheetData>
    <row r="1" spans="1:22" ht="21.75" customHeight="1" x14ac:dyDescent="0.35">
      <c r="A1" s="47" t="s">
        <v>30</v>
      </c>
      <c r="B1" s="48" t="s">
        <v>8</v>
      </c>
      <c r="Q1" s="49" t="s">
        <v>16</v>
      </c>
      <c r="R1" s="49" t="s">
        <v>1</v>
      </c>
      <c r="T1" t="s">
        <v>17</v>
      </c>
      <c r="U1" s="50">
        <v>45139</v>
      </c>
    </row>
    <row r="2" spans="1:22" ht="15" customHeight="1" x14ac:dyDescent="0.35">
      <c r="A2" s="51">
        <f>U1</f>
        <v>45139</v>
      </c>
      <c r="B2" s="52">
        <v>3</v>
      </c>
      <c r="H2" s="1"/>
      <c r="Q2" s="53"/>
      <c r="R2" s="53">
        <v>20</v>
      </c>
      <c r="T2" t="s">
        <v>31</v>
      </c>
      <c r="U2" s="54">
        <f>MIN(A:A)</f>
        <v>45139</v>
      </c>
    </row>
    <row r="3" spans="1:22" ht="15" customHeight="1" x14ac:dyDescent="0.35">
      <c r="A3" s="51">
        <f>IF(MONTH(A$2+ROW(A3)-ROW(A$2))=MONTH(A$2),A$2+ROW(A3)-ROW(A$2),"")</f>
        <v>45140</v>
      </c>
      <c r="B3" s="55">
        <v>3</v>
      </c>
      <c r="Q3" s="53"/>
      <c r="R3" s="53">
        <v>20</v>
      </c>
      <c r="T3" t="s">
        <v>32</v>
      </c>
      <c r="U3" s="54">
        <f>MAX(A:A)</f>
        <v>45169</v>
      </c>
    </row>
    <row r="4" spans="1:22" ht="15" customHeight="1" x14ac:dyDescent="0.35">
      <c r="A4" s="51">
        <f t="shared" ref="A4:A31" si="0">IF(MONTH(A$2+ROW(A4)-ROW(A$2))=MONTH(A$2),A$2+ROW(A4)-ROW(A$2),"")</f>
        <v>45141</v>
      </c>
      <c r="B4" s="55">
        <v>3</v>
      </c>
      <c r="E4" s="2"/>
      <c r="F4" s="2"/>
      <c r="G4" s="2"/>
      <c r="Q4" s="53"/>
      <c r="R4" s="53">
        <v>20</v>
      </c>
    </row>
    <row r="5" spans="1:22" ht="15" customHeight="1" x14ac:dyDescent="0.35">
      <c r="A5" s="51">
        <f t="shared" si="0"/>
        <v>45142</v>
      </c>
      <c r="B5" s="55">
        <v>3.2</v>
      </c>
      <c r="E5" s="5"/>
      <c r="F5" s="5"/>
      <c r="G5" s="5"/>
      <c r="Q5" s="53"/>
      <c r="R5" s="53">
        <v>20</v>
      </c>
      <c r="U5"/>
    </row>
    <row r="6" spans="1:22" ht="15" customHeight="1" x14ac:dyDescent="0.35">
      <c r="A6" s="51">
        <f t="shared" si="0"/>
        <v>45143</v>
      </c>
      <c r="B6" s="55">
        <v>3.1</v>
      </c>
      <c r="Q6" s="53"/>
      <c r="R6" s="53">
        <v>20</v>
      </c>
      <c r="U6"/>
    </row>
    <row r="7" spans="1:22" ht="15" customHeight="1" x14ac:dyDescent="0.35">
      <c r="A7" s="51">
        <f t="shared" si="0"/>
        <v>45144</v>
      </c>
      <c r="B7" s="55">
        <v>3</v>
      </c>
      <c r="Q7" s="53"/>
      <c r="R7" s="53">
        <v>20</v>
      </c>
      <c r="V7" s="57"/>
    </row>
    <row r="8" spans="1:22" ht="15" customHeight="1" x14ac:dyDescent="0.35">
      <c r="A8" s="51">
        <f t="shared" si="0"/>
        <v>45145</v>
      </c>
      <c r="B8" s="55">
        <v>3</v>
      </c>
      <c r="Q8" s="53"/>
      <c r="R8" s="53">
        <v>20</v>
      </c>
    </row>
    <row r="9" spans="1:22" ht="15" customHeight="1" x14ac:dyDescent="0.35">
      <c r="A9" s="51">
        <f t="shared" si="0"/>
        <v>45146</v>
      </c>
      <c r="B9" s="55">
        <v>6.2</v>
      </c>
      <c r="Q9" s="53"/>
      <c r="R9" s="53">
        <v>20</v>
      </c>
    </row>
    <row r="10" spans="1:22" ht="15" customHeight="1" x14ac:dyDescent="0.35">
      <c r="A10" s="51">
        <f t="shared" si="0"/>
        <v>45147</v>
      </c>
      <c r="B10" s="55">
        <v>4.9000000000000004</v>
      </c>
      <c r="Q10" s="53"/>
      <c r="R10" s="53">
        <v>20</v>
      </c>
    </row>
    <row r="11" spans="1:22" ht="15" customHeight="1" x14ac:dyDescent="0.35">
      <c r="A11" s="51">
        <f t="shared" si="0"/>
        <v>45148</v>
      </c>
      <c r="B11" s="55">
        <v>6</v>
      </c>
      <c r="Q11" s="53"/>
      <c r="R11" s="53">
        <v>20</v>
      </c>
    </row>
    <row r="12" spans="1:22" ht="15" customHeight="1" x14ac:dyDescent="0.35">
      <c r="A12" s="51">
        <f t="shared" si="0"/>
        <v>45149</v>
      </c>
      <c r="B12" s="55">
        <v>5.4</v>
      </c>
      <c r="Q12" s="53"/>
      <c r="R12" s="53">
        <v>20</v>
      </c>
    </row>
    <row r="13" spans="1:22" ht="15" customHeight="1" x14ac:dyDescent="0.35">
      <c r="A13" s="51">
        <f t="shared" si="0"/>
        <v>45150</v>
      </c>
      <c r="B13" s="55">
        <v>3</v>
      </c>
      <c r="Q13" s="53"/>
      <c r="R13" s="53">
        <v>20</v>
      </c>
    </row>
    <row r="14" spans="1:22" ht="15" customHeight="1" x14ac:dyDescent="0.35">
      <c r="A14" s="51">
        <f t="shared" si="0"/>
        <v>45151</v>
      </c>
      <c r="B14" s="55">
        <v>3</v>
      </c>
      <c r="Q14" s="53"/>
      <c r="R14" s="53">
        <v>20</v>
      </c>
    </row>
    <row r="15" spans="1:22" ht="15" customHeight="1" x14ac:dyDescent="0.35">
      <c r="A15" s="51">
        <f t="shared" si="0"/>
        <v>45152</v>
      </c>
      <c r="B15" s="55">
        <v>4.9000000000000004</v>
      </c>
      <c r="Q15" s="53"/>
      <c r="R15" s="53">
        <v>20</v>
      </c>
    </row>
    <row r="16" spans="1:22" ht="15" customHeight="1" x14ac:dyDescent="0.35">
      <c r="A16" s="51">
        <f t="shared" si="0"/>
        <v>45153</v>
      </c>
      <c r="B16" s="55">
        <v>3.1</v>
      </c>
      <c r="Q16" s="53"/>
      <c r="R16" s="53">
        <v>20</v>
      </c>
    </row>
    <row r="17" spans="1:18" ht="15" customHeight="1" x14ac:dyDescent="0.35">
      <c r="A17" s="51">
        <f t="shared" si="0"/>
        <v>45154</v>
      </c>
      <c r="B17" s="55">
        <v>3</v>
      </c>
      <c r="Q17" s="53"/>
      <c r="R17" s="53">
        <v>20</v>
      </c>
    </row>
    <row r="18" spans="1:18" ht="15" customHeight="1" x14ac:dyDescent="0.35">
      <c r="A18" s="51">
        <f t="shared" si="0"/>
        <v>45155</v>
      </c>
      <c r="B18" s="55">
        <v>4</v>
      </c>
      <c r="Q18" s="53"/>
      <c r="R18" s="53">
        <v>20</v>
      </c>
    </row>
    <row r="19" spans="1:18" ht="15" customHeight="1" x14ac:dyDescent="0.35">
      <c r="A19" s="51">
        <f t="shared" si="0"/>
        <v>45156</v>
      </c>
      <c r="B19" s="55">
        <v>8.5</v>
      </c>
      <c r="Q19" s="53"/>
      <c r="R19" s="53">
        <v>20</v>
      </c>
    </row>
    <row r="20" spans="1:18" ht="15" customHeight="1" x14ac:dyDescent="0.35">
      <c r="A20" s="51">
        <f t="shared" si="0"/>
        <v>45157</v>
      </c>
      <c r="B20" s="55">
        <v>8.5</v>
      </c>
      <c r="Q20" s="53"/>
      <c r="R20" s="53">
        <v>20</v>
      </c>
    </row>
    <row r="21" spans="1:18" ht="15" customHeight="1" x14ac:dyDescent="0.35">
      <c r="A21" s="51">
        <f t="shared" si="0"/>
        <v>45158</v>
      </c>
      <c r="B21" s="55">
        <v>4.2</v>
      </c>
      <c r="Q21" s="53"/>
      <c r="R21" s="53">
        <v>20</v>
      </c>
    </row>
    <row r="22" spans="1:18" ht="15" customHeight="1" x14ac:dyDescent="0.35">
      <c r="A22" s="51">
        <f t="shared" si="0"/>
        <v>45159</v>
      </c>
      <c r="B22" s="55">
        <v>6.9</v>
      </c>
      <c r="Q22" s="53"/>
      <c r="R22" s="53">
        <v>20</v>
      </c>
    </row>
    <row r="23" spans="1:18" ht="15" customHeight="1" x14ac:dyDescent="0.35">
      <c r="A23" s="51">
        <f t="shared" si="0"/>
        <v>45160</v>
      </c>
      <c r="B23" s="55">
        <v>8.1999999999999993</v>
      </c>
      <c r="Q23" s="53"/>
      <c r="R23" s="53">
        <v>20</v>
      </c>
    </row>
    <row r="24" spans="1:18" ht="15" customHeight="1" x14ac:dyDescent="0.35">
      <c r="A24" s="51">
        <f t="shared" si="0"/>
        <v>45161</v>
      </c>
      <c r="B24" s="55">
        <v>7.8</v>
      </c>
      <c r="Q24" s="53"/>
      <c r="R24" s="53">
        <v>20</v>
      </c>
    </row>
    <row r="25" spans="1:18" ht="15" customHeight="1" x14ac:dyDescent="0.35">
      <c r="A25" s="51">
        <f t="shared" si="0"/>
        <v>45162</v>
      </c>
      <c r="B25" s="55">
        <v>6.5</v>
      </c>
      <c r="Q25" s="53"/>
      <c r="R25" s="53">
        <v>20</v>
      </c>
    </row>
    <row r="26" spans="1:18" ht="15" customHeight="1" x14ac:dyDescent="0.35">
      <c r="A26" s="51">
        <f t="shared" si="0"/>
        <v>45163</v>
      </c>
      <c r="B26" s="55">
        <v>4.4000000000000004</v>
      </c>
      <c r="Q26" s="53"/>
      <c r="R26" s="53">
        <v>20</v>
      </c>
    </row>
    <row r="27" spans="1:18" ht="15" customHeight="1" x14ac:dyDescent="0.35">
      <c r="A27" s="51">
        <f t="shared" si="0"/>
        <v>45164</v>
      </c>
      <c r="B27" s="55">
        <v>3</v>
      </c>
      <c r="Q27" s="53"/>
      <c r="R27" s="53">
        <v>20</v>
      </c>
    </row>
    <row r="28" spans="1:18" ht="15" customHeight="1" x14ac:dyDescent="0.35">
      <c r="A28" s="51">
        <f t="shared" si="0"/>
        <v>45165</v>
      </c>
      <c r="B28" s="55">
        <v>3</v>
      </c>
      <c r="Q28" s="53"/>
      <c r="R28" s="53">
        <v>20</v>
      </c>
    </row>
    <row r="29" spans="1:18" ht="15" customHeight="1" x14ac:dyDescent="0.35">
      <c r="A29" s="51">
        <f t="shared" si="0"/>
        <v>45166</v>
      </c>
      <c r="B29" s="55">
        <v>3</v>
      </c>
      <c r="Q29" s="53"/>
      <c r="R29" s="53">
        <v>20</v>
      </c>
    </row>
    <row r="30" spans="1:18" ht="15" customHeight="1" x14ac:dyDescent="0.35">
      <c r="A30" s="51">
        <f t="shared" si="0"/>
        <v>45167</v>
      </c>
      <c r="B30" s="55">
        <v>5.8</v>
      </c>
      <c r="D30" s="58" t="s">
        <v>33</v>
      </c>
      <c r="E30" s="42"/>
      <c r="F30" s="59">
        <f>MAX(B2:B32)</f>
        <v>8.5</v>
      </c>
      <c r="G30" s="42" t="s">
        <v>34</v>
      </c>
      <c r="H30" s="42"/>
      <c r="I30" s="42" t="s">
        <v>25</v>
      </c>
      <c r="J30" s="42" t="s">
        <v>26</v>
      </c>
      <c r="K30" s="42"/>
      <c r="L30" s="42"/>
      <c r="M30" s="42"/>
      <c r="N30" s="43"/>
      <c r="Q30" s="53"/>
      <c r="R30" s="53">
        <v>20</v>
      </c>
    </row>
    <row r="31" spans="1:18" ht="15" customHeight="1" x14ac:dyDescent="0.35">
      <c r="A31" s="51">
        <f t="shared" si="0"/>
        <v>45168</v>
      </c>
      <c r="B31" s="55">
        <v>3</v>
      </c>
      <c r="D31" s="18" t="s">
        <v>35</v>
      </c>
      <c r="F31" s="4">
        <f>AVERAGE(B2:B32)</f>
        <v>4.5354838709677425</v>
      </c>
      <c r="G31" t="s">
        <v>34</v>
      </c>
      <c r="N31" s="44"/>
      <c r="Q31" s="53"/>
      <c r="R31" s="53">
        <v>20</v>
      </c>
    </row>
    <row r="32" spans="1:18" ht="15" customHeight="1" x14ac:dyDescent="0.35">
      <c r="A32" s="51">
        <f>IF(MONTH(A$2+ROW(A32)-ROW(A$2))=MONTH(A$2),A$2+ROW(A32)-ROW(A$2),"")</f>
        <v>45169</v>
      </c>
      <c r="B32" s="55">
        <v>3</v>
      </c>
      <c r="D32" s="60" t="s">
        <v>36</v>
      </c>
      <c r="E32" s="28"/>
      <c r="F32" s="61">
        <f>'Year-Data'!H76</f>
        <v>5.2880398671096351</v>
      </c>
      <c r="G32" s="28" t="s">
        <v>34</v>
      </c>
      <c r="H32" s="28"/>
      <c r="I32" s="28" t="s">
        <v>3900</v>
      </c>
      <c r="J32" s="28"/>
      <c r="K32" s="28"/>
      <c r="L32" s="28"/>
      <c r="M32" s="28"/>
      <c r="N32" s="46"/>
      <c r="Q32" s="53"/>
      <c r="R32" s="53">
        <v>20</v>
      </c>
    </row>
    <row r="33" ht="15" customHeight="1" x14ac:dyDescent="0.35"/>
  </sheetData>
  <conditionalFormatting sqref="Q2:R32">
    <cfRule type="cellIs" dxfId="3" priority="1" operator="greaterThan">
      <formula>50</formula>
    </cfRule>
  </conditionalFormatting>
  <printOptions horizontalCentered="1"/>
  <pageMargins left="0.70866141732283472" right="0.70866141732283472" top="1.4173228346456694" bottom="0.74803149606299213" header="0.31496062992125984" footer="0.31496062992125984"/>
  <pageSetup paperSize="9" scale="77" orientation="landscape" r:id="rId1"/>
  <headerFooter>
    <oddHeader>&amp;L&amp;G&amp;C&amp;"-,Bold"&amp;14Réseau de mesurage des particules fines sur filtres&amp;"-,Regular"&amp;11
(Méthode de référence EN12341:2014)
&amp;RPlacette N° PBW01p
&amp;"-,Bold"Rapport mensuel PM2.5
08/2023
CR129 Eschweiler -&gt; Beidweiler - Beidweiler</oddHeader>
    <oddFooter>&amp;RGénéré le 14/12/2023&amp;CDonnées validées au niveau préliminaire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F2BC4-C217-418B-8CD5-8EC25CEDF1F6}">
  <sheetPr codeName="Sheet14">
    <pageSetUpPr fitToPage="1"/>
  </sheetPr>
  <dimension ref="A1:V33"/>
  <sheetViews>
    <sheetView topLeftCell="A7" zoomScaleNormal="100" workbookViewId="0">
      <selection activeCell="H86" sqref="H86"/>
    </sheetView>
  </sheetViews>
  <sheetFormatPr defaultColWidth="9.1796875" defaultRowHeight="14.5" x14ac:dyDescent="0.35"/>
  <cols>
    <col min="1" max="1" width="15.1796875" bestFit="1" customWidth="1"/>
    <col min="3" max="3" width="1.453125" customWidth="1"/>
    <col min="4" max="13" width="13.1796875" customWidth="1"/>
    <col min="14" max="14" width="11.26953125" customWidth="1"/>
    <col min="15" max="15" width="13.1796875" customWidth="1"/>
    <col min="16" max="16" width="10.54296875" bestFit="1" customWidth="1"/>
    <col min="17" max="18" width="9.1796875" customWidth="1"/>
    <col min="19" max="19" width="10.54296875" bestFit="1" customWidth="1"/>
    <col min="20" max="20" width="10.54296875" customWidth="1"/>
    <col min="21" max="21" width="10.54296875" style="56" bestFit="1" customWidth="1"/>
    <col min="22" max="37" width="10.54296875" bestFit="1" customWidth="1"/>
  </cols>
  <sheetData>
    <row r="1" spans="1:22" ht="21.75" customHeight="1" x14ac:dyDescent="0.35">
      <c r="A1" s="47" t="s">
        <v>30</v>
      </c>
      <c r="B1" s="48" t="s">
        <v>8</v>
      </c>
      <c r="Q1" s="49" t="s">
        <v>16</v>
      </c>
      <c r="R1" s="49" t="s">
        <v>1</v>
      </c>
      <c r="T1" t="s">
        <v>17</v>
      </c>
      <c r="U1" s="50">
        <v>45170</v>
      </c>
    </row>
    <row r="2" spans="1:22" ht="15" customHeight="1" x14ac:dyDescent="0.35">
      <c r="A2" s="51">
        <f>U1</f>
        <v>45170</v>
      </c>
      <c r="B2" s="52">
        <v>3</v>
      </c>
      <c r="H2" s="1"/>
      <c r="Q2" s="53"/>
      <c r="R2" s="53">
        <v>20</v>
      </c>
      <c r="T2" t="s">
        <v>31</v>
      </c>
      <c r="U2" s="54">
        <f>MIN(A:A)</f>
        <v>45170</v>
      </c>
    </row>
    <row r="3" spans="1:22" ht="15" customHeight="1" x14ac:dyDescent="0.35">
      <c r="A3" s="51">
        <f>IF(MONTH(A$2+ROW(A3)-ROW(A$2))=MONTH(A$2),A$2+ROW(A3)-ROW(A$2),"")</f>
        <v>45171</v>
      </c>
      <c r="B3" s="55">
        <v>3</v>
      </c>
      <c r="Q3" s="53"/>
      <c r="R3" s="53">
        <v>20</v>
      </c>
      <c r="T3" t="s">
        <v>32</v>
      </c>
      <c r="U3" s="54">
        <f>MAX(A:A)</f>
        <v>45199</v>
      </c>
    </row>
    <row r="4" spans="1:22" ht="15" customHeight="1" x14ac:dyDescent="0.35">
      <c r="A4" s="51">
        <f t="shared" ref="A4:A31" si="0">IF(MONTH(A$2+ROW(A4)-ROW(A$2))=MONTH(A$2),A$2+ROW(A4)-ROW(A$2),"")</f>
        <v>45172</v>
      </c>
      <c r="B4" s="55">
        <v>4.9000000000000004</v>
      </c>
      <c r="E4" s="2"/>
      <c r="F4" s="2"/>
      <c r="G4" s="2"/>
      <c r="Q4" s="53"/>
      <c r="R4" s="53">
        <v>20</v>
      </c>
    </row>
    <row r="5" spans="1:22" ht="15" customHeight="1" x14ac:dyDescent="0.35">
      <c r="A5" s="51">
        <f t="shared" si="0"/>
        <v>45173</v>
      </c>
      <c r="B5" s="55">
        <v>4.8</v>
      </c>
      <c r="E5" s="5"/>
      <c r="F5" s="5"/>
      <c r="G5" s="5"/>
      <c r="Q5" s="53"/>
      <c r="R5" s="53">
        <v>20</v>
      </c>
      <c r="U5"/>
    </row>
    <row r="6" spans="1:22" ht="15" customHeight="1" x14ac:dyDescent="0.35">
      <c r="A6" s="51">
        <f t="shared" si="0"/>
        <v>45174</v>
      </c>
      <c r="B6" s="55">
        <v>5</v>
      </c>
      <c r="Q6" s="53"/>
      <c r="R6" s="53">
        <v>20</v>
      </c>
      <c r="U6"/>
    </row>
    <row r="7" spans="1:22" ht="15" customHeight="1" x14ac:dyDescent="0.35">
      <c r="A7" s="51">
        <f t="shared" si="0"/>
        <v>45175</v>
      </c>
      <c r="B7" s="55">
        <v>5.7</v>
      </c>
      <c r="Q7" s="53"/>
      <c r="R7" s="53">
        <v>20</v>
      </c>
      <c r="V7" s="57"/>
    </row>
    <row r="8" spans="1:22" ht="15" customHeight="1" x14ac:dyDescent="0.35">
      <c r="A8" s="51">
        <f t="shared" si="0"/>
        <v>45176</v>
      </c>
      <c r="B8" s="55">
        <v>8.1</v>
      </c>
      <c r="Q8" s="53"/>
      <c r="R8" s="53">
        <v>20</v>
      </c>
    </row>
    <row r="9" spans="1:22" ht="15" customHeight="1" x14ac:dyDescent="0.35">
      <c r="A9" s="51">
        <f t="shared" si="0"/>
        <v>45177</v>
      </c>
      <c r="B9" s="55">
        <v>9.1</v>
      </c>
      <c r="Q9" s="53"/>
      <c r="R9" s="53">
        <v>20</v>
      </c>
    </row>
    <row r="10" spans="1:22" ht="15" customHeight="1" x14ac:dyDescent="0.35">
      <c r="A10" s="51">
        <f t="shared" si="0"/>
        <v>45178</v>
      </c>
      <c r="B10" s="55">
        <v>10.199999999999999</v>
      </c>
      <c r="Q10" s="53"/>
      <c r="R10" s="53">
        <v>20</v>
      </c>
    </row>
    <row r="11" spans="1:22" ht="15" customHeight="1" x14ac:dyDescent="0.35">
      <c r="A11" s="51">
        <f t="shared" si="0"/>
        <v>45179</v>
      </c>
      <c r="B11" s="55">
        <v>11</v>
      </c>
      <c r="Q11" s="53"/>
      <c r="R11" s="53">
        <v>20</v>
      </c>
    </row>
    <row r="12" spans="1:22" ht="15" customHeight="1" x14ac:dyDescent="0.35">
      <c r="A12" s="51">
        <f t="shared" si="0"/>
        <v>45180</v>
      </c>
      <c r="B12" s="55">
        <v>10.7</v>
      </c>
      <c r="Q12" s="53"/>
      <c r="R12" s="53">
        <v>20</v>
      </c>
    </row>
    <row r="13" spans="1:22" ht="15" customHeight="1" x14ac:dyDescent="0.35">
      <c r="A13" s="51">
        <f t="shared" si="0"/>
        <v>45181</v>
      </c>
      <c r="B13" s="55">
        <v>8.1999999999999993</v>
      </c>
      <c r="Q13" s="53"/>
      <c r="R13" s="53">
        <v>20</v>
      </c>
    </row>
    <row r="14" spans="1:22" ht="15" customHeight="1" x14ac:dyDescent="0.35">
      <c r="A14" s="51">
        <f t="shared" si="0"/>
        <v>45182</v>
      </c>
      <c r="B14" s="55">
        <v>3.2</v>
      </c>
      <c r="Q14" s="53"/>
      <c r="R14" s="53">
        <v>20</v>
      </c>
    </row>
    <row r="15" spans="1:22" ht="15" customHeight="1" x14ac:dyDescent="0.35">
      <c r="A15" s="51">
        <f t="shared" si="0"/>
        <v>45183</v>
      </c>
      <c r="B15" s="55">
        <v>3</v>
      </c>
      <c r="Q15" s="53"/>
      <c r="R15" s="53">
        <v>20</v>
      </c>
    </row>
    <row r="16" spans="1:22" ht="15" customHeight="1" x14ac:dyDescent="0.35">
      <c r="A16" s="51">
        <f t="shared" si="0"/>
        <v>45184</v>
      </c>
      <c r="B16" s="55">
        <v>5.5</v>
      </c>
      <c r="Q16" s="53"/>
      <c r="R16" s="53">
        <v>20</v>
      </c>
    </row>
    <row r="17" spans="1:18" ht="15" customHeight="1" x14ac:dyDescent="0.35">
      <c r="A17" s="51">
        <f t="shared" si="0"/>
        <v>45185</v>
      </c>
      <c r="B17" s="55">
        <v>6.8</v>
      </c>
      <c r="Q17" s="53"/>
      <c r="R17" s="53">
        <v>20</v>
      </c>
    </row>
    <row r="18" spans="1:18" ht="15" customHeight="1" x14ac:dyDescent="0.35">
      <c r="A18" s="51">
        <f t="shared" si="0"/>
        <v>45186</v>
      </c>
      <c r="B18" s="55">
        <v>6.4</v>
      </c>
      <c r="Q18" s="53"/>
      <c r="R18" s="53">
        <v>20</v>
      </c>
    </row>
    <row r="19" spans="1:18" ht="15" customHeight="1" x14ac:dyDescent="0.35">
      <c r="A19" s="51">
        <f t="shared" si="0"/>
        <v>45187</v>
      </c>
      <c r="B19" s="55">
        <v>3.3</v>
      </c>
      <c r="Q19" s="53"/>
      <c r="R19" s="53">
        <v>20</v>
      </c>
    </row>
    <row r="20" spans="1:18" ht="15" customHeight="1" x14ac:dyDescent="0.35">
      <c r="A20" s="51">
        <f t="shared" si="0"/>
        <v>45188</v>
      </c>
      <c r="B20" s="55">
        <v>3.5</v>
      </c>
      <c r="Q20" s="53"/>
      <c r="R20" s="53">
        <v>20</v>
      </c>
    </row>
    <row r="21" spans="1:18" ht="15" customHeight="1" x14ac:dyDescent="0.35">
      <c r="A21" s="51">
        <f t="shared" si="0"/>
        <v>45189</v>
      </c>
      <c r="B21" s="55">
        <v>3.4</v>
      </c>
      <c r="Q21" s="53"/>
      <c r="R21" s="53">
        <v>20</v>
      </c>
    </row>
    <row r="22" spans="1:18" ht="15" customHeight="1" x14ac:dyDescent="0.35">
      <c r="A22" s="51">
        <f t="shared" si="0"/>
        <v>45190</v>
      </c>
      <c r="B22" s="55">
        <v>3.3</v>
      </c>
      <c r="Q22" s="53"/>
      <c r="R22" s="53">
        <v>20</v>
      </c>
    </row>
    <row r="23" spans="1:18" ht="15" customHeight="1" x14ac:dyDescent="0.35">
      <c r="A23" s="51">
        <f t="shared" si="0"/>
        <v>45191</v>
      </c>
      <c r="B23" s="55">
        <v>3</v>
      </c>
      <c r="Q23" s="53"/>
      <c r="R23" s="53">
        <v>20</v>
      </c>
    </row>
    <row r="24" spans="1:18" ht="15" customHeight="1" x14ac:dyDescent="0.35">
      <c r="A24" s="51">
        <f t="shared" si="0"/>
        <v>45192</v>
      </c>
      <c r="B24" s="55">
        <v>3</v>
      </c>
      <c r="Q24" s="53"/>
      <c r="R24" s="53">
        <v>20</v>
      </c>
    </row>
    <row r="25" spans="1:18" ht="15" customHeight="1" x14ac:dyDescent="0.35">
      <c r="A25" s="51">
        <f t="shared" si="0"/>
        <v>45193</v>
      </c>
      <c r="B25" s="55">
        <v>3</v>
      </c>
      <c r="Q25" s="53"/>
      <c r="R25" s="53">
        <v>20</v>
      </c>
    </row>
    <row r="26" spans="1:18" ht="15" customHeight="1" x14ac:dyDescent="0.35">
      <c r="A26" s="51">
        <f t="shared" si="0"/>
        <v>45194</v>
      </c>
      <c r="B26" s="55">
        <v>4.5999999999999996</v>
      </c>
      <c r="Q26" s="53"/>
      <c r="R26" s="53">
        <v>20</v>
      </c>
    </row>
    <row r="27" spans="1:18" ht="15" customHeight="1" x14ac:dyDescent="0.35">
      <c r="A27" s="51">
        <f t="shared" si="0"/>
        <v>45195</v>
      </c>
      <c r="B27" s="55">
        <v>5.4</v>
      </c>
      <c r="Q27" s="53"/>
      <c r="R27" s="53">
        <v>20</v>
      </c>
    </row>
    <row r="28" spans="1:18" ht="15" customHeight="1" x14ac:dyDescent="0.35">
      <c r="A28" s="51">
        <f t="shared" si="0"/>
        <v>45196</v>
      </c>
      <c r="B28" s="55">
        <v>8.9</v>
      </c>
      <c r="Q28" s="53"/>
      <c r="R28" s="53">
        <v>20</v>
      </c>
    </row>
    <row r="29" spans="1:18" ht="15" customHeight="1" x14ac:dyDescent="0.35">
      <c r="A29" s="51">
        <f t="shared" si="0"/>
        <v>45197</v>
      </c>
      <c r="B29" s="55">
        <v>7.8</v>
      </c>
      <c r="Q29" s="53"/>
      <c r="R29" s="53">
        <v>20</v>
      </c>
    </row>
    <row r="30" spans="1:18" ht="15" customHeight="1" x14ac:dyDescent="0.35">
      <c r="A30" s="51">
        <f t="shared" si="0"/>
        <v>45198</v>
      </c>
      <c r="B30" s="55">
        <v>5.3</v>
      </c>
      <c r="D30" s="58" t="s">
        <v>33</v>
      </c>
      <c r="E30" s="42"/>
      <c r="F30" s="59">
        <f>MAX(B2:B32)</f>
        <v>11</v>
      </c>
      <c r="G30" s="42" t="s">
        <v>34</v>
      </c>
      <c r="H30" s="42"/>
      <c r="I30" s="42" t="s">
        <v>25</v>
      </c>
      <c r="J30" s="42" t="s">
        <v>26</v>
      </c>
      <c r="K30" s="42"/>
      <c r="L30" s="42"/>
      <c r="M30" s="42"/>
      <c r="N30" s="43"/>
      <c r="Q30" s="53"/>
      <c r="R30" s="53">
        <v>20</v>
      </c>
    </row>
    <row r="31" spans="1:18" ht="15" customHeight="1" x14ac:dyDescent="0.35">
      <c r="A31" s="51">
        <f t="shared" si="0"/>
        <v>45199</v>
      </c>
      <c r="B31" s="55">
        <v>4.2</v>
      </c>
      <c r="D31" s="18" t="s">
        <v>35</v>
      </c>
      <c r="F31" s="4">
        <f>AVERAGE(B2:B32)</f>
        <v>5.576666666666668</v>
      </c>
      <c r="G31" t="s">
        <v>34</v>
      </c>
      <c r="N31" s="44"/>
      <c r="Q31" s="53"/>
      <c r="R31" s="53">
        <v>20</v>
      </c>
    </row>
    <row r="32" spans="1:18" ht="15" customHeight="1" x14ac:dyDescent="0.35">
      <c r="A32" s="51" t="str">
        <f>IF(MONTH(A$2+ROW(A32)-ROW(A$2))=MONTH(A$2),A$2+ROW(A32)-ROW(A$2),"")</f>
        <v/>
      </c>
      <c r="B32" s="55"/>
      <c r="D32" s="60" t="s">
        <v>36</v>
      </c>
      <c r="E32" s="28"/>
      <c r="F32" s="61">
        <f>'Year-Data'!H76</f>
        <v>5.2880398671096351</v>
      </c>
      <c r="G32" s="28" t="s">
        <v>34</v>
      </c>
      <c r="H32" s="28"/>
      <c r="I32" s="28" t="s">
        <v>3900</v>
      </c>
      <c r="J32" s="28"/>
      <c r="K32" s="28"/>
      <c r="L32" s="28"/>
      <c r="M32" s="28"/>
      <c r="N32" s="46"/>
      <c r="Q32" s="53"/>
      <c r="R32" s="53">
        <v>20</v>
      </c>
    </row>
    <row r="33" ht="15" customHeight="1" x14ac:dyDescent="0.35"/>
  </sheetData>
  <conditionalFormatting sqref="Q2:R32">
    <cfRule type="cellIs" dxfId="2" priority="1" operator="greaterThan">
      <formula>50</formula>
    </cfRule>
  </conditionalFormatting>
  <printOptions horizontalCentered="1"/>
  <pageMargins left="0.70866141732283472" right="0.70866141732283472" top="1.4173228346456694" bottom="0.74803149606299213" header="0.31496062992125984" footer="0.31496062992125984"/>
  <pageSetup paperSize="9" scale="77" orientation="landscape" r:id="rId1"/>
  <headerFooter>
    <oddHeader>&amp;L&amp;G&amp;C&amp;"-,Bold"&amp;14Réseau de mesurage des particules fines sur filtres&amp;"-,Regular"&amp;11
(Méthode de référence EN12341:2014)
&amp;RPlacette N° PBW01p
&amp;"-,Bold"Rapport mensuel PM2.5
09/2023
CR129 Eschweiler -&gt; Beidweiler - Beidweiler</oddHeader>
    <oddFooter>&amp;RGénéré le 14/12/2023&amp;CDonnées validées au niveau préliminaire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7C230-D33F-468C-A83C-211309F2E4AF}">
  <sheetPr codeName="Sheet15">
    <pageSetUpPr fitToPage="1"/>
  </sheetPr>
  <dimension ref="A1:V33"/>
  <sheetViews>
    <sheetView topLeftCell="A7" zoomScaleNormal="100" workbookViewId="0">
      <selection activeCell="H86" sqref="H86"/>
    </sheetView>
  </sheetViews>
  <sheetFormatPr defaultColWidth="9.1796875" defaultRowHeight="14.5" x14ac:dyDescent="0.35"/>
  <cols>
    <col min="1" max="1" width="15.1796875" bestFit="1" customWidth="1"/>
    <col min="3" max="3" width="1.453125" customWidth="1"/>
    <col min="4" max="13" width="13.1796875" customWidth="1"/>
    <col min="14" max="14" width="11.26953125" customWidth="1"/>
    <col min="15" max="15" width="13.1796875" customWidth="1"/>
    <col min="16" max="16" width="10.54296875" bestFit="1" customWidth="1"/>
    <col min="17" max="18" width="9.1796875" customWidth="1"/>
    <col min="19" max="19" width="10.54296875" bestFit="1" customWidth="1"/>
    <col min="20" max="20" width="10.54296875" customWidth="1"/>
    <col min="21" max="21" width="10.54296875" style="56" bestFit="1" customWidth="1"/>
    <col min="22" max="37" width="10.54296875" bestFit="1" customWidth="1"/>
  </cols>
  <sheetData>
    <row r="1" spans="1:22" ht="21.75" customHeight="1" x14ac:dyDescent="0.35">
      <c r="A1" s="47" t="s">
        <v>30</v>
      </c>
      <c r="B1" s="48" t="s">
        <v>8</v>
      </c>
      <c r="Q1" s="49" t="s">
        <v>16</v>
      </c>
      <c r="R1" s="49" t="s">
        <v>1</v>
      </c>
      <c r="T1" t="s">
        <v>17</v>
      </c>
      <c r="U1" s="50">
        <v>45200</v>
      </c>
    </row>
    <row r="2" spans="1:22" ht="15" customHeight="1" x14ac:dyDescent="0.35">
      <c r="A2" s="51">
        <f>U1</f>
        <v>45200</v>
      </c>
      <c r="B2" s="52">
        <v>8.1999999999999993</v>
      </c>
      <c r="H2" s="1"/>
      <c r="Q2" s="53"/>
      <c r="R2" s="53">
        <v>20</v>
      </c>
      <c r="T2" t="s">
        <v>31</v>
      </c>
      <c r="U2" s="54">
        <f>MIN(A:A)</f>
        <v>45200</v>
      </c>
    </row>
    <row r="3" spans="1:22" ht="15" customHeight="1" x14ac:dyDescent="0.35">
      <c r="A3" s="51">
        <f>IF(MONTH(A$2+ROW(A3)-ROW(A$2))=MONTH(A$2),A$2+ROW(A3)-ROW(A$2),"")</f>
        <v>45201</v>
      </c>
      <c r="B3" s="55">
        <v>14.1</v>
      </c>
      <c r="Q3" s="53"/>
      <c r="R3" s="53">
        <v>20</v>
      </c>
      <c r="T3" t="s">
        <v>32</v>
      </c>
      <c r="U3" s="54">
        <f>MAX(A:A)</f>
        <v>45230</v>
      </c>
    </row>
    <row r="4" spans="1:22" ht="15" customHeight="1" x14ac:dyDescent="0.35">
      <c r="A4" s="51">
        <f t="shared" ref="A4:A31" si="0">IF(MONTH(A$2+ROW(A4)-ROW(A$2))=MONTH(A$2),A$2+ROW(A4)-ROW(A$2),"")</f>
        <v>45202</v>
      </c>
      <c r="B4" s="55">
        <v>7.1</v>
      </c>
      <c r="E4" s="2"/>
      <c r="F4" s="2"/>
      <c r="G4" s="2"/>
      <c r="Q4" s="53"/>
      <c r="R4" s="53">
        <v>20</v>
      </c>
    </row>
    <row r="5" spans="1:22" ht="15" customHeight="1" x14ac:dyDescent="0.35">
      <c r="A5" s="51">
        <f t="shared" si="0"/>
        <v>45203</v>
      </c>
      <c r="B5" s="55">
        <v>4.0999999999999996</v>
      </c>
      <c r="E5" s="5"/>
      <c r="F5" s="5"/>
      <c r="G5" s="5"/>
      <c r="Q5" s="53"/>
      <c r="R5" s="53">
        <v>20</v>
      </c>
      <c r="U5"/>
    </row>
    <row r="6" spans="1:22" ht="15" customHeight="1" x14ac:dyDescent="0.35">
      <c r="A6" s="51">
        <f t="shared" si="0"/>
        <v>45204</v>
      </c>
      <c r="B6" s="55">
        <v>3.7</v>
      </c>
      <c r="Q6" s="53"/>
      <c r="R6" s="53">
        <v>20</v>
      </c>
      <c r="U6"/>
    </row>
    <row r="7" spans="1:22" ht="15" customHeight="1" x14ac:dyDescent="0.35">
      <c r="A7" s="51">
        <f t="shared" si="0"/>
        <v>45205</v>
      </c>
      <c r="B7" s="55">
        <v>3.1</v>
      </c>
      <c r="Q7" s="53"/>
      <c r="R7" s="53">
        <v>20</v>
      </c>
      <c r="V7" s="57"/>
    </row>
    <row r="8" spans="1:22" ht="15" customHeight="1" x14ac:dyDescent="0.35">
      <c r="A8" s="51">
        <f t="shared" si="0"/>
        <v>45206</v>
      </c>
      <c r="B8" s="55">
        <v>5</v>
      </c>
      <c r="Q8" s="53"/>
      <c r="R8" s="53">
        <v>20</v>
      </c>
    </row>
    <row r="9" spans="1:22" ht="15" customHeight="1" x14ac:dyDescent="0.35">
      <c r="A9" s="51">
        <f t="shared" si="0"/>
        <v>45207</v>
      </c>
      <c r="B9" s="55">
        <v>4.9000000000000004</v>
      </c>
      <c r="Q9" s="53"/>
      <c r="R9" s="53">
        <v>20</v>
      </c>
    </row>
    <row r="10" spans="1:22" ht="15" customHeight="1" x14ac:dyDescent="0.35">
      <c r="A10" s="51">
        <f t="shared" si="0"/>
        <v>45208</v>
      </c>
      <c r="B10" s="55">
        <v>6</v>
      </c>
      <c r="Q10" s="53"/>
      <c r="R10" s="53">
        <v>20</v>
      </c>
    </row>
    <row r="11" spans="1:22" ht="15" customHeight="1" x14ac:dyDescent="0.35">
      <c r="A11" s="51">
        <f t="shared" si="0"/>
        <v>45209</v>
      </c>
      <c r="B11" s="55">
        <v>7.1</v>
      </c>
      <c r="Q11" s="53"/>
      <c r="R11" s="53">
        <v>20</v>
      </c>
    </row>
    <row r="12" spans="1:22" ht="15" customHeight="1" x14ac:dyDescent="0.35">
      <c r="A12" s="51">
        <f t="shared" si="0"/>
        <v>45210</v>
      </c>
      <c r="B12" s="55">
        <v>8.9</v>
      </c>
      <c r="Q12" s="53"/>
      <c r="R12" s="53">
        <v>20</v>
      </c>
    </row>
    <row r="13" spans="1:22" ht="15" customHeight="1" x14ac:dyDescent="0.35">
      <c r="A13" s="51">
        <f t="shared" si="0"/>
        <v>45211</v>
      </c>
      <c r="B13" s="55">
        <v>8</v>
      </c>
      <c r="Q13" s="53"/>
      <c r="R13" s="53">
        <v>20</v>
      </c>
    </row>
    <row r="14" spans="1:22" ht="15" customHeight="1" x14ac:dyDescent="0.35">
      <c r="A14" s="51">
        <f t="shared" si="0"/>
        <v>45212</v>
      </c>
      <c r="B14" s="55">
        <v>9.3000000000000007</v>
      </c>
      <c r="Q14" s="53"/>
      <c r="R14" s="53">
        <v>20</v>
      </c>
    </row>
    <row r="15" spans="1:22" ht="15" customHeight="1" x14ac:dyDescent="0.35">
      <c r="A15" s="51">
        <f t="shared" si="0"/>
        <v>45213</v>
      </c>
      <c r="B15" s="55">
        <v>3</v>
      </c>
      <c r="Q15" s="53"/>
      <c r="R15" s="53">
        <v>20</v>
      </c>
    </row>
    <row r="16" spans="1:22" ht="15" customHeight="1" x14ac:dyDescent="0.35">
      <c r="A16" s="51">
        <f t="shared" si="0"/>
        <v>45214</v>
      </c>
      <c r="B16" s="55">
        <v>3</v>
      </c>
      <c r="Q16" s="53"/>
      <c r="R16" s="53">
        <v>20</v>
      </c>
    </row>
    <row r="17" spans="1:18" ht="15" customHeight="1" x14ac:dyDescent="0.35">
      <c r="A17" s="51">
        <f t="shared" si="0"/>
        <v>45215</v>
      </c>
      <c r="B17" s="55">
        <v>3</v>
      </c>
      <c r="Q17" s="53"/>
      <c r="R17" s="53">
        <v>20</v>
      </c>
    </row>
    <row r="18" spans="1:18" ht="15" customHeight="1" x14ac:dyDescent="0.35">
      <c r="A18" s="51">
        <f t="shared" si="0"/>
        <v>45216</v>
      </c>
      <c r="B18" s="55">
        <v>3.6</v>
      </c>
      <c r="Q18" s="53"/>
      <c r="R18" s="53">
        <v>20</v>
      </c>
    </row>
    <row r="19" spans="1:18" ht="15" customHeight="1" x14ac:dyDescent="0.35">
      <c r="A19" s="51">
        <f t="shared" si="0"/>
        <v>45217</v>
      </c>
      <c r="B19" s="55">
        <v>5.3</v>
      </c>
      <c r="Q19" s="53"/>
      <c r="R19" s="53">
        <v>20</v>
      </c>
    </row>
    <row r="20" spans="1:18" ht="15" customHeight="1" x14ac:dyDescent="0.35">
      <c r="A20" s="51">
        <f t="shared" si="0"/>
        <v>45218</v>
      </c>
      <c r="B20" s="55">
        <v>3</v>
      </c>
      <c r="Q20" s="53"/>
      <c r="R20" s="53">
        <v>20</v>
      </c>
    </row>
    <row r="21" spans="1:18" ht="15" customHeight="1" x14ac:dyDescent="0.35">
      <c r="A21" s="51">
        <f t="shared" si="0"/>
        <v>45219</v>
      </c>
      <c r="B21" s="55">
        <v>3</v>
      </c>
      <c r="Q21" s="53"/>
      <c r="R21" s="53">
        <v>20</v>
      </c>
    </row>
    <row r="22" spans="1:18" ht="15" customHeight="1" x14ac:dyDescent="0.35">
      <c r="A22" s="51">
        <f t="shared" si="0"/>
        <v>45220</v>
      </c>
      <c r="B22" s="55">
        <v>3</v>
      </c>
      <c r="Q22" s="53"/>
      <c r="R22" s="53">
        <v>20</v>
      </c>
    </row>
    <row r="23" spans="1:18" ht="15" customHeight="1" x14ac:dyDescent="0.35">
      <c r="A23" s="51">
        <f t="shared" si="0"/>
        <v>45221</v>
      </c>
      <c r="B23" s="55">
        <v>3</v>
      </c>
      <c r="Q23" s="53"/>
      <c r="R23" s="53">
        <v>20</v>
      </c>
    </row>
    <row r="24" spans="1:18" ht="15" customHeight="1" x14ac:dyDescent="0.35">
      <c r="A24" s="51">
        <f t="shared" si="0"/>
        <v>45222</v>
      </c>
      <c r="B24" s="55">
        <v>3</v>
      </c>
      <c r="Q24" s="53"/>
      <c r="R24" s="53">
        <v>20</v>
      </c>
    </row>
    <row r="25" spans="1:18" ht="15" customHeight="1" x14ac:dyDescent="0.35">
      <c r="A25" s="51">
        <f t="shared" si="0"/>
        <v>45223</v>
      </c>
      <c r="B25" s="55">
        <v>3</v>
      </c>
      <c r="Q25" s="53"/>
      <c r="R25" s="53">
        <v>20</v>
      </c>
    </row>
    <row r="26" spans="1:18" ht="15" customHeight="1" x14ac:dyDescent="0.35">
      <c r="A26" s="51">
        <f t="shared" si="0"/>
        <v>45224</v>
      </c>
      <c r="B26" s="55">
        <v>3</v>
      </c>
      <c r="Q26" s="53"/>
      <c r="R26" s="53">
        <v>20</v>
      </c>
    </row>
    <row r="27" spans="1:18" ht="15" customHeight="1" x14ac:dyDescent="0.35">
      <c r="A27" s="51">
        <f t="shared" si="0"/>
        <v>45225</v>
      </c>
      <c r="B27" s="55">
        <v>3</v>
      </c>
      <c r="Q27" s="53"/>
      <c r="R27" s="53">
        <v>20</v>
      </c>
    </row>
    <row r="28" spans="1:18" ht="15" customHeight="1" x14ac:dyDescent="0.35">
      <c r="A28" s="51">
        <f t="shared" si="0"/>
        <v>45226</v>
      </c>
      <c r="B28" s="55">
        <v>3</v>
      </c>
      <c r="Q28" s="53"/>
      <c r="R28" s="53">
        <v>20</v>
      </c>
    </row>
    <row r="29" spans="1:18" ht="15" customHeight="1" x14ac:dyDescent="0.35">
      <c r="A29" s="51">
        <f t="shared" si="0"/>
        <v>45227</v>
      </c>
      <c r="B29" s="55">
        <v>3</v>
      </c>
      <c r="Q29" s="53"/>
      <c r="R29" s="53">
        <v>20</v>
      </c>
    </row>
    <row r="30" spans="1:18" ht="15" customHeight="1" x14ac:dyDescent="0.35">
      <c r="A30" s="51">
        <f t="shared" si="0"/>
        <v>45228</v>
      </c>
      <c r="B30" s="55">
        <v>3</v>
      </c>
      <c r="D30" s="58" t="s">
        <v>33</v>
      </c>
      <c r="E30" s="42"/>
      <c r="F30" s="59">
        <f>MAX(B2:B32)</f>
        <v>14.1</v>
      </c>
      <c r="G30" s="42" t="s">
        <v>34</v>
      </c>
      <c r="H30" s="42"/>
      <c r="I30" s="42" t="s">
        <v>25</v>
      </c>
      <c r="J30" s="42" t="s">
        <v>26</v>
      </c>
      <c r="K30" s="42"/>
      <c r="L30" s="42"/>
      <c r="M30" s="42"/>
      <c r="N30" s="43"/>
      <c r="Q30" s="53"/>
      <c r="R30" s="53">
        <v>20</v>
      </c>
    </row>
    <row r="31" spans="1:18" ht="15" customHeight="1" x14ac:dyDescent="0.35">
      <c r="A31" s="51">
        <f t="shared" si="0"/>
        <v>45229</v>
      </c>
      <c r="B31" s="55">
        <v>3</v>
      </c>
      <c r="D31" s="18" t="s">
        <v>35</v>
      </c>
      <c r="F31" s="4">
        <f>AVERAGE(B2:B32)</f>
        <v>4.7225806451612895</v>
      </c>
      <c r="G31" t="s">
        <v>34</v>
      </c>
      <c r="N31" s="44"/>
      <c r="Q31" s="53"/>
      <c r="R31" s="53">
        <v>20</v>
      </c>
    </row>
    <row r="32" spans="1:18" ht="15" customHeight="1" x14ac:dyDescent="0.35">
      <c r="A32" s="51">
        <f>IF(MONTH(A$2+ROW(A32)-ROW(A$2))=MONTH(A$2),A$2+ROW(A32)-ROW(A$2),"")</f>
        <v>45230</v>
      </c>
      <c r="B32" s="55">
        <v>3</v>
      </c>
      <c r="D32" s="60" t="s">
        <v>36</v>
      </c>
      <c r="E32" s="28"/>
      <c r="F32" s="61">
        <f>'Year-Data'!H76</f>
        <v>5.2880398671096351</v>
      </c>
      <c r="G32" s="28" t="s">
        <v>34</v>
      </c>
      <c r="H32" s="28"/>
      <c r="I32" s="28" t="s">
        <v>3900</v>
      </c>
      <c r="J32" s="28"/>
      <c r="K32" s="28"/>
      <c r="L32" s="28"/>
      <c r="M32" s="28"/>
      <c r="N32" s="46"/>
      <c r="Q32" s="53"/>
      <c r="R32" s="53">
        <v>20</v>
      </c>
    </row>
    <row r="33" ht="15" customHeight="1" x14ac:dyDescent="0.35"/>
  </sheetData>
  <conditionalFormatting sqref="Q2:R32">
    <cfRule type="cellIs" dxfId="1" priority="1" operator="greaterThan">
      <formula>50</formula>
    </cfRule>
  </conditionalFormatting>
  <printOptions horizontalCentered="1"/>
  <pageMargins left="0.70866141732283472" right="0.70866141732283472" top="1.4173228346456694" bottom="0.74803149606299213" header="0.31496062992125984" footer="0.31496062992125984"/>
  <pageSetup paperSize="9" scale="77" orientation="landscape" r:id="rId1"/>
  <headerFooter>
    <oddHeader>&amp;L&amp;G&amp;C&amp;"-,Bold"&amp;14Réseau de mesurage des particules fines sur filtres&amp;"-,Regular"&amp;11
(Méthode de référence EN12341:2014)
&amp;RPlacette N° PBW01p
&amp;"-,Bold"Rapport mensuel PM2.5
10/2023
CR129 Eschweiler -&gt; Beidweiler - Beidweiler</oddHeader>
    <oddFooter>&amp;RGénéré le 14/12/2023&amp;CDonnées validées au niveau préliminaire</oddFoot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515C2-540A-42AC-9430-B1273206131F}">
  <sheetPr codeName="Sheet16">
    <pageSetUpPr fitToPage="1"/>
  </sheetPr>
  <dimension ref="A1:V33"/>
  <sheetViews>
    <sheetView topLeftCell="A7" zoomScaleNormal="100" workbookViewId="0">
      <selection activeCell="H86" sqref="H86"/>
    </sheetView>
  </sheetViews>
  <sheetFormatPr defaultColWidth="9.1796875" defaultRowHeight="14.5" x14ac:dyDescent="0.35"/>
  <cols>
    <col min="1" max="1" width="15.1796875" bestFit="1" customWidth="1"/>
    <col min="3" max="3" width="1.453125" customWidth="1"/>
    <col min="4" max="13" width="13.1796875" customWidth="1"/>
    <col min="14" max="14" width="11.26953125" customWidth="1"/>
    <col min="15" max="15" width="13.1796875" customWidth="1"/>
    <col min="16" max="16" width="10.54296875" bestFit="1" customWidth="1"/>
    <col min="17" max="18" width="9.1796875" customWidth="1"/>
    <col min="19" max="19" width="10.54296875" bestFit="1" customWidth="1"/>
    <col min="20" max="20" width="10.54296875" customWidth="1"/>
    <col min="21" max="21" width="10.54296875" style="56" bestFit="1" customWidth="1"/>
    <col min="22" max="37" width="10.54296875" bestFit="1" customWidth="1"/>
  </cols>
  <sheetData>
    <row r="1" spans="1:22" ht="21.75" customHeight="1" x14ac:dyDescent="0.35">
      <c r="A1" s="47" t="s">
        <v>30</v>
      </c>
      <c r="B1" s="48" t="s">
        <v>8</v>
      </c>
      <c r="Q1" s="49" t="s">
        <v>16</v>
      </c>
      <c r="R1" s="49" t="s">
        <v>1</v>
      </c>
      <c r="T1" t="s">
        <v>17</v>
      </c>
      <c r="U1" s="50">
        <v>45231</v>
      </c>
    </row>
    <row r="2" spans="1:22" ht="15" customHeight="1" x14ac:dyDescent="0.35">
      <c r="A2" s="51">
        <f>U1</f>
        <v>45231</v>
      </c>
      <c r="B2" s="52">
        <v>3</v>
      </c>
      <c r="H2" s="1"/>
      <c r="Q2" s="53"/>
      <c r="R2" s="53">
        <v>20</v>
      </c>
      <c r="T2" t="s">
        <v>31</v>
      </c>
      <c r="U2" s="54">
        <f>MIN(A:A)</f>
        <v>45231</v>
      </c>
    </row>
    <row r="3" spans="1:22" ht="15" customHeight="1" x14ac:dyDescent="0.35">
      <c r="A3" s="51">
        <f>IF(MONTH(A$2+ROW(A3)-ROW(A$2))=MONTH(A$2),A$2+ROW(A3)-ROW(A$2),"")</f>
        <v>45232</v>
      </c>
      <c r="B3" s="55">
        <v>3.4</v>
      </c>
      <c r="Q3" s="53"/>
      <c r="R3" s="53">
        <v>20</v>
      </c>
      <c r="T3" t="s">
        <v>32</v>
      </c>
      <c r="U3" s="54">
        <f>MAX(A:A)</f>
        <v>45260</v>
      </c>
    </row>
    <row r="4" spans="1:22" ht="15" customHeight="1" x14ac:dyDescent="0.35">
      <c r="A4" s="51">
        <f t="shared" ref="A4:A31" si="0">IF(MONTH(A$2+ROW(A4)-ROW(A$2))=MONTH(A$2),A$2+ROW(A4)-ROW(A$2),"")</f>
        <v>45233</v>
      </c>
      <c r="B4" s="55">
        <v>3</v>
      </c>
      <c r="E4" s="2"/>
      <c r="F4" s="2"/>
      <c r="G4" s="2"/>
      <c r="Q4" s="53"/>
      <c r="R4" s="53">
        <v>20</v>
      </c>
    </row>
    <row r="5" spans="1:22" ht="15" customHeight="1" x14ac:dyDescent="0.35">
      <c r="A5" s="51">
        <f t="shared" si="0"/>
        <v>45234</v>
      </c>
      <c r="B5" s="55">
        <v>3</v>
      </c>
      <c r="E5" s="5"/>
      <c r="F5" s="5"/>
      <c r="G5" s="5"/>
      <c r="Q5" s="53"/>
      <c r="R5" s="53">
        <v>20</v>
      </c>
      <c r="U5"/>
    </row>
    <row r="6" spans="1:22" ht="15" customHeight="1" x14ac:dyDescent="0.35">
      <c r="A6" s="51">
        <f t="shared" si="0"/>
        <v>45235</v>
      </c>
      <c r="B6" s="55">
        <v>3</v>
      </c>
      <c r="Q6" s="53"/>
      <c r="R6" s="53">
        <v>20</v>
      </c>
      <c r="U6"/>
    </row>
    <row r="7" spans="1:22" ht="15" customHeight="1" x14ac:dyDescent="0.35">
      <c r="A7" s="51">
        <f t="shared" si="0"/>
        <v>45236</v>
      </c>
      <c r="B7" s="55">
        <v>3</v>
      </c>
      <c r="Q7" s="53"/>
      <c r="R7" s="53">
        <v>20</v>
      </c>
      <c r="V7" s="57"/>
    </row>
    <row r="8" spans="1:22" ht="15" customHeight="1" x14ac:dyDescent="0.35">
      <c r="A8" s="51">
        <f t="shared" si="0"/>
        <v>45237</v>
      </c>
      <c r="B8" s="55">
        <v>3</v>
      </c>
      <c r="Q8" s="53"/>
      <c r="R8" s="53">
        <v>20</v>
      </c>
    </row>
    <row r="9" spans="1:22" ht="15" customHeight="1" x14ac:dyDescent="0.35">
      <c r="A9" s="51">
        <f t="shared" si="0"/>
        <v>45238</v>
      </c>
      <c r="B9" s="55">
        <v>3</v>
      </c>
      <c r="Q9" s="53"/>
      <c r="R9" s="53">
        <v>20</v>
      </c>
    </row>
    <row r="10" spans="1:22" ht="15" customHeight="1" x14ac:dyDescent="0.35">
      <c r="A10" s="51">
        <f t="shared" si="0"/>
        <v>45239</v>
      </c>
      <c r="B10" s="55">
        <v>3</v>
      </c>
      <c r="Q10" s="53"/>
      <c r="R10" s="53">
        <v>20</v>
      </c>
    </row>
    <row r="11" spans="1:22" ht="15" customHeight="1" x14ac:dyDescent="0.35">
      <c r="A11" s="51">
        <f t="shared" si="0"/>
        <v>45240</v>
      </c>
      <c r="B11" s="55">
        <v>3</v>
      </c>
      <c r="Q11" s="53"/>
      <c r="R11" s="53">
        <v>20</v>
      </c>
    </row>
    <row r="12" spans="1:22" ht="15" customHeight="1" x14ac:dyDescent="0.35">
      <c r="A12" s="51">
        <f t="shared" si="0"/>
        <v>45241</v>
      </c>
      <c r="B12" s="55">
        <v>3</v>
      </c>
      <c r="Q12" s="53"/>
      <c r="R12" s="53">
        <v>20</v>
      </c>
    </row>
    <row r="13" spans="1:22" ht="15" customHeight="1" x14ac:dyDescent="0.35">
      <c r="A13" s="51">
        <f t="shared" si="0"/>
        <v>45242</v>
      </c>
      <c r="B13" s="55">
        <v>3</v>
      </c>
      <c r="Q13" s="53"/>
      <c r="R13" s="53">
        <v>20</v>
      </c>
    </row>
    <row r="14" spans="1:22" ht="15" customHeight="1" x14ac:dyDescent="0.35">
      <c r="A14" s="51">
        <f t="shared" si="0"/>
        <v>45243</v>
      </c>
      <c r="B14" s="55">
        <v>3</v>
      </c>
      <c r="Q14" s="53"/>
      <c r="R14" s="53">
        <v>20</v>
      </c>
    </row>
    <row r="15" spans="1:22" ht="15" customHeight="1" x14ac:dyDescent="0.35">
      <c r="A15" s="51">
        <f t="shared" si="0"/>
        <v>45244</v>
      </c>
      <c r="B15" s="55" t="s">
        <v>3899</v>
      </c>
      <c r="Q15" s="53"/>
      <c r="R15" s="53">
        <v>20</v>
      </c>
    </row>
    <row r="16" spans="1:22" ht="15" customHeight="1" x14ac:dyDescent="0.35">
      <c r="A16" s="51">
        <f t="shared" si="0"/>
        <v>45245</v>
      </c>
      <c r="B16" s="55" t="s">
        <v>3899</v>
      </c>
      <c r="Q16" s="53"/>
      <c r="R16" s="53">
        <v>20</v>
      </c>
    </row>
    <row r="17" spans="1:18" ht="15" customHeight="1" x14ac:dyDescent="0.35">
      <c r="A17" s="51">
        <f t="shared" si="0"/>
        <v>45246</v>
      </c>
      <c r="B17" s="55" t="s">
        <v>3899</v>
      </c>
      <c r="Q17" s="53"/>
      <c r="R17" s="53">
        <v>20</v>
      </c>
    </row>
    <row r="18" spans="1:18" ht="15" customHeight="1" x14ac:dyDescent="0.35">
      <c r="A18" s="51">
        <f t="shared" si="0"/>
        <v>45247</v>
      </c>
      <c r="B18" s="55" t="s">
        <v>3899</v>
      </c>
      <c r="Q18" s="53"/>
      <c r="R18" s="53">
        <v>20</v>
      </c>
    </row>
    <row r="19" spans="1:18" ht="15" customHeight="1" x14ac:dyDescent="0.35">
      <c r="A19" s="51">
        <f t="shared" si="0"/>
        <v>45248</v>
      </c>
      <c r="B19" s="55" t="s">
        <v>3899</v>
      </c>
      <c r="Q19" s="53"/>
      <c r="R19" s="53">
        <v>20</v>
      </c>
    </row>
    <row r="20" spans="1:18" ht="15" customHeight="1" x14ac:dyDescent="0.35">
      <c r="A20" s="51">
        <f t="shared" si="0"/>
        <v>45249</v>
      </c>
      <c r="B20" s="55" t="s">
        <v>3899</v>
      </c>
      <c r="Q20" s="53"/>
      <c r="R20" s="53">
        <v>20</v>
      </c>
    </row>
    <row r="21" spans="1:18" ht="15" customHeight="1" x14ac:dyDescent="0.35">
      <c r="A21" s="51">
        <f t="shared" si="0"/>
        <v>45250</v>
      </c>
      <c r="B21" s="55" t="s">
        <v>3899</v>
      </c>
      <c r="Q21" s="53"/>
      <c r="R21" s="53">
        <v>20</v>
      </c>
    </row>
    <row r="22" spans="1:18" ht="15" customHeight="1" x14ac:dyDescent="0.35">
      <c r="A22" s="51">
        <f t="shared" si="0"/>
        <v>45251</v>
      </c>
      <c r="B22" s="55" t="s">
        <v>3899</v>
      </c>
      <c r="Q22" s="53"/>
      <c r="R22" s="53">
        <v>20</v>
      </c>
    </row>
    <row r="23" spans="1:18" ht="15" customHeight="1" x14ac:dyDescent="0.35">
      <c r="A23" s="51">
        <f t="shared" si="0"/>
        <v>45252</v>
      </c>
      <c r="B23" s="55" t="s">
        <v>3899</v>
      </c>
      <c r="Q23" s="53"/>
      <c r="R23" s="53">
        <v>20</v>
      </c>
    </row>
    <row r="24" spans="1:18" ht="15" customHeight="1" x14ac:dyDescent="0.35">
      <c r="A24" s="51">
        <f t="shared" si="0"/>
        <v>45253</v>
      </c>
      <c r="B24" s="55" t="s">
        <v>3899</v>
      </c>
      <c r="Q24" s="53"/>
      <c r="R24" s="53">
        <v>20</v>
      </c>
    </row>
    <row r="25" spans="1:18" ht="15" customHeight="1" x14ac:dyDescent="0.35">
      <c r="A25" s="51">
        <f t="shared" si="0"/>
        <v>45254</v>
      </c>
      <c r="B25" s="55" t="s">
        <v>3899</v>
      </c>
      <c r="Q25" s="53"/>
      <c r="R25" s="53">
        <v>20</v>
      </c>
    </row>
    <row r="26" spans="1:18" ht="15" customHeight="1" x14ac:dyDescent="0.35">
      <c r="A26" s="51">
        <f t="shared" si="0"/>
        <v>45255</v>
      </c>
      <c r="B26" s="55" t="s">
        <v>3899</v>
      </c>
      <c r="Q26" s="53"/>
      <c r="R26" s="53">
        <v>20</v>
      </c>
    </row>
    <row r="27" spans="1:18" ht="15" customHeight="1" x14ac:dyDescent="0.35">
      <c r="A27" s="51">
        <f t="shared" si="0"/>
        <v>45256</v>
      </c>
      <c r="B27" s="55" t="s">
        <v>3899</v>
      </c>
      <c r="Q27" s="53"/>
      <c r="R27" s="53">
        <v>20</v>
      </c>
    </row>
    <row r="28" spans="1:18" ht="15" customHeight="1" x14ac:dyDescent="0.35">
      <c r="A28" s="51">
        <f t="shared" si="0"/>
        <v>45257</v>
      </c>
      <c r="B28" s="55" t="s">
        <v>3899</v>
      </c>
      <c r="Q28" s="53"/>
      <c r="R28" s="53">
        <v>20</v>
      </c>
    </row>
    <row r="29" spans="1:18" ht="15" customHeight="1" x14ac:dyDescent="0.35">
      <c r="A29" s="51">
        <f t="shared" si="0"/>
        <v>45258</v>
      </c>
      <c r="B29" s="55" t="s">
        <v>3899</v>
      </c>
      <c r="Q29" s="53"/>
      <c r="R29" s="53">
        <v>20</v>
      </c>
    </row>
    <row r="30" spans="1:18" ht="15" customHeight="1" x14ac:dyDescent="0.35">
      <c r="A30" s="51">
        <f t="shared" si="0"/>
        <v>45259</v>
      </c>
      <c r="B30" s="55" t="s">
        <v>3899</v>
      </c>
      <c r="D30" s="58" t="s">
        <v>33</v>
      </c>
      <c r="E30" s="42"/>
      <c r="F30" s="59">
        <f>MAX(B2:B32)</f>
        <v>3.4</v>
      </c>
      <c r="G30" s="42" t="s">
        <v>34</v>
      </c>
      <c r="H30" s="42"/>
      <c r="I30" s="42" t="s">
        <v>25</v>
      </c>
      <c r="J30" s="42" t="s">
        <v>26</v>
      </c>
      <c r="K30" s="42"/>
      <c r="L30" s="42"/>
      <c r="M30" s="42"/>
      <c r="N30" s="43"/>
      <c r="Q30" s="53"/>
      <c r="R30" s="53">
        <v>20</v>
      </c>
    </row>
    <row r="31" spans="1:18" ht="15" customHeight="1" x14ac:dyDescent="0.35">
      <c r="A31" s="51">
        <f t="shared" si="0"/>
        <v>45260</v>
      </c>
      <c r="B31" s="55" t="s">
        <v>3899</v>
      </c>
      <c r="D31" s="18" t="s">
        <v>35</v>
      </c>
      <c r="F31" s="4">
        <f>AVERAGE(B2:B32)</f>
        <v>3.0307692307692307</v>
      </c>
      <c r="G31" t="s">
        <v>34</v>
      </c>
      <c r="N31" s="44"/>
      <c r="Q31" s="53"/>
      <c r="R31" s="53">
        <v>20</v>
      </c>
    </row>
    <row r="32" spans="1:18" ht="15" customHeight="1" x14ac:dyDescent="0.35">
      <c r="A32" s="51" t="str">
        <f>IF(MONTH(A$2+ROW(A32)-ROW(A$2))=MONTH(A$2),A$2+ROW(A32)-ROW(A$2),"")</f>
        <v/>
      </c>
      <c r="B32" s="55"/>
      <c r="D32" s="60" t="s">
        <v>36</v>
      </c>
      <c r="E32" s="28"/>
      <c r="F32" s="61">
        <f>'Year-Data'!H76</f>
        <v>5.2880398671096351</v>
      </c>
      <c r="G32" s="28" t="s">
        <v>34</v>
      </c>
      <c r="H32" s="28"/>
      <c r="I32" s="28" t="s">
        <v>3900</v>
      </c>
      <c r="J32" s="28"/>
      <c r="K32" s="28"/>
      <c r="L32" s="28"/>
      <c r="M32" s="28"/>
      <c r="N32" s="46"/>
      <c r="Q32" s="53"/>
      <c r="R32" s="53">
        <v>20</v>
      </c>
    </row>
    <row r="33" ht="15" customHeight="1" x14ac:dyDescent="0.35"/>
  </sheetData>
  <conditionalFormatting sqref="Q2:R32">
    <cfRule type="cellIs" dxfId="0" priority="1" operator="greaterThan">
      <formula>50</formula>
    </cfRule>
  </conditionalFormatting>
  <printOptions horizontalCentered="1"/>
  <pageMargins left="0.70866141732283472" right="0.70866141732283472" top="1.4173228346456694" bottom="0.74803149606299213" header="0.31496062992125984" footer="0.31496062992125984"/>
  <pageSetup paperSize="9" scale="77" orientation="landscape" r:id="rId1"/>
  <headerFooter>
    <oddHeader>&amp;L&amp;G&amp;C&amp;"-,Bold"&amp;14Réseau de mesurage des particules fines sur filtres&amp;"-,Regular"&amp;11
(Méthode de référence EN12341:2014)
&amp;RPlacette N° PBW01p
&amp;"-,Bold"Rapport mensuel PM2.5
11/2023
CR129 Eschweiler -&gt; Beidweiler - Beidweiler</oddHeader>
    <oddFooter>&amp;RGénéré le 14/12/2023&amp;CDonnées validées au niveau préliminaire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907E7-A720-421F-8C25-69897CECC13B}">
  <sheetPr codeName="Sheet3">
    <pageSetUpPr fitToPage="1"/>
  </sheetPr>
  <dimension ref="A1:T369"/>
  <sheetViews>
    <sheetView zoomScaleNormal="100" workbookViewId="0">
      <selection activeCell="H86" sqref="H86"/>
    </sheetView>
  </sheetViews>
  <sheetFormatPr defaultColWidth="9.1796875" defaultRowHeight="14.5" x14ac:dyDescent="0.35"/>
  <cols>
    <col min="1" max="1" width="15.1796875" bestFit="1" customWidth="1"/>
    <col min="2" max="2" width="10.453125" customWidth="1"/>
    <col min="3" max="3" width="6.54296875" customWidth="1"/>
    <col min="4" max="5" width="10.453125" customWidth="1"/>
    <col min="6" max="7" width="12.81640625" customWidth="1"/>
    <col min="8" max="8" width="6.26953125" customWidth="1"/>
    <col min="9" max="10" width="10.453125" customWidth="1"/>
    <col min="11" max="20" width="10.54296875" bestFit="1" customWidth="1"/>
  </cols>
  <sheetData>
    <row r="1" spans="5:20" ht="21.75" customHeight="1" x14ac:dyDescent="0.35">
      <c r="R1" t="s">
        <v>0</v>
      </c>
      <c r="S1" t="s">
        <v>1</v>
      </c>
      <c r="T1" t="s">
        <v>2</v>
      </c>
    </row>
    <row r="2" spans="5:20" ht="15" customHeight="1" x14ac:dyDescent="0.35">
      <c r="H2" s="1"/>
    </row>
    <row r="3" spans="5:20" ht="15" customHeight="1" x14ac:dyDescent="0.35"/>
    <row r="4" spans="5:20" ht="15" customHeight="1" x14ac:dyDescent="0.35">
      <c r="E4" s="2"/>
      <c r="F4" s="2"/>
      <c r="G4" s="2"/>
      <c r="P4" s="3"/>
      <c r="Q4" s="4"/>
      <c r="S4">
        <v>20</v>
      </c>
      <c r="T4" s="4">
        <f>'Year-Data'!$H$76</f>
        <v>5.2880398671096351</v>
      </c>
    </row>
    <row r="5" spans="5:20" ht="15" customHeight="1" x14ac:dyDescent="0.35">
      <c r="E5" s="5"/>
      <c r="F5" s="5"/>
      <c r="G5" s="5"/>
      <c r="P5" s="3"/>
      <c r="Q5" s="4"/>
      <c r="S5">
        <v>20</v>
      </c>
      <c r="T5" s="4">
        <f>'Year-Data'!$H$76</f>
        <v>5.2880398671096351</v>
      </c>
    </row>
    <row r="6" spans="5:20" ht="15" customHeight="1" x14ac:dyDescent="0.35">
      <c r="P6" s="3"/>
      <c r="Q6" s="4"/>
      <c r="S6">
        <v>20</v>
      </c>
      <c r="T6" s="4">
        <f>'Year-Data'!$H$76</f>
        <v>5.2880398671096351</v>
      </c>
    </row>
    <row r="7" spans="5:20" ht="15" customHeight="1" x14ac:dyDescent="0.35">
      <c r="P7" s="3"/>
      <c r="Q7" s="4"/>
      <c r="S7">
        <v>20</v>
      </c>
      <c r="T7" s="4">
        <f>'Year-Data'!$H$76</f>
        <v>5.2880398671096351</v>
      </c>
    </row>
    <row r="8" spans="5:20" ht="15" customHeight="1" x14ac:dyDescent="0.35">
      <c r="P8" s="3"/>
      <c r="Q8" s="4"/>
      <c r="S8">
        <v>20</v>
      </c>
      <c r="T8" s="4">
        <f>'Year-Data'!$H$76</f>
        <v>5.2880398671096351</v>
      </c>
    </row>
    <row r="9" spans="5:20" ht="15" customHeight="1" x14ac:dyDescent="0.35">
      <c r="P9" s="3"/>
      <c r="Q9" s="4"/>
      <c r="S9">
        <v>20</v>
      </c>
      <c r="T9" s="4">
        <f>'Year-Data'!$H$76</f>
        <v>5.2880398671096351</v>
      </c>
    </row>
    <row r="10" spans="5:20" ht="15" customHeight="1" x14ac:dyDescent="0.35">
      <c r="P10" s="3"/>
      <c r="Q10" s="4"/>
      <c r="S10">
        <v>20</v>
      </c>
      <c r="T10" s="4">
        <f>'Year-Data'!$H$76</f>
        <v>5.2880398671096351</v>
      </c>
    </row>
    <row r="11" spans="5:20" ht="15" customHeight="1" x14ac:dyDescent="0.35">
      <c r="P11" s="3"/>
      <c r="Q11" s="4"/>
      <c r="S11">
        <v>20</v>
      </c>
      <c r="T11" s="4">
        <f>'Year-Data'!$H$76</f>
        <v>5.2880398671096351</v>
      </c>
    </row>
    <row r="12" spans="5:20" ht="15" customHeight="1" x14ac:dyDescent="0.35">
      <c r="P12" s="3"/>
      <c r="Q12" s="4"/>
      <c r="S12">
        <v>20</v>
      </c>
      <c r="T12" s="4">
        <f>'Year-Data'!$H$76</f>
        <v>5.2880398671096351</v>
      </c>
    </row>
    <row r="13" spans="5:20" ht="15" customHeight="1" x14ac:dyDescent="0.35">
      <c r="P13" s="3"/>
      <c r="Q13" s="4"/>
      <c r="S13">
        <v>20</v>
      </c>
      <c r="T13" s="4">
        <f>'Year-Data'!$H$76</f>
        <v>5.2880398671096351</v>
      </c>
    </row>
    <row r="14" spans="5:20" ht="15" customHeight="1" x14ac:dyDescent="0.35">
      <c r="P14" s="3"/>
      <c r="Q14" s="4"/>
      <c r="S14">
        <v>20</v>
      </c>
      <c r="T14" s="4">
        <f>'Year-Data'!$H$76</f>
        <v>5.2880398671096351</v>
      </c>
    </row>
    <row r="15" spans="5:20" ht="15" customHeight="1" x14ac:dyDescent="0.35">
      <c r="P15" s="3"/>
      <c r="Q15" s="4"/>
      <c r="S15">
        <v>20</v>
      </c>
      <c r="T15" s="4">
        <f>'Year-Data'!$H$76</f>
        <v>5.2880398671096351</v>
      </c>
    </row>
    <row r="16" spans="5:20" ht="15" customHeight="1" x14ac:dyDescent="0.35">
      <c r="P16" s="3"/>
      <c r="Q16" s="4"/>
      <c r="S16">
        <v>20</v>
      </c>
      <c r="T16" s="4">
        <f>'Year-Data'!$H$76</f>
        <v>5.2880398671096351</v>
      </c>
    </row>
    <row r="17" spans="1:20" ht="15" customHeight="1" x14ac:dyDescent="0.35">
      <c r="P17" s="3"/>
      <c r="Q17" s="4"/>
      <c r="S17">
        <v>20</v>
      </c>
      <c r="T17" s="4">
        <f>'Year-Data'!$H$76</f>
        <v>5.2880398671096351</v>
      </c>
    </row>
    <row r="18" spans="1:20" ht="15" customHeight="1" x14ac:dyDescent="0.35">
      <c r="P18" s="3"/>
      <c r="Q18" s="4"/>
      <c r="S18">
        <v>20</v>
      </c>
      <c r="T18" s="4">
        <f>'Year-Data'!$H$76</f>
        <v>5.2880398671096351</v>
      </c>
    </row>
    <row r="19" spans="1:20" ht="15" customHeight="1" x14ac:dyDescent="0.35">
      <c r="P19" s="3"/>
      <c r="Q19" s="4"/>
      <c r="S19">
        <v>20</v>
      </c>
      <c r="T19" s="4">
        <f>'Year-Data'!$H$76</f>
        <v>5.2880398671096351</v>
      </c>
    </row>
    <row r="20" spans="1:20" ht="15" customHeight="1" x14ac:dyDescent="0.35">
      <c r="P20" s="3"/>
      <c r="Q20" s="4"/>
      <c r="S20">
        <v>20</v>
      </c>
      <c r="T20" s="4">
        <f>'Year-Data'!$H$76</f>
        <v>5.2880398671096351</v>
      </c>
    </row>
    <row r="21" spans="1:20" ht="15" customHeight="1" x14ac:dyDescent="0.35">
      <c r="P21" s="3"/>
      <c r="Q21" s="4"/>
      <c r="S21">
        <v>20</v>
      </c>
      <c r="T21" s="4">
        <f>'Year-Data'!$H$76</f>
        <v>5.2880398671096351</v>
      </c>
    </row>
    <row r="22" spans="1:20" ht="15" customHeight="1" x14ac:dyDescent="0.35">
      <c r="P22" s="3"/>
      <c r="Q22" s="4"/>
      <c r="S22">
        <v>20</v>
      </c>
      <c r="T22" s="4">
        <f>'Year-Data'!$H$76</f>
        <v>5.2880398671096351</v>
      </c>
    </row>
    <row r="23" spans="1:20" ht="15" customHeight="1" x14ac:dyDescent="0.35">
      <c r="P23" s="3"/>
      <c r="Q23" s="4"/>
      <c r="S23">
        <v>20</v>
      </c>
      <c r="T23" s="4">
        <f>'Year-Data'!$H$76</f>
        <v>5.2880398671096351</v>
      </c>
    </row>
    <row r="24" spans="1:20" ht="15" customHeight="1" x14ac:dyDescent="0.35">
      <c r="P24" s="3"/>
      <c r="Q24" s="4"/>
      <c r="S24">
        <v>20</v>
      </c>
      <c r="T24" s="4">
        <f>'Year-Data'!$H$76</f>
        <v>5.2880398671096351</v>
      </c>
    </row>
    <row r="25" spans="1:20" ht="15" customHeight="1" x14ac:dyDescent="0.35">
      <c r="P25" s="3"/>
      <c r="Q25" s="4"/>
      <c r="S25">
        <v>20</v>
      </c>
      <c r="T25" s="4">
        <f>'Year-Data'!$H$76</f>
        <v>5.2880398671096351</v>
      </c>
    </row>
    <row r="26" spans="1:20" ht="15" customHeight="1" x14ac:dyDescent="0.35">
      <c r="P26" s="3"/>
      <c r="Q26" s="4"/>
      <c r="S26">
        <v>20</v>
      </c>
      <c r="T26" s="4">
        <f>'Year-Data'!$H$76</f>
        <v>5.2880398671096351</v>
      </c>
    </row>
    <row r="27" spans="1:20" ht="15" customHeight="1" x14ac:dyDescent="0.35">
      <c r="P27" s="3"/>
      <c r="Q27" s="4"/>
      <c r="S27">
        <v>20</v>
      </c>
      <c r="T27" s="4">
        <f>'Year-Data'!$H$76</f>
        <v>5.2880398671096351</v>
      </c>
    </row>
    <row r="28" spans="1:20" ht="15" customHeight="1" x14ac:dyDescent="0.35">
      <c r="P28" s="3"/>
      <c r="Q28" s="4"/>
      <c r="S28">
        <v>20</v>
      </c>
      <c r="T28" s="4">
        <f>'Year-Data'!$H$76</f>
        <v>5.2880398671096351</v>
      </c>
    </row>
    <row r="29" spans="1:20" ht="15" customHeight="1" x14ac:dyDescent="0.35">
      <c r="P29" s="3"/>
      <c r="Q29" s="4"/>
      <c r="S29">
        <v>20</v>
      </c>
      <c r="T29" s="4">
        <f>'Year-Data'!$H$76</f>
        <v>5.2880398671096351</v>
      </c>
    </row>
    <row r="30" spans="1:20" ht="15" customHeight="1" x14ac:dyDescent="0.35">
      <c r="P30" s="3"/>
      <c r="Q30" s="4"/>
      <c r="S30">
        <v>20</v>
      </c>
      <c r="T30" s="4">
        <f>'Year-Data'!$H$76</f>
        <v>5.2880398671096351</v>
      </c>
    </row>
    <row r="31" spans="1:20" ht="15" customHeight="1" x14ac:dyDescent="0.35">
      <c r="A31" s="5"/>
      <c r="P31" s="3"/>
      <c r="Q31" s="4"/>
      <c r="S31">
        <v>20</v>
      </c>
      <c r="T31" s="4">
        <f>'Year-Data'!$H$76</f>
        <v>5.2880398671096351</v>
      </c>
    </row>
    <row r="32" spans="1:20" s="7" customFormat="1" ht="15" customHeight="1" x14ac:dyDescent="0.35">
      <c r="A32" s="6" t="s">
        <v>3</v>
      </c>
      <c r="C32" s="8">
        <f>'Year-Data'!C70</f>
        <v>25</v>
      </c>
      <c r="D32" s="9" t="s">
        <v>4</v>
      </c>
      <c r="P32" s="10"/>
      <c r="Q32" s="11"/>
      <c r="S32">
        <v>20</v>
      </c>
      <c r="T32" s="4">
        <f>'Year-Data'!$H$76</f>
        <v>5.2880398671096351</v>
      </c>
    </row>
    <row r="33" spans="1:20" s="7" customFormat="1" ht="15" customHeight="1" x14ac:dyDescent="0.35">
      <c r="A33" s="6" t="s">
        <v>5</v>
      </c>
      <c r="C33" s="8">
        <f>'Year-Data'!C71</f>
        <v>3</v>
      </c>
      <c r="D33" s="9" t="s">
        <v>4</v>
      </c>
      <c r="P33" s="10"/>
      <c r="Q33" s="11"/>
      <c r="S33">
        <v>20</v>
      </c>
      <c r="T33" s="4">
        <f>'Year-Data'!$H$76</f>
        <v>5.2880398671096351</v>
      </c>
    </row>
    <row r="34" spans="1:20" s="7" customFormat="1" ht="7.5" customHeight="1" x14ac:dyDescent="0.35">
      <c r="A34" s="6"/>
      <c r="C34" s="11"/>
      <c r="D34" s="12"/>
      <c r="P34" s="10"/>
      <c r="Q34" s="11"/>
      <c r="S34">
        <v>20</v>
      </c>
      <c r="T34" s="4">
        <f>'Year-Data'!$H$76</f>
        <v>5.2880398671096351</v>
      </c>
    </row>
    <row r="35" spans="1:20" s="7" customFormat="1" ht="14.25" customHeight="1" x14ac:dyDescent="0.35">
      <c r="A35" s="13" t="s">
        <v>6</v>
      </c>
      <c r="B35" s="14"/>
      <c r="C35" s="14"/>
      <c r="D35" s="15"/>
      <c r="E35" s="16"/>
      <c r="F35" s="14"/>
      <c r="G35" s="14"/>
      <c r="H35" s="14"/>
      <c r="I35" s="14"/>
      <c r="J35" s="14"/>
      <c r="K35" s="14"/>
      <c r="L35" s="14"/>
      <c r="M35" s="14"/>
      <c r="N35" s="17"/>
      <c r="P35" s="10"/>
      <c r="Q35" s="11"/>
      <c r="S35">
        <v>20</v>
      </c>
      <c r="T35" s="4">
        <f>'Year-Data'!$H$76</f>
        <v>5.2880398671096351</v>
      </c>
    </row>
    <row r="36" spans="1:20" s="7" customFormat="1" ht="8.25" customHeight="1" x14ac:dyDescent="0.35">
      <c r="A36" s="18"/>
      <c r="D36" s="12"/>
      <c r="E36" s="6"/>
      <c r="N36" s="19"/>
      <c r="P36" s="3"/>
      <c r="Q36" s="4"/>
      <c r="R36"/>
      <c r="S36">
        <v>20</v>
      </c>
      <c r="T36" s="4">
        <f>'Year-Data'!$H$76</f>
        <v>5.2880398671096351</v>
      </c>
    </row>
    <row r="37" spans="1:20" s="7" customFormat="1" ht="14.25" customHeight="1" x14ac:dyDescent="0.35">
      <c r="A37" s="20" t="s">
        <v>7</v>
      </c>
      <c r="B37" s="21"/>
      <c r="C37" s="21">
        <v>20</v>
      </c>
      <c r="D37" s="22" t="s">
        <v>8</v>
      </c>
      <c r="E37" s="23"/>
      <c r="F37" s="24" t="s">
        <v>9</v>
      </c>
      <c r="G37" s="25"/>
      <c r="H37" s="26">
        <f>'Year-Data'!H76</f>
        <v>5.2880398671096351</v>
      </c>
      <c r="I37" s="27" t="s">
        <v>4</v>
      </c>
      <c r="J37" s="28" t="s">
        <v>3900</v>
      </c>
      <c r="K37" s="29"/>
      <c r="L37" s="29"/>
      <c r="M37" s="29"/>
      <c r="N37" s="30"/>
      <c r="P37" s="3"/>
      <c r="Q37" s="4"/>
      <c r="R37"/>
      <c r="S37">
        <v>20</v>
      </c>
      <c r="T37" s="4">
        <f>'Year-Data'!$H$76</f>
        <v>5.2880398671096351</v>
      </c>
    </row>
    <row r="38" spans="1:20" s="7" customFormat="1" ht="14.25" customHeight="1" x14ac:dyDescent="0.35">
      <c r="E38" s="6"/>
      <c r="P38" s="3"/>
      <c r="Q38" s="4"/>
      <c r="R38"/>
      <c r="S38">
        <v>20</v>
      </c>
      <c r="T38" s="4">
        <f>'Year-Data'!$H$76</f>
        <v>5.2880398671096351</v>
      </c>
    </row>
    <row r="39" spans="1:20" s="7" customFormat="1" ht="8.25" customHeight="1" x14ac:dyDescent="0.35">
      <c r="D39" s="12"/>
      <c r="P39" s="3"/>
      <c r="Q39" s="4"/>
      <c r="R39"/>
      <c r="S39">
        <v>20</v>
      </c>
      <c r="T39" s="4">
        <f>'Year-Data'!$H$76</f>
        <v>5.2880398671096351</v>
      </c>
    </row>
    <row r="40" spans="1:20" s="7" customFormat="1" ht="14.25" customHeight="1" x14ac:dyDescent="0.3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P40" s="3"/>
      <c r="Q40" s="4"/>
      <c r="R40"/>
      <c r="S40">
        <v>20</v>
      </c>
      <c r="T40" s="4">
        <f>'Year-Data'!$H$76</f>
        <v>5.2880398671096351</v>
      </c>
    </row>
    <row r="41" spans="1:20" s="7" customFormat="1" ht="14.25" customHeight="1" x14ac:dyDescent="0.3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P41" s="3"/>
      <c r="Q41" s="4"/>
      <c r="R41"/>
      <c r="S41">
        <v>20</v>
      </c>
      <c r="T41" s="4">
        <f>'Year-Data'!$H$76</f>
        <v>5.2880398671096351</v>
      </c>
    </row>
    <row r="42" spans="1:20" x14ac:dyDescent="0.35">
      <c r="A42" s="6"/>
      <c r="P42" s="3"/>
      <c r="Q42" s="4"/>
      <c r="S42">
        <v>20</v>
      </c>
      <c r="T42" s="4">
        <f>'Year-Data'!$H$76</f>
        <v>5.2880398671096351</v>
      </c>
    </row>
    <row r="43" spans="1:20" x14ac:dyDescent="0.35">
      <c r="P43" s="3"/>
      <c r="Q43" s="4"/>
      <c r="S43">
        <v>20</v>
      </c>
      <c r="T43" s="4">
        <f>'Year-Data'!$H$76</f>
        <v>5.2880398671096351</v>
      </c>
    </row>
    <row r="44" spans="1:20" x14ac:dyDescent="0.35">
      <c r="P44" s="3"/>
      <c r="Q44" s="4"/>
      <c r="S44">
        <v>20</v>
      </c>
      <c r="T44" s="4">
        <f>'Year-Data'!$H$76</f>
        <v>5.2880398671096351</v>
      </c>
    </row>
    <row r="45" spans="1:20" x14ac:dyDescent="0.35">
      <c r="P45" s="3"/>
      <c r="Q45" s="4"/>
      <c r="S45">
        <v>20</v>
      </c>
      <c r="T45" s="4">
        <f>'Year-Data'!$H$76</f>
        <v>5.2880398671096351</v>
      </c>
    </row>
    <row r="46" spans="1:20" x14ac:dyDescent="0.35">
      <c r="P46" s="3"/>
      <c r="Q46" s="4"/>
      <c r="S46">
        <v>20</v>
      </c>
      <c r="T46" s="4">
        <f>'Year-Data'!$H$76</f>
        <v>5.2880398671096351</v>
      </c>
    </row>
    <row r="47" spans="1:20" x14ac:dyDescent="0.35">
      <c r="P47" s="3"/>
      <c r="Q47" s="4"/>
      <c r="S47">
        <v>20</v>
      </c>
      <c r="T47" s="4">
        <f>'Year-Data'!$H$76</f>
        <v>5.2880398671096351</v>
      </c>
    </row>
    <row r="48" spans="1:20" x14ac:dyDescent="0.35">
      <c r="P48" s="3"/>
      <c r="Q48" s="4"/>
      <c r="S48">
        <v>20</v>
      </c>
      <c r="T48" s="4">
        <f>'Year-Data'!$H$76</f>
        <v>5.2880398671096351</v>
      </c>
    </row>
    <row r="49" spans="16:20" x14ac:dyDescent="0.35">
      <c r="P49" s="3"/>
      <c r="Q49" s="4"/>
      <c r="S49">
        <v>20</v>
      </c>
      <c r="T49" s="4">
        <f>'Year-Data'!$H$76</f>
        <v>5.2880398671096351</v>
      </c>
    </row>
    <row r="50" spans="16:20" x14ac:dyDescent="0.35">
      <c r="P50" s="3"/>
      <c r="Q50" s="4"/>
      <c r="S50">
        <v>20</v>
      </c>
      <c r="T50" s="4">
        <f>'Year-Data'!$H$76</f>
        <v>5.2880398671096351</v>
      </c>
    </row>
    <row r="51" spans="16:20" x14ac:dyDescent="0.35">
      <c r="P51" s="3"/>
      <c r="Q51" s="4"/>
      <c r="S51">
        <v>20</v>
      </c>
      <c r="T51" s="4">
        <f>'Year-Data'!$H$76</f>
        <v>5.2880398671096351</v>
      </c>
    </row>
    <row r="52" spans="16:20" x14ac:dyDescent="0.35">
      <c r="P52" s="3"/>
      <c r="Q52" s="4"/>
      <c r="S52">
        <v>20</v>
      </c>
      <c r="T52" s="4">
        <f>'Year-Data'!$H$76</f>
        <v>5.2880398671096351</v>
      </c>
    </row>
    <row r="53" spans="16:20" x14ac:dyDescent="0.35">
      <c r="P53" s="3"/>
      <c r="Q53" s="4"/>
      <c r="S53">
        <v>20</v>
      </c>
      <c r="T53" s="4">
        <f>'Year-Data'!$H$76</f>
        <v>5.2880398671096351</v>
      </c>
    </row>
    <row r="54" spans="16:20" x14ac:dyDescent="0.35">
      <c r="P54" s="3"/>
      <c r="Q54" s="4"/>
      <c r="S54">
        <v>20</v>
      </c>
      <c r="T54" s="4">
        <f>'Year-Data'!$H$76</f>
        <v>5.2880398671096351</v>
      </c>
    </row>
    <row r="55" spans="16:20" x14ac:dyDescent="0.35">
      <c r="P55" s="3"/>
      <c r="Q55" s="4"/>
      <c r="S55">
        <v>20</v>
      </c>
      <c r="T55" s="4">
        <f>'Year-Data'!$H$76</f>
        <v>5.2880398671096351</v>
      </c>
    </row>
    <row r="56" spans="16:20" x14ac:dyDescent="0.35">
      <c r="P56" s="3"/>
      <c r="Q56" s="4"/>
      <c r="S56">
        <v>20</v>
      </c>
      <c r="T56" s="4">
        <f>'Year-Data'!$H$76</f>
        <v>5.2880398671096351</v>
      </c>
    </row>
    <row r="57" spans="16:20" x14ac:dyDescent="0.35">
      <c r="P57" s="3"/>
      <c r="Q57" s="4"/>
      <c r="S57">
        <v>20</v>
      </c>
      <c r="T57" s="4">
        <f>'Year-Data'!$H$76</f>
        <v>5.2880398671096351</v>
      </c>
    </row>
    <row r="58" spans="16:20" x14ac:dyDescent="0.35">
      <c r="P58" s="3"/>
      <c r="Q58" s="4"/>
      <c r="S58">
        <v>20</v>
      </c>
      <c r="T58" s="4">
        <f>'Year-Data'!$H$76</f>
        <v>5.2880398671096351</v>
      </c>
    </row>
    <row r="59" spans="16:20" x14ac:dyDescent="0.35">
      <c r="P59" s="3"/>
      <c r="Q59" s="4"/>
      <c r="S59">
        <v>20</v>
      </c>
      <c r="T59" s="4">
        <f>'Year-Data'!$H$76</f>
        <v>5.2880398671096351</v>
      </c>
    </row>
    <row r="60" spans="16:20" x14ac:dyDescent="0.35">
      <c r="P60" s="3"/>
      <c r="Q60" s="4"/>
      <c r="S60">
        <v>20</v>
      </c>
      <c r="T60" s="4">
        <f>'Year-Data'!$H$76</f>
        <v>5.2880398671096351</v>
      </c>
    </row>
    <row r="61" spans="16:20" x14ac:dyDescent="0.35">
      <c r="P61" s="3"/>
      <c r="Q61" s="4"/>
      <c r="S61">
        <v>20</v>
      </c>
      <c r="T61" s="4">
        <f>'Year-Data'!$H$76</f>
        <v>5.2880398671096351</v>
      </c>
    </row>
    <row r="62" spans="16:20" x14ac:dyDescent="0.35">
      <c r="P62" s="3"/>
      <c r="Q62" s="4"/>
      <c r="S62">
        <v>20</v>
      </c>
      <c r="T62" s="4">
        <f>'Year-Data'!$H$76</f>
        <v>5.2880398671096351</v>
      </c>
    </row>
    <row r="63" spans="16:20" x14ac:dyDescent="0.35">
      <c r="P63" s="3"/>
      <c r="Q63" s="4"/>
      <c r="S63">
        <v>20</v>
      </c>
      <c r="T63" s="4">
        <f>'Year-Data'!$H$76</f>
        <v>5.2880398671096351</v>
      </c>
    </row>
    <row r="64" spans="16:20" x14ac:dyDescent="0.35">
      <c r="P64" s="3"/>
      <c r="Q64" s="4"/>
      <c r="S64">
        <v>20</v>
      </c>
      <c r="T64" s="4">
        <f>'Year-Data'!$H$76</f>
        <v>5.2880398671096351</v>
      </c>
    </row>
    <row r="65" spans="16:20" x14ac:dyDescent="0.35">
      <c r="P65" s="3"/>
      <c r="Q65" s="4"/>
      <c r="S65">
        <v>20</v>
      </c>
      <c r="T65" s="4">
        <f>'Year-Data'!$H$76</f>
        <v>5.2880398671096351</v>
      </c>
    </row>
    <row r="66" spans="16:20" x14ac:dyDescent="0.35">
      <c r="P66" s="3"/>
      <c r="Q66" s="4"/>
      <c r="S66">
        <v>20</v>
      </c>
      <c r="T66" s="4">
        <f>'Year-Data'!$H$76</f>
        <v>5.2880398671096351</v>
      </c>
    </row>
    <row r="67" spans="16:20" x14ac:dyDescent="0.35">
      <c r="P67" s="3"/>
      <c r="Q67" s="4"/>
      <c r="S67">
        <v>20</v>
      </c>
      <c r="T67" s="4">
        <f>'Year-Data'!$H$76</f>
        <v>5.2880398671096351</v>
      </c>
    </row>
    <row r="68" spans="16:20" x14ac:dyDescent="0.35">
      <c r="P68" s="3"/>
      <c r="Q68" s="4"/>
      <c r="S68">
        <v>20</v>
      </c>
      <c r="T68" s="4">
        <f>'Year-Data'!$H$76</f>
        <v>5.2880398671096351</v>
      </c>
    </row>
    <row r="69" spans="16:20" x14ac:dyDescent="0.35">
      <c r="P69" s="3"/>
      <c r="Q69" s="4"/>
      <c r="S69">
        <v>20</v>
      </c>
      <c r="T69" s="4">
        <f>'Year-Data'!$H$76</f>
        <v>5.2880398671096351</v>
      </c>
    </row>
    <row r="70" spans="16:20" x14ac:dyDescent="0.35">
      <c r="P70" s="3"/>
      <c r="Q70" s="4"/>
      <c r="S70">
        <v>20</v>
      </c>
      <c r="T70" s="4">
        <f>'Year-Data'!$H$76</f>
        <v>5.2880398671096351</v>
      </c>
    </row>
    <row r="71" spans="16:20" x14ac:dyDescent="0.35">
      <c r="P71" s="3"/>
      <c r="Q71" s="4"/>
      <c r="S71">
        <v>20</v>
      </c>
      <c r="T71" s="4">
        <f>'Year-Data'!$H$76</f>
        <v>5.2880398671096351</v>
      </c>
    </row>
    <row r="72" spans="16:20" x14ac:dyDescent="0.35">
      <c r="P72" s="3"/>
      <c r="Q72" s="4"/>
      <c r="S72">
        <v>20</v>
      </c>
      <c r="T72" s="4">
        <f>'Year-Data'!$H$76</f>
        <v>5.2880398671096351</v>
      </c>
    </row>
    <row r="73" spans="16:20" x14ac:dyDescent="0.35">
      <c r="P73" s="3"/>
      <c r="Q73" s="4"/>
      <c r="S73">
        <v>20</v>
      </c>
      <c r="T73" s="4">
        <f>'Year-Data'!$H$76</f>
        <v>5.2880398671096351</v>
      </c>
    </row>
    <row r="74" spans="16:20" x14ac:dyDescent="0.35">
      <c r="P74" s="3"/>
      <c r="Q74" s="4"/>
      <c r="S74">
        <v>20</v>
      </c>
      <c r="T74" s="4">
        <f>'Year-Data'!$H$76</f>
        <v>5.2880398671096351</v>
      </c>
    </row>
    <row r="75" spans="16:20" x14ac:dyDescent="0.35">
      <c r="P75" s="3"/>
      <c r="Q75" s="4"/>
      <c r="S75">
        <v>20</v>
      </c>
      <c r="T75" s="4">
        <f>'Year-Data'!$H$76</f>
        <v>5.2880398671096351</v>
      </c>
    </row>
    <row r="76" spans="16:20" x14ac:dyDescent="0.35">
      <c r="P76" s="3"/>
      <c r="Q76" s="4"/>
      <c r="S76">
        <v>20</v>
      </c>
      <c r="T76" s="4">
        <f>'Year-Data'!$H$76</f>
        <v>5.2880398671096351</v>
      </c>
    </row>
    <row r="77" spans="16:20" x14ac:dyDescent="0.35">
      <c r="P77" s="3"/>
      <c r="Q77" s="4"/>
      <c r="S77">
        <v>20</v>
      </c>
      <c r="T77" s="4">
        <f>'Year-Data'!$H$76</f>
        <v>5.2880398671096351</v>
      </c>
    </row>
    <row r="78" spans="16:20" x14ac:dyDescent="0.35">
      <c r="P78" s="3"/>
      <c r="Q78" s="4"/>
      <c r="S78">
        <v>20</v>
      </c>
      <c r="T78" s="4">
        <f>'Year-Data'!$H$76</f>
        <v>5.2880398671096351</v>
      </c>
    </row>
    <row r="79" spans="16:20" x14ac:dyDescent="0.35">
      <c r="P79" s="3"/>
      <c r="Q79" s="4"/>
      <c r="S79">
        <v>20</v>
      </c>
      <c r="T79" s="4">
        <f>'Year-Data'!$H$76</f>
        <v>5.2880398671096351</v>
      </c>
    </row>
    <row r="80" spans="16:20" x14ac:dyDescent="0.35">
      <c r="P80" s="3"/>
      <c r="Q80" s="4"/>
      <c r="S80">
        <v>20</v>
      </c>
      <c r="T80" s="4">
        <f>'Year-Data'!$H$76</f>
        <v>5.2880398671096351</v>
      </c>
    </row>
    <row r="81" spans="16:20" x14ac:dyDescent="0.35">
      <c r="P81" s="3"/>
      <c r="Q81" s="4"/>
      <c r="S81">
        <v>20</v>
      </c>
      <c r="T81" s="4">
        <f>'Year-Data'!$H$76</f>
        <v>5.2880398671096351</v>
      </c>
    </row>
    <row r="82" spans="16:20" x14ac:dyDescent="0.35">
      <c r="P82" s="3"/>
      <c r="Q82" s="4"/>
      <c r="S82">
        <v>20</v>
      </c>
      <c r="T82" s="4">
        <f>'Year-Data'!$H$76</f>
        <v>5.2880398671096351</v>
      </c>
    </row>
    <row r="83" spans="16:20" x14ac:dyDescent="0.35">
      <c r="P83" s="3"/>
      <c r="Q83" s="4"/>
      <c r="S83">
        <v>20</v>
      </c>
      <c r="T83" s="4">
        <f>'Year-Data'!$H$76</f>
        <v>5.2880398671096351</v>
      </c>
    </row>
    <row r="84" spans="16:20" x14ac:dyDescent="0.35">
      <c r="P84" s="3"/>
      <c r="Q84" s="4"/>
      <c r="S84">
        <v>20</v>
      </c>
      <c r="T84" s="4">
        <f>'Year-Data'!$H$76</f>
        <v>5.2880398671096351</v>
      </c>
    </row>
    <row r="85" spans="16:20" x14ac:dyDescent="0.35">
      <c r="P85" s="3"/>
      <c r="Q85" s="4"/>
      <c r="S85">
        <v>20</v>
      </c>
      <c r="T85" s="4">
        <f>'Year-Data'!$H$76</f>
        <v>5.2880398671096351</v>
      </c>
    </row>
    <row r="86" spans="16:20" x14ac:dyDescent="0.35">
      <c r="P86" s="3"/>
      <c r="Q86" s="4"/>
      <c r="S86">
        <v>20</v>
      </c>
      <c r="T86" s="4">
        <f>'Year-Data'!$H$76</f>
        <v>5.2880398671096351</v>
      </c>
    </row>
    <row r="87" spans="16:20" x14ac:dyDescent="0.35">
      <c r="P87" s="3"/>
      <c r="Q87" s="4"/>
      <c r="S87">
        <v>20</v>
      </c>
      <c r="T87" s="4">
        <f>'Year-Data'!$H$76</f>
        <v>5.2880398671096351</v>
      </c>
    </row>
    <row r="88" spans="16:20" x14ac:dyDescent="0.35">
      <c r="P88" s="3"/>
      <c r="Q88" s="4"/>
      <c r="S88">
        <v>20</v>
      </c>
      <c r="T88" s="4">
        <f>'Year-Data'!$H$76</f>
        <v>5.2880398671096351</v>
      </c>
    </row>
    <row r="89" spans="16:20" x14ac:dyDescent="0.35">
      <c r="P89" s="3"/>
      <c r="Q89" s="4"/>
      <c r="S89">
        <v>20</v>
      </c>
      <c r="T89" s="4">
        <f>'Year-Data'!$H$76</f>
        <v>5.2880398671096351</v>
      </c>
    </row>
    <row r="90" spans="16:20" x14ac:dyDescent="0.35">
      <c r="P90" s="3"/>
      <c r="Q90" s="4"/>
      <c r="S90">
        <v>20</v>
      </c>
      <c r="T90" s="4">
        <f>'Year-Data'!$H$76</f>
        <v>5.2880398671096351</v>
      </c>
    </row>
    <row r="91" spans="16:20" x14ac:dyDescent="0.35">
      <c r="P91" s="3"/>
      <c r="Q91" s="4"/>
      <c r="S91">
        <v>20</v>
      </c>
      <c r="T91" s="4">
        <f>'Year-Data'!$H$76</f>
        <v>5.2880398671096351</v>
      </c>
    </row>
    <row r="92" spans="16:20" x14ac:dyDescent="0.35">
      <c r="P92" s="3"/>
      <c r="Q92" s="4"/>
      <c r="S92">
        <v>20</v>
      </c>
      <c r="T92" s="4">
        <f>'Year-Data'!$H$76</f>
        <v>5.2880398671096351</v>
      </c>
    </row>
    <row r="93" spans="16:20" x14ac:dyDescent="0.35">
      <c r="P93" s="3"/>
      <c r="Q93" s="4"/>
      <c r="S93">
        <v>20</v>
      </c>
      <c r="T93" s="4">
        <f>'Year-Data'!$H$76</f>
        <v>5.2880398671096351</v>
      </c>
    </row>
    <row r="94" spans="16:20" x14ac:dyDescent="0.35">
      <c r="P94" s="3"/>
      <c r="Q94" s="4"/>
      <c r="S94">
        <v>20</v>
      </c>
      <c r="T94" s="4">
        <f>'Year-Data'!$H$76</f>
        <v>5.2880398671096351</v>
      </c>
    </row>
    <row r="95" spans="16:20" x14ac:dyDescent="0.35">
      <c r="P95" s="3"/>
      <c r="Q95" s="4"/>
      <c r="S95">
        <v>20</v>
      </c>
      <c r="T95" s="4">
        <f>'Year-Data'!$H$76</f>
        <v>5.2880398671096351</v>
      </c>
    </row>
    <row r="96" spans="16:20" x14ac:dyDescent="0.35">
      <c r="P96" s="3"/>
      <c r="Q96" s="4"/>
      <c r="S96">
        <v>20</v>
      </c>
      <c r="T96" s="4">
        <f>'Year-Data'!$H$76</f>
        <v>5.2880398671096351</v>
      </c>
    </row>
    <row r="97" spans="16:20" x14ac:dyDescent="0.35">
      <c r="P97" s="3"/>
      <c r="Q97" s="4"/>
      <c r="S97">
        <v>20</v>
      </c>
      <c r="T97" s="4">
        <f>'Year-Data'!$H$76</f>
        <v>5.2880398671096351</v>
      </c>
    </row>
    <row r="98" spans="16:20" x14ac:dyDescent="0.35">
      <c r="P98" s="3"/>
      <c r="Q98" s="4"/>
      <c r="S98">
        <v>20</v>
      </c>
      <c r="T98" s="4">
        <f>'Year-Data'!$H$76</f>
        <v>5.2880398671096351</v>
      </c>
    </row>
    <row r="99" spans="16:20" x14ac:dyDescent="0.35">
      <c r="P99" s="3"/>
      <c r="Q99" s="4"/>
      <c r="S99">
        <v>20</v>
      </c>
      <c r="T99" s="4">
        <f>'Year-Data'!$H$76</f>
        <v>5.2880398671096351</v>
      </c>
    </row>
    <row r="100" spans="16:20" x14ac:dyDescent="0.35">
      <c r="P100" s="3"/>
      <c r="Q100" s="4"/>
      <c r="S100">
        <v>20</v>
      </c>
      <c r="T100" s="4">
        <f>'Year-Data'!$H$76</f>
        <v>5.2880398671096351</v>
      </c>
    </row>
    <row r="101" spans="16:20" x14ac:dyDescent="0.35">
      <c r="P101" s="3"/>
      <c r="Q101" s="4"/>
      <c r="S101">
        <v>20</v>
      </c>
      <c r="T101" s="4">
        <f>'Year-Data'!$H$76</f>
        <v>5.2880398671096351</v>
      </c>
    </row>
    <row r="102" spans="16:20" x14ac:dyDescent="0.35">
      <c r="P102" s="3"/>
      <c r="Q102" s="4"/>
      <c r="S102">
        <v>20</v>
      </c>
      <c r="T102" s="4">
        <f>'Year-Data'!$H$76</f>
        <v>5.2880398671096351</v>
      </c>
    </row>
    <row r="103" spans="16:20" x14ac:dyDescent="0.35">
      <c r="P103" s="3"/>
      <c r="Q103" s="4"/>
      <c r="S103">
        <v>20</v>
      </c>
      <c r="T103" s="4">
        <f>'Year-Data'!$H$76</f>
        <v>5.2880398671096351</v>
      </c>
    </row>
    <row r="104" spans="16:20" x14ac:dyDescent="0.35">
      <c r="P104" s="3"/>
      <c r="Q104" s="4"/>
      <c r="S104">
        <v>20</v>
      </c>
      <c r="T104" s="4">
        <f>'Year-Data'!$H$76</f>
        <v>5.2880398671096351</v>
      </c>
    </row>
    <row r="105" spans="16:20" x14ac:dyDescent="0.35">
      <c r="P105" s="3"/>
      <c r="Q105" s="4"/>
      <c r="S105">
        <v>20</v>
      </c>
      <c r="T105" s="4">
        <f>'Year-Data'!$H$76</f>
        <v>5.2880398671096351</v>
      </c>
    </row>
    <row r="106" spans="16:20" x14ac:dyDescent="0.35">
      <c r="P106" s="3"/>
      <c r="Q106" s="4"/>
      <c r="S106">
        <v>20</v>
      </c>
      <c r="T106" s="4">
        <f>'Year-Data'!$H$76</f>
        <v>5.2880398671096351</v>
      </c>
    </row>
    <row r="107" spans="16:20" x14ac:dyDescent="0.35">
      <c r="P107" s="3"/>
      <c r="Q107" s="4"/>
      <c r="S107">
        <v>20</v>
      </c>
      <c r="T107" s="4">
        <f>'Year-Data'!$H$76</f>
        <v>5.2880398671096351</v>
      </c>
    </row>
    <row r="108" spans="16:20" x14ac:dyDescent="0.35">
      <c r="P108" s="3"/>
      <c r="Q108" s="4"/>
      <c r="S108">
        <v>20</v>
      </c>
      <c r="T108" s="4">
        <f>'Year-Data'!$H$76</f>
        <v>5.2880398671096351</v>
      </c>
    </row>
    <row r="109" spans="16:20" x14ac:dyDescent="0.35">
      <c r="P109" s="3"/>
      <c r="Q109" s="4"/>
      <c r="S109">
        <v>20</v>
      </c>
      <c r="T109" s="4">
        <f>'Year-Data'!$H$76</f>
        <v>5.2880398671096351</v>
      </c>
    </row>
    <row r="110" spans="16:20" x14ac:dyDescent="0.35">
      <c r="P110" s="3"/>
      <c r="Q110" s="4"/>
      <c r="S110">
        <v>20</v>
      </c>
      <c r="T110" s="4">
        <f>'Year-Data'!$H$76</f>
        <v>5.2880398671096351</v>
      </c>
    </row>
    <row r="111" spans="16:20" x14ac:dyDescent="0.35">
      <c r="P111" s="3"/>
      <c r="Q111" s="4"/>
      <c r="S111">
        <v>20</v>
      </c>
      <c r="T111" s="4">
        <f>'Year-Data'!$H$76</f>
        <v>5.2880398671096351</v>
      </c>
    </row>
    <row r="112" spans="16:20" x14ac:dyDescent="0.35">
      <c r="P112" s="3"/>
      <c r="Q112" s="4"/>
      <c r="S112">
        <v>20</v>
      </c>
      <c r="T112" s="4">
        <f>'Year-Data'!$H$76</f>
        <v>5.2880398671096351</v>
      </c>
    </row>
    <row r="113" spans="16:20" x14ac:dyDescent="0.35">
      <c r="P113" s="3"/>
      <c r="Q113" s="4"/>
      <c r="S113">
        <v>20</v>
      </c>
      <c r="T113" s="4">
        <f>'Year-Data'!$H$76</f>
        <v>5.2880398671096351</v>
      </c>
    </row>
    <row r="114" spans="16:20" x14ac:dyDescent="0.35">
      <c r="P114" s="3"/>
      <c r="Q114" s="4"/>
      <c r="S114">
        <v>20</v>
      </c>
      <c r="T114" s="4">
        <f>'Year-Data'!$H$76</f>
        <v>5.2880398671096351</v>
      </c>
    </row>
    <row r="115" spans="16:20" x14ac:dyDescent="0.35">
      <c r="P115" s="3"/>
      <c r="Q115" s="4"/>
      <c r="S115">
        <v>20</v>
      </c>
      <c r="T115" s="4">
        <f>'Year-Data'!$H$76</f>
        <v>5.2880398671096351</v>
      </c>
    </row>
    <row r="116" spans="16:20" x14ac:dyDescent="0.35">
      <c r="P116" s="3"/>
      <c r="Q116" s="4"/>
      <c r="S116">
        <v>20</v>
      </c>
      <c r="T116" s="4">
        <f>'Year-Data'!$H$76</f>
        <v>5.2880398671096351</v>
      </c>
    </row>
    <row r="117" spans="16:20" x14ac:dyDescent="0.35">
      <c r="P117" s="3"/>
      <c r="Q117" s="4"/>
      <c r="S117">
        <v>20</v>
      </c>
      <c r="T117" s="4">
        <f>'Year-Data'!$H$76</f>
        <v>5.2880398671096351</v>
      </c>
    </row>
    <row r="118" spans="16:20" x14ac:dyDescent="0.35">
      <c r="P118" s="3"/>
      <c r="Q118" s="4"/>
      <c r="S118">
        <v>20</v>
      </c>
      <c r="T118" s="4">
        <f>'Year-Data'!$H$76</f>
        <v>5.2880398671096351</v>
      </c>
    </row>
    <row r="119" spans="16:20" x14ac:dyDescent="0.35">
      <c r="P119" s="3"/>
      <c r="Q119" s="4"/>
      <c r="S119">
        <v>20</v>
      </c>
      <c r="T119" s="4">
        <f>'Year-Data'!$H$76</f>
        <v>5.2880398671096351</v>
      </c>
    </row>
    <row r="120" spans="16:20" x14ac:dyDescent="0.35">
      <c r="P120" s="3"/>
      <c r="Q120" s="4"/>
      <c r="S120">
        <v>20</v>
      </c>
      <c r="T120" s="4">
        <f>'Year-Data'!$H$76</f>
        <v>5.2880398671096351</v>
      </c>
    </row>
    <row r="121" spans="16:20" x14ac:dyDescent="0.35">
      <c r="P121" s="3"/>
      <c r="Q121" s="4"/>
      <c r="S121">
        <v>20</v>
      </c>
      <c r="T121" s="4">
        <f>'Year-Data'!$H$76</f>
        <v>5.2880398671096351</v>
      </c>
    </row>
    <row r="122" spans="16:20" x14ac:dyDescent="0.35">
      <c r="P122" s="3"/>
      <c r="Q122" s="4"/>
      <c r="S122">
        <v>20</v>
      </c>
      <c r="T122" s="4">
        <f>'Year-Data'!$H$76</f>
        <v>5.2880398671096351</v>
      </c>
    </row>
    <row r="123" spans="16:20" x14ac:dyDescent="0.35">
      <c r="P123" s="3"/>
      <c r="Q123" s="4"/>
      <c r="S123">
        <v>20</v>
      </c>
      <c r="T123" s="4">
        <f>'Year-Data'!$H$76</f>
        <v>5.2880398671096351</v>
      </c>
    </row>
    <row r="124" spans="16:20" x14ac:dyDescent="0.35">
      <c r="P124" s="3"/>
      <c r="Q124" s="4"/>
      <c r="S124">
        <v>20</v>
      </c>
      <c r="T124" s="4">
        <f>'Year-Data'!$H$76</f>
        <v>5.2880398671096351</v>
      </c>
    </row>
    <row r="125" spans="16:20" x14ac:dyDescent="0.35">
      <c r="P125" s="3"/>
      <c r="Q125" s="4"/>
      <c r="S125">
        <v>20</v>
      </c>
      <c r="T125" s="4">
        <f>'Year-Data'!$H$76</f>
        <v>5.2880398671096351</v>
      </c>
    </row>
    <row r="126" spans="16:20" x14ac:dyDescent="0.35">
      <c r="P126" s="3"/>
      <c r="Q126" s="4"/>
      <c r="S126">
        <v>20</v>
      </c>
      <c r="T126" s="4">
        <f>'Year-Data'!$H$76</f>
        <v>5.2880398671096351</v>
      </c>
    </row>
    <row r="127" spans="16:20" x14ac:dyDescent="0.35">
      <c r="P127" s="3"/>
      <c r="Q127" s="4"/>
      <c r="S127">
        <v>20</v>
      </c>
      <c r="T127" s="4">
        <f>'Year-Data'!$H$76</f>
        <v>5.2880398671096351</v>
      </c>
    </row>
    <row r="128" spans="16:20" x14ac:dyDescent="0.35">
      <c r="P128" s="3"/>
      <c r="Q128" s="4"/>
      <c r="S128">
        <v>20</v>
      </c>
      <c r="T128" s="4">
        <f>'Year-Data'!$H$76</f>
        <v>5.2880398671096351</v>
      </c>
    </row>
    <row r="129" spans="16:20" x14ac:dyDescent="0.35">
      <c r="P129" s="3"/>
      <c r="Q129" s="4"/>
      <c r="S129">
        <v>20</v>
      </c>
      <c r="T129" s="4">
        <f>'Year-Data'!$H$76</f>
        <v>5.2880398671096351</v>
      </c>
    </row>
    <row r="130" spans="16:20" x14ac:dyDescent="0.35">
      <c r="P130" s="3"/>
      <c r="Q130" s="4"/>
      <c r="S130">
        <v>20</v>
      </c>
      <c r="T130" s="4">
        <f>'Year-Data'!$H$76</f>
        <v>5.2880398671096351</v>
      </c>
    </row>
    <row r="131" spans="16:20" x14ac:dyDescent="0.35">
      <c r="P131" s="3"/>
      <c r="Q131" s="4"/>
      <c r="S131">
        <v>20</v>
      </c>
      <c r="T131" s="4">
        <f>'Year-Data'!$H$76</f>
        <v>5.2880398671096351</v>
      </c>
    </row>
    <row r="132" spans="16:20" x14ac:dyDescent="0.35">
      <c r="P132" s="3"/>
      <c r="Q132" s="4"/>
      <c r="S132">
        <v>20</v>
      </c>
      <c r="T132" s="4">
        <f>'Year-Data'!$H$76</f>
        <v>5.2880398671096351</v>
      </c>
    </row>
    <row r="133" spans="16:20" x14ac:dyDescent="0.35">
      <c r="P133" s="3"/>
      <c r="Q133" s="4"/>
      <c r="S133">
        <v>20</v>
      </c>
      <c r="T133" s="4">
        <f>'Year-Data'!$H$76</f>
        <v>5.2880398671096351</v>
      </c>
    </row>
    <row r="134" spans="16:20" x14ac:dyDescent="0.35">
      <c r="P134" s="3"/>
      <c r="Q134" s="4"/>
      <c r="S134">
        <v>20</v>
      </c>
      <c r="T134" s="4">
        <f>'Year-Data'!$H$76</f>
        <v>5.2880398671096351</v>
      </c>
    </row>
    <row r="135" spans="16:20" x14ac:dyDescent="0.35">
      <c r="P135" s="3"/>
      <c r="Q135" s="4"/>
      <c r="S135">
        <v>20</v>
      </c>
      <c r="T135" s="4">
        <f>'Year-Data'!$H$76</f>
        <v>5.2880398671096351</v>
      </c>
    </row>
    <row r="136" spans="16:20" x14ac:dyDescent="0.35">
      <c r="P136" s="3"/>
      <c r="Q136" s="4"/>
      <c r="S136">
        <v>20</v>
      </c>
      <c r="T136" s="4">
        <f>'Year-Data'!$H$76</f>
        <v>5.2880398671096351</v>
      </c>
    </row>
    <row r="137" spans="16:20" x14ac:dyDescent="0.35">
      <c r="P137" s="3"/>
      <c r="Q137" s="4"/>
      <c r="S137">
        <v>20</v>
      </c>
      <c r="T137" s="4">
        <f>'Year-Data'!$H$76</f>
        <v>5.2880398671096351</v>
      </c>
    </row>
    <row r="138" spans="16:20" x14ac:dyDescent="0.35">
      <c r="P138" s="3"/>
      <c r="Q138" s="4"/>
      <c r="S138">
        <v>20</v>
      </c>
      <c r="T138" s="4">
        <f>'Year-Data'!$H$76</f>
        <v>5.2880398671096351</v>
      </c>
    </row>
    <row r="139" spans="16:20" x14ac:dyDescent="0.35">
      <c r="P139" s="3"/>
      <c r="Q139" s="4"/>
      <c r="S139">
        <v>20</v>
      </c>
      <c r="T139" s="4">
        <f>'Year-Data'!$H$76</f>
        <v>5.2880398671096351</v>
      </c>
    </row>
    <row r="140" spans="16:20" x14ac:dyDescent="0.35">
      <c r="P140" s="3"/>
      <c r="Q140" s="4"/>
      <c r="S140">
        <v>20</v>
      </c>
      <c r="T140" s="4">
        <f>'Year-Data'!$H$76</f>
        <v>5.2880398671096351</v>
      </c>
    </row>
    <row r="141" spans="16:20" x14ac:dyDescent="0.35">
      <c r="P141" s="3"/>
      <c r="Q141" s="4"/>
      <c r="S141">
        <v>20</v>
      </c>
      <c r="T141" s="4">
        <f>'Year-Data'!$H$76</f>
        <v>5.2880398671096351</v>
      </c>
    </row>
    <row r="142" spans="16:20" x14ac:dyDescent="0.35">
      <c r="P142" s="3"/>
      <c r="Q142" s="4"/>
      <c r="S142">
        <v>20</v>
      </c>
      <c r="T142" s="4">
        <f>'Year-Data'!$H$76</f>
        <v>5.2880398671096351</v>
      </c>
    </row>
    <row r="143" spans="16:20" x14ac:dyDescent="0.35">
      <c r="P143" s="3"/>
      <c r="Q143" s="4"/>
      <c r="S143">
        <v>20</v>
      </c>
      <c r="T143" s="4">
        <f>'Year-Data'!$H$76</f>
        <v>5.2880398671096351</v>
      </c>
    </row>
    <row r="144" spans="16:20" x14ac:dyDescent="0.35">
      <c r="P144" s="3"/>
      <c r="Q144" s="4"/>
      <c r="S144">
        <v>20</v>
      </c>
      <c r="T144" s="4">
        <f>'Year-Data'!$H$76</f>
        <v>5.2880398671096351</v>
      </c>
    </row>
    <row r="145" spans="16:20" x14ac:dyDescent="0.35">
      <c r="P145" s="3"/>
      <c r="Q145" s="4"/>
      <c r="S145">
        <v>20</v>
      </c>
      <c r="T145" s="4">
        <f>'Year-Data'!$H$76</f>
        <v>5.2880398671096351</v>
      </c>
    </row>
    <row r="146" spans="16:20" x14ac:dyDescent="0.35">
      <c r="P146" s="3"/>
      <c r="Q146" s="4"/>
      <c r="S146">
        <v>20</v>
      </c>
      <c r="T146" s="4">
        <f>'Year-Data'!$H$76</f>
        <v>5.2880398671096351</v>
      </c>
    </row>
    <row r="147" spans="16:20" x14ac:dyDescent="0.35">
      <c r="P147" s="3"/>
      <c r="Q147" s="4"/>
      <c r="S147">
        <v>20</v>
      </c>
      <c r="T147" s="4">
        <f>'Year-Data'!$H$76</f>
        <v>5.2880398671096351</v>
      </c>
    </row>
    <row r="148" spans="16:20" x14ac:dyDescent="0.35">
      <c r="P148" s="3"/>
      <c r="Q148" s="4"/>
      <c r="S148">
        <v>20</v>
      </c>
      <c r="T148" s="4">
        <f>'Year-Data'!$H$76</f>
        <v>5.2880398671096351</v>
      </c>
    </row>
    <row r="149" spans="16:20" x14ac:dyDescent="0.35">
      <c r="P149" s="3"/>
      <c r="Q149" s="4"/>
      <c r="S149">
        <v>20</v>
      </c>
      <c r="T149" s="4">
        <f>'Year-Data'!$H$76</f>
        <v>5.2880398671096351</v>
      </c>
    </row>
    <row r="150" spans="16:20" x14ac:dyDescent="0.35">
      <c r="P150" s="3"/>
      <c r="Q150" s="4"/>
      <c r="S150">
        <v>20</v>
      </c>
      <c r="T150" s="4">
        <f>'Year-Data'!$H$76</f>
        <v>5.2880398671096351</v>
      </c>
    </row>
    <row r="151" spans="16:20" x14ac:dyDescent="0.35">
      <c r="P151" s="3"/>
      <c r="Q151" s="4"/>
      <c r="S151">
        <v>20</v>
      </c>
      <c r="T151" s="4">
        <f>'Year-Data'!$H$76</f>
        <v>5.2880398671096351</v>
      </c>
    </row>
    <row r="152" spans="16:20" x14ac:dyDescent="0.35">
      <c r="P152" s="3"/>
      <c r="Q152" s="4"/>
      <c r="S152">
        <v>20</v>
      </c>
      <c r="T152" s="4">
        <f>'Year-Data'!$H$76</f>
        <v>5.2880398671096351</v>
      </c>
    </row>
    <row r="153" spans="16:20" x14ac:dyDescent="0.35">
      <c r="P153" s="3"/>
      <c r="Q153" s="4"/>
      <c r="S153">
        <v>20</v>
      </c>
      <c r="T153" s="4">
        <f>'Year-Data'!$H$76</f>
        <v>5.2880398671096351</v>
      </c>
    </row>
    <row r="154" spans="16:20" x14ac:dyDescent="0.35">
      <c r="P154" s="3"/>
      <c r="Q154" s="4"/>
      <c r="S154">
        <v>20</v>
      </c>
      <c r="T154" s="4">
        <f>'Year-Data'!$H$76</f>
        <v>5.2880398671096351</v>
      </c>
    </row>
    <row r="155" spans="16:20" x14ac:dyDescent="0.35">
      <c r="P155" s="3"/>
      <c r="Q155" s="4"/>
      <c r="S155">
        <v>20</v>
      </c>
      <c r="T155" s="4">
        <f>'Year-Data'!$H$76</f>
        <v>5.2880398671096351</v>
      </c>
    </row>
    <row r="156" spans="16:20" x14ac:dyDescent="0.35">
      <c r="P156" s="3"/>
      <c r="Q156" s="4"/>
      <c r="S156">
        <v>20</v>
      </c>
      <c r="T156" s="4">
        <f>'Year-Data'!$H$76</f>
        <v>5.2880398671096351</v>
      </c>
    </row>
    <row r="157" spans="16:20" x14ac:dyDescent="0.35">
      <c r="P157" s="3"/>
      <c r="Q157" s="4"/>
      <c r="S157">
        <v>20</v>
      </c>
      <c r="T157" s="4">
        <f>'Year-Data'!$H$76</f>
        <v>5.2880398671096351</v>
      </c>
    </row>
    <row r="158" spans="16:20" x14ac:dyDescent="0.35">
      <c r="P158" s="3"/>
      <c r="Q158" s="4"/>
      <c r="S158">
        <v>20</v>
      </c>
      <c r="T158" s="4">
        <f>'Year-Data'!$H$76</f>
        <v>5.2880398671096351</v>
      </c>
    </row>
    <row r="159" spans="16:20" x14ac:dyDescent="0.35">
      <c r="P159" s="3"/>
      <c r="Q159" s="4"/>
      <c r="S159">
        <v>20</v>
      </c>
      <c r="T159" s="4">
        <f>'Year-Data'!$H$76</f>
        <v>5.2880398671096351</v>
      </c>
    </row>
    <row r="160" spans="16:20" x14ac:dyDescent="0.35">
      <c r="P160" s="3"/>
      <c r="Q160" s="4"/>
      <c r="S160">
        <v>20</v>
      </c>
      <c r="T160" s="4">
        <f>'Year-Data'!$H$76</f>
        <v>5.2880398671096351</v>
      </c>
    </row>
    <row r="161" spans="16:20" x14ac:dyDescent="0.35">
      <c r="P161" s="3"/>
      <c r="Q161" s="4"/>
      <c r="S161">
        <v>20</v>
      </c>
      <c r="T161" s="4">
        <f>'Year-Data'!$H$76</f>
        <v>5.2880398671096351</v>
      </c>
    </row>
    <row r="162" spans="16:20" x14ac:dyDescent="0.35">
      <c r="P162" s="3"/>
      <c r="Q162" s="4"/>
      <c r="S162">
        <v>20</v>
      </c>
      <c r="T162" s="4">
        <f>'Year-Data'!$H$76</f>
        <v>5.2880398671096351</v>
      </c>
    </row>
    <row r="163" spans="16:20" x14ac:dyDescent="0.35">
      <c r="P163" s="3"/>
      <c r="Q163" s="4"/>
      <c r="S163">
        <v>20</v>
      </c>
      <c r="T163" s="4">
        <f>'Year-Data'!$H$76</f>
        <v>5.2880398671096351</v>
      </c>
    </row>
    <row r="164" spans="16:20" x14ac:dyDescent="0.35">
      <c r="P164" s="3"/>
      <c r="Q164" s="4"/>
      <c r="S164">
        <v>20</v>
      </c>
      <c r="T164" s="4">
        <f>'Year-Data'!$H$76</f>
        <v>5.2880398671096351</v>
      </c>
    </row>
    <row r="165" spans="16:20" x14ac:dyDescent="0.35">
      <c r="P165" s="3"/>
      <c r="Q165" s="4"/>
      <c r="S165">
        <v>20</v>
      </c>
      <c r="T165" s="4">
        <f>'Year-Data'!$H$76</f>
        <v>5.2880398671096351</v>
      </c>
    </row>
    <row r="166" spans="16:20" x14ac:dyDescent="0.35">
      <c r="P166" s="3"/>
      <c r="Q166" s="4"/>
      <c r="S166">
        <v>20</v>
      </c>
      <c r="T166" s="4">
        <f>'Year-Data'!$H$76</f>
        <v>5.2880398671096351</v>
      </c>
    </row>
    <row r="167" spans="16:20" x14ac:dyDescent="0.35">
      <c r="P167" s="3"/>
      <c r="Q167" s="4"/>
      <c r="S167">
        <v>20</v>
      </c>
      <c r="T167" s="4">
        <f>'Year-Data'!$H$76</f>
        <v>5.2880398671096351</v>
      </c>
    </row>
    <row r="168" spans="16:20" x14ac:dyDescent="0.35">
      <c r="P168" s="3"/>
      <c r="Q168" s="4"/>
      <c r="S168">
        <v>20</v>
      </c>
      <c r="T168" s="4">
        <f>'Year-Data'!$H$76</f>
        <v>5.2880398671096351</v>
      </c>
    </row>
    <row r="169" spans="16:20" x14ac:dyDescent="0.35">
      <c r="P169" s="3"/>
      <c r="Q169" s="4"/>
      <c r="S169">
        <v>20</v>
      </c>
      <c r="T169" s="4">
        <f>'Year-Data'!$H$76</f>
        <v>5.2880398671096351</v>
      </c>
    </row>
    <row r="170" spans="16:20" x14ac:dyDescent="0.35">
      <c r="P170" s="3"/>
      <c r="Q170" s="4"/>
      <c r="S170">
        <v>20</v>
      </c>
      <c r="T170" s="4">
        <f>'Year-Data'!$H$76</f>
        <v>5.2880398671096351</v>
      </c>
    </row>
    <row r="171" spans="16:20" x14ac:dyDescent="0.35">
      <c r="P171" s="3"/>
      <c r="Q171" s="4"/>
      <c r="S171">
        <v>20</v>
      </c>
      <c r="T171" s="4">
        <f>'Year-Data'!$H$76</f>
        <v>5.2880398671096351</v>
      </c>
    </row>
    <row r="172" spans="16:20" x14ac:dyDescent="0.35">
      <c r="P172" s="3"/>
      <c r="Q172" s="4"/>
      <c r="S172">
        <v>20</v>
      </c>
      <c r="T172" s="4">
        <f>'Year-Data'!$H$76</f>
        <v>5.2880398671096351</v>
      </c>
    </row>
    <row r="173" spans="16:20" x14ac:dyDescent="0.35">
      <c r="P173" s="3"/>
      <c r="Q173" s="4"/>
      <c r="S173">
        <v>20</v>
      </c>
      <c r="T173" s="4">
        <f>'Year-Data'!$H$76</f>
        <v>5.2880398671096351</v>
      </c>
    </row>
    <row r="174" spans="16:20" x14ac:dyDescent="0.35">
      <c r="P174" s="3"/>
      <c r="Q174" s="4"/>
      <c r="S174">
        <v>20</v>
      </c>
      <c r="T174" s="4">
        <f>'Year-Data'!$H$76</f>
        <v>5.2880398671096351</v>
      </c>
    </row>
    <row r="175" spans="16:20" x14ac:dyDescent="0.35">
      <c r="P175" s="3"/>
      <c r="Q175" s="4"/>
      <c r="S175">
        <v>20</v>
      </c>
      <c r="T175" s="4">
        <f>'Year-Data'!$H$76</f>
        <v>5.2880398671096351</v>
      </c>
    </row>
    <row r="176" spans="16:20" x14ac:dyDescent="0.35">
      <c r="P176" s="3"/>
      <c r="Q176" s="4"/>
      <c r="S176">
        <v>20</v>
      </c>
      <c r="T176" s="4">
        <f>'Year-Data'!$H$76</f>
        <v>5.2880398671096351</v>
      </c>
    </row>
    <row r="177" spans="16:20" x14ac:dyDescent="0.35">
      <c r="P177" s="3"/>
      <c r="Q177" s="4"/>
      <c r="S177">
        <v>20</v>
      </c>
      <c r="T177" s="4">
        <f>'Year-Data'!$H$76</f>
        <v>5.2880398671096351</v>
      </c>
    </row>
    <row r="178" spans="16:20" x14ac:dyDescent="0.35">
      <c r="P178" s="3"/>
      <c r="Q178" s="4"/>
      <c r="S178">
        <v>20</v>
      </c>
      <c r="T178" s="4">
        <f>'Year-Data'!$H$76</f>
        <v>5.2880398671096351</v>
      </c>
    </row>
    <row r="179" spans="16:20" x14ac:dyDescent="0.35">
      <c r="P179" s="3"/>
      <c r="Q179" s="4"/>
      <c r="S179">
        <v>20</v>
      </c>
      <c r="T179" s="4">
        <f>'Year-Data'!$H$76</f>
        <v>5.2880398671096351</v>
      </c>
    </row>
    <row r="180" spans="16:20" x14ac:dyDescent="0.35">
      <c r="P180" s="3"/>
      <c r="Q180" s="4"/>
      <c r="S180">
        <v>20</v>
      </c>
      <c r="T180" s="4">
        <f>'Year-Data'!$H$76</f>
        <v>5.2880398671096351</v>
      </c>
    </row>
    <row r="181" spans="16:20" x14ac:dyDescent="0.35">
      <c r="P181" s="3"/>
      <c r="Q181" s="4"/>
      <c r="S181">
        <v>20</v>
      </c>
      <c r="T181" s="4">
        <f>'Year-Data'!$H$76</f>
        <v>5.2880398671096351</v>
      </c>
    </row>
    <row r="182" spans="16:20" x14ac:dyDescent="0.35">
      <c r="P182" s="3"/>
      <c r="Q182" s="4"/>
      <c r="S182">
        <v>20</v>
      </c>
      <c r="T182" s="4">
        <f>'Year-Data'!$H$76</f>
        <v>5.2880398671096351</v>
      </c>
    </row>
    <row r="183" spans="16:20" x14ac:dyDescent="0.35">
      <c r="P183" s="3"/>
      <c r="Q183" s="4"/>
      <c r="S183">
        <v>20</v>
      </c>
      <c r="T183" s="4">
        <f>'Year-Data'!$H$76</f>
        <v>5.2880398671096351</v>
      </c>
    </row>
    <row r="184" spans="16:20" x14ac:dyDescent="0.35">
      <c r="P184" s="3"/>
      <c r="Q184" s="4"/>
      <c r="S184">
        <v>20</v>
      </c>
      <c r="T184" s="4">
        <f>'Year-Data'!$H$76</f>
        <v>5.2880398671096351</v>
      </c>
    </row>
    <row r="185" spans="16:20" x14ac:dyDescent="0.35">
      <c r="P185" s="3"/>
      <c r="Q185" s="4"/>
      <c r="S185">
        <v>20</v>
      </c>
      <c r="T185" s="4">
        <f>'Year-Data'!$H$76</f>
        <v>5.2880398671096351</v>
      </c>
    </row>
    <row r="186" spans="16:20" x14ac:dyDescent="0.35">
      <c r="P186" s="3"/>
      <c r="Q186" s="4"/>
      <c r="S186">
        <v>20</v>
      </c>
      <c r="T186" s="4">
        <f>'Year-Data'!$H$76</f>
        <v>5.2880398671096351</v>
      </c>
    </row>
    <row r="187" spans="16:20" x14ac:dyDescent="0.35">
      <c r="P187" s="3"/>
      <c r="Q187" s="4"/>
      <c r="S187">
        <v>20</v>
      </c>
      <c r="T187" s="4">
        <f>'Year-Data'!$H$76</f>
        <v>5.2880398671096351</v>
      </c>
    </row>
    <row r="188" spans="16:20" x14ac:dyDescent="0.35">
      <c r="P188" s="3"/>
      <c r="Q188" s="4"/>
      <c r="S188">
        <v>20</v>
      </c>
      <c r="T188" s="4">
        <f>'Year-Data'!$H$76</f>
        <v>5.2880398671096351</v>
      </c>
    </row>
    <row r="189" spans="16:20" x14ac:dyDescent="0.35">
      <c r="P189" s="3"/>
      <c r="Q189" s="4"/>
      <c r="S189">
        <v>20</v>
      </c>
      <c r="T189" s="4">
        <f>'Year-Data'!$H$76</f>
        <v>5.2880398671096351</v>
      </c>
    </row>
    <row r="190" spans="16:20" x14ac:dyDescent="0.35">
      <c r="P190" s="3"/>
      <c r="Q190" s="4"/>
      <c r="S190">
        <v>20</v>
      </c>
      <c r="T190" s="4">
        <f>'Year-Data'!$H$76</f>
        <v>5.2880398671096351</v>
      </c>
    </row>
    <row r="191" spans="16:20" x14ac:dyDescent="0.35">
      <c r="P191" s="3"/>
      <c r="Q191" s="4"/>
      <c r="S191">
        <v>20</v>
      </c>
      <c r="T191" s="4">
        <f>'Year-Data'!$H$76</f>
        <v>5.2880398671096351</v>
      </c>
    </row>
    <row r="192" spans="16:20" x14ac:dyDescent="0.35">
      <c r="P192" s="3"/>
      <c r="Q192" s="4"/>
      <c r="S192">
        <v>20</v>
      </c>
      <c r="T192" s="4">
        <f>'Year-Data'!$H$76</f>
        <v>5.2880398671096351</v>
      </c>
    </row>
    <row r="193" spans="16:20" x14ac:dyDescent="0.35">
      <c r="P193" s="3"/>
      <c r="Q193" s="4"/>
      <c r="S193">
        <v>20</v>
      </c>
      <c r="T193" s="4">
        <f>'Year-Data'!$H$76</f>
        <v>5.2880398671096351</v>
      </c>
    </row>
    <row r="194" spans="16:20" x14ac:dyDescent="0.35">
      <c r="P194" s="3"/>
      <c r="Q194" s="4"/>
      <c r="S194">
        <v>20</v>
      </c>
      <c r="T194" s="4">
        <f>'Year-Data'!$H$76</f>
        <v>5.2880398671096351</v>
      </c>
    </row>
    <row r="195" spans="16:20" x14ac:dyDescent="0.35">
      <c r="P195" s="3"/>
      <c r="Q195" s="4"/>
      <c r="S195">
        <v>20</v>
      </c>
      <c r="T195" s="4">
        <f>'Year-Data'!$H$76</f>
        <v>5.2880398671096351</v>
      </c>
    </row>
    <row r="196" spans="16:20" x14ac:dyDescent="0.35">
      <c r="P196" s="3"/>
      <c r="Q196" s="4"/>
      <c r="S196">
        <v>20</v>
      </c>
      <c r="T196" s="4">
        <f>'Year-Data'!$H$76</f>
        <v>5.2880398671096351</v>
      </c>
    </row>
    <row r="197" spans="16:20" x14ac:dyDescent="0.35">
      <c r="P197" s="3"/>
      <c r="Q197" s="4"/>
      <c r="S197">
        <v>20</v>
      </c>
      <c r="T197" s="4">
        <f>'Year-Data'!$H$76</f>
        <v>5.2880398671096351</v>
      </c>
    </row>
    <row r="198" spans="16:20" x14ac:dyDescent="0.35">
      <c r="P198" s="3"/>
      <c r="Q198" s="4"/>
      <c r="S198">
        <v>20</v>
      </c>
      <c r="T198" s="4">
        <f>'Year-Data'!$H$76</f>
        <v>5.2880398671096351</v>
      </c>
    </row>
    <row r="199" spans="16:20" x14ac:dyDescent="0.35">
      <c r="P199" s="3"/>
      <c r="Q199" s="4"/>
      <c r="S199">
        <v>20</v>
      </c>
      <c r="T199" s="4">
        <f>'Year-Data'!$H$76</f>
        <v>5.2880398671096351</v>
      </c>
    </row>
    <row r="200" spans="16:20" x14ac:dyDescent="0.35">
      <c r="P200" s="3"/>
      <c r="Q200" s="4"/>
      <c r="S200">
        <v>20</v>
      </c>
      <c r="T200" s="4">
        <f>'Year-Data'!$H$76</f>
        <v>5.2880398671096351</v>
      </c>
    </row>
    <row r="201" spans="16:20" x14ac:dyDescent="0.35">
      <c r="P201" s="3"/>
      <c r="Q201" s="4"/>
      <c r="S201">
        <v>20</v>
      </c>
      <c r="T201" s="4">
        <f>'Year-Data'!$H$76</f>
        <v>5.2880398671096351</v>
      </c>
    </row>
    <row r="202" spans="16:20" x14ac:dyDescent="0.35">
      <c r="P202" s="3"/>
      <c r="Q202" s="4"/>
      <c r="S202">
        <v>20</v>
      </c>
      <c r="T202" s="4">
        <f>'Year-Data'!$H$76</f>
        <v>5.2880398671096351</v>
      </c>
    </row>
    <row r="203" spans="16:20" x14ac:dyDescent="0.35">
      <c r="P203" s="3"/>
      <c r="Q203" s="4"/>
      <c r="S203">
        <v>20</v>
      </c>
      <c r="T203" s="4">
        <f>'Year-Data'!$H$76</f>
        <v>5.2880398671096351</v>
      </c>
    </row>
    <row r="204" spans="16:20" x14ac:dyDescent="0.35">
      <c r="P204" s="3"/>
      <c r="Q204" s="4"/>
      <c r="S204">
        <v>20</v>
      </c>
      <c r="T204" s="4">
        <f>'Year-Data'!$H$76</f>
        <v>5.2880398671096351</v>
      </c>
    </row>
    <row r="205" spans="16:20" x14ac:dyDescent="0.35">
      <c r="P205" s="3"/>
      <c r="Q205" s="4"/>
      <c r="S205">
        <v>20</v>
      </c>
      <c r="T205" s="4">
        <f>'Year-Data'!$H$76</f>
        <v>5.2880398671096351</v>
      </c>
    </row>
    <row r="206" spans="16:20" x14ac:dyDescent="0.35">
      <c r="P206" s="3"/>
      <c r="Q206" s="4"/>
      <c r="S206">
        <v>20</v>
      </c>
      <c r="T206" s="4">
        <f>'Year-Data'!$H$76</f>
        <v>5.2880398671096351</v>
      </c>
    </row>
    <row r="207" spans="16:20" x14ac:dyDescent="0.35">
      <c r="P207" s="3"/>
      <c r="Q207" s="4"/>
      <c r="S207">
        <v>20</v>
      </c>
      <c r="T207" s="4">
        <f>'Year-Data'!$H$76</f>
        <v>5.2880398671096351</v>
      </c>
    </row>
    <row r="208" spans="16:20" x14ac:dyDescent="0.35">
      <c r="P208" s="3"/>
      <c r="Q208" s="4"/>
      <c r="S208">
        <v>20</v>
      </c>
      <c r="T208" s="4">
        <f>'Year-Data'!$H$76</f>
        <v>5.2880398671096351</v>
      </c>
    </row>
    <row r="209" spans="16:20" x14ac:dyDescent="0.35">
      <c r="P209" s="3"/>
      <c r="Q209" s="4"/>
      <c r="S209">
        <v>20</v>
      </c>
      <c r="T209" s="4">
        <f>'Year-Data'!$H$76</f>
        <v>5.2880398671096351</v>
      </c>
    </row>
    <row r="210" spans="16:20" x14ac:dyDescent="0.35">
      <c r="P210" s="3"/>
      <c r="Q210" s="4"/>
      <c r="S210">
        <v>20</v>
      </c>
      <c r="T210" s="4">
        <f>'Year-Data'!$H$76</f>
        <v>5.2880398671096351</v>
      </c>
    </row>
    <row r="211" spans="16:20" x14ac:dyDescent="0.35">
      <c r="P211" s="3"/>
      <c r="Q211" s="4"/>
      <c r="S211">
        <v>20</v>
      </c>
      <c r="T211" s="4">
        <f>'Year-Data'!$H$76</f>
        <v>5.2880398671096351</v>
      </c>
    </row>
    <row r="212" spans="16:20" x14ac:dyDescent="0.35">
      <c r="P212" s="3"/>
      <c r="Q212" s="4"/>
      <c r="S212">
        <v>20</v>
      </c>
      <c r="T212" s="4">
        <f>'Year-Data'!$H$76</f>
        <v>5.2880398671096351</v>
      </c>
    </row>
    <row r="213" spans="16:20" x14ac:dyDescent="0.35">
      <c r="P213" s="3"/>
      <c r="Q213" s="4"/>
      <c r="S213">
        <v>20</v>
      </c>
      <c r="T213" s="4">
        <f>'Year-Data'!$H$76</f>
        <v>5.2880398671096351</v>
      </c>
    </row>
    <row r="214" spans="16:20" x14ac:dyDescent="0.35">
      <c r="P214" s="3"/>
      <c r="Q214" s="4"/>
      <c r="S214">
        <v>20</v>
      </c>
      <c r="T214" s="4">
        <f>'Year-Data'!$H$76</f>
        <v>5.2880398671096351</v>
      </c>
    </row>
    <row r="215" spans="16:20" x14ac:dyDescent="0.35">
      <c r="P215" s="3"/>
      <c r="Q215" s="4"/>
      <c r="S215">
        <v>20</v>
      </c>
      <c r="T215" s="4">
        <f>'Year-Data'!$H$76</f>
        <v>5.2880398671096351</v>
      </c>
    </row>
    <row r="216" spans="16:20" x14ac:dyDescent="0.35">
      <c r="P216" s="3"/>
      <c r="Q216" s="4"/>
      <c r="S216">
        <v>20</v>
      </c>
      <c r="T216" s="4">
        <f>'Year-Data'!$H$76</f>
        <v>5.2880398671096351</v>
      </c>
    </row>
    <row r="217" spans="16:20" x14ac:dyDescent="0.35">
      <c r="P217" s="3"/>
      <c r="Q217" s="4"/>
      <c r="S217">
        <v>20</v>
      </c>
      <c r="T217" s="4">
        <f>'Year-Data'!$H$76</f>
        <v>5.2880398671096351</v>
      </c>
    </row>
    <row r="218" spans="16:20" x14ac:dyDescent="0.35">
      <c r="P218" s="3"/>
      <c r="Q218" s="4"/>
      <c r="S218">
        <v>20</v>
      </c>
      <c r="T218" s="4">
        <f>'Year-Data'!$H$76</f>
        <v>5.2880398671096351</v>
      </c>
    </row>
    <row r="219" spans="16:20" x14ac:dyDescent="0.35">
      <c r="P219" s="3"/>
      <c r="Q219" s="4"/>
      <c r="S219">
        <v>20</v>
      </c>
      <c r="T219" s="4">
        <f>'Year-Data'!$H$76</f>
        <v>5.2880398671096351</v>
      </c>
    </row>
    <row r="220" spans="16:20" x14ac:dyDescent="0.35">
      <c r="P220" s="3"/>
      <c r="Q220" s="4"/>
      <c r="S220">
        <v>20</v>
      </c>
      <c r="T220" s="4">
        <f>'Year-Data'!$H$76</f>
        <v>5.2880398671096351</v>
      </c>
    </row>
    <row r="221" spans="16:20" x14ac:dyDescent="0.35">
      <c r="P221" s="3"/>
      <c r="Q221" s="4"/>
      <c r="S221">
        <v>20</v>
      </c>
      <c r="T221" s="4">
        <f>'Year-Data'!$H$76</f>
        <v>5.2880398671096351</v>
      </c>
    </row>
    <row r="222" spans="16:20" x14ac:dyDescent="0.35">
      <c r="P222" s="3"/>
      <c r="Q222" s="4"/>
      <c r="S222">
        <v>20</v>
      </c>
      <c r="T222" s="4">
        <f>'Year-Data'!$H$76</f>
        <v>5.2880398671096351</v>
      </c>
    </row>
    <row r="223" spans="16:20" x14ac:dyDescent="0.35">
      <c r="P223" s="3"/>
      <c r="Q223" s="4"/>
      <c r="S223">
        <v>20</v>
      </c>
      <c r="T223" s="4">
        <f>'Year-Data'!$H$76</f>
        <v>5.2880398671096351</v>
      </c>
    </row>
    <row r="224" spans="16:20" x14ac:dyDescent="0.35">
      <c r="P224" s="3"/>
      <c r="Q224" s="4"/>
      <c r="S224">
        <v>20</v>
      </c>
      <c r="T224" s="4">
        <f>'Year-Data'!$H$76</f>
        <v>5.2880398671096351</v>
      </c>
    </row>
    <row r="225" spans="16:20" x14ac:dyDescent="0.35">
      <c r="P225" s="3"/>
      <c r="Q225" s="4"/>
      <c r="S225">
        <v>20</v>
      </c>
      <c r="T225" s="4">
        <f>'Year-Data'!$H$76</f>
        <v>5.2880398671096351</v>
      </c>
    </row>
    <row r="226" spans="16:20" x14ac:dyDescent="0.35">
      <c r="P226" s="3"/>
      <c r="Q226" s="4"/>
      <c r="S226">
        <v>20</v>
      </c>
      <c r="T226" s="4">
        <f>'Year-Data'!$H$76</f>
        <v>5.2880398671096351</v>
      </c>
    </row>
    <row r="227" spans="16:20" x14ac:dyDescent="0.35">
      <c r="P227" s="3"/>
      <c r="Q227" s="4"/>
      <c r="S227">
        <v>20</v>
      </c>
      <c r="T227" s="4">
        <f>'Year-Data'!$H$76</f>
        <v>5.2880398671096351</v>
      </c>
    </row>
    <row r="228" spans="16:20" x14ac:dyDescent="0.35">
      <c r="P228" s="3"/>
      <c r="Q228" s="4"/>
      <c r="S228">
        <v>20</v>
      </c>
      <c r="T228" s="4">
        <f>'Year-Data'!$H$76</f>
        <v>5.2880398671096351</v>
      </c>
    </row>
    <row r="229" spans="16:20" x14ac:dyDescent="0.35">
      <c r="P229" s="3"/>
      <c r="Q229" s="4"/>
      <c r="S229">
        <v>20</v>
      </c>
      <c r="T229" s="4">
        <f>'Year-Data'!$H$76</f>
        <v>5.2880398671096351</v>
      </c>
    </row>
    <row r="230" spans="16:20" x14ac:dyDescent="0.35">
      <c r="P230" s="3"/>
      <c r="Q230" s="4"/>
      <c r="S230">
        <v>20</v>
      </c>
      <c r="T230" s="4">
        <f>'Year-Data'!$H$76</f>
        <v>5.2880398671096351</v>
      </c>
    </row>
    <row r="231" spans="16:20" x14ac:dyDescent="0.35">
      <c r="P231" s="3"/>
      <c r="Q231" s="4"/>
      <c r="S231">
        <v>20</v>
      </c>
      <c r="T231" s="4">
        <f>'Year-Data'!$H$76</f>
        <v>5.2880398671096351</v>
      </c>
    </row>
    <row r="232" spans="16:20" x14ac:dyDescent="0.35">
      <c r="P232" s="3"/>
      <c r="Q232" s="4"/>
      <c r="S232">
        <v>20</v>
      </c>
      <c r="T232" s="4">
        <f>'Year-Data'!$H$76</f>
        <v>5.2880398671096351</v>
      </c>
    </row>
    <row r="233" spans="16:20" x14ac:dyDescent="0.35">
      <c r="P233" s="3"/>
      <c r="Q233" s="4"/>
      <c r="S233">
        <v>20</v>
      </c>
      <c r="T233" s="4">
        <f>'Year-Data'!$H$76</f>
        <v>5.2880398671096351</v>
      </c>
    </row>
    <row r="234" spans="16:20" x14ac:dyDescent="0.35">
      <c r="P234" s="3"/>
      <c r="Q234" s="4"/>
      <c r="S234">
        <v>20</v>
      </c>
      <c r="T234" s="4">
        <f>'Year-Data'!$H$76</f>
        <v>5.2880398671096351</v>
      </c>
    </row>
    <row r="235" spans="16:20" x14ac:dyDescent="0.35">
      <c r="P235" s="3"/>
      <c r="Q235" s="4"/>
      <c r="S235">
        <v>20</v>
      </c>
      <c r="T235" s="4">
        <f>'Year-Data'!$H$76</f>
        <v>5.2880398671096351</v>
      </c>
    </row>
    <row r="236" spans="16:20" x14ac:dyDescent="0.35">
      <c r="P236" s="3"/>
      <c r="Q236" s="4"/>
      <c r="S236">
        <v>20</v>
      </c>
      <c r="T236" s="4">
        <f>'Year-Data'!$H$76</f>
        <v>5.2880398671096351</v>
      </c>
    </row>
    <row r="237" spans="16:20" x14ac:dyDescent="0.35">
      <c r="P237" s="3"/>
      <c r="Q237" s="4"/>
      <c r="S237">
        <v>20</v>
      </c>
      <c r="T237" s="4">
        <f>'Year-Data'!$H$76</f>
        <v>5.2880398671096351</v>
      </c>
    </row>
    <row r="238" spans="16:20" x14ac:dyDescent="0.35">
      <c r="P238" s="3"/>
      <c r="Q238" s="4"/>
      <c r="S238">
        <v>20</v>
      </c>
      <c r="T238" s="4">
        <f>'Year-Data'!$H$76</f>
        <v>5.2880398671096351</v>
      </c>
    </row>
    <row r="239" spans="16:20" x14ac:dyDescent="0.35">
      <c r="P239" s="3"/>
      <c r="Q239" s="4"/>
      <c r="S239">
        <v>20</v>
      </c>
      <c r="T239" s="4">
        <f>'Year-Data'!$H$76</f>
        <v>5.2880398671096351</v>
      </c>
    </row>
    <row r="240" spans="16:20" x14ac:dyDescent="0.35">
      <c r="P240" s="3"/>
      <c r="Q240" s="4"/>
      <c r="S240">
        <v>20</v>
      </c>
      <c r="T240" s="4">
        <f>'Year-Data'!$H$76</f>
        <v>5.2880398671096351</v>
      </c>
    </row>
    <row r="241" spans="16:20" x14ac:dyDescent="0.35">
      <c r="P241" s="3"/>
      <c r="Q241" s="4"/>
      <c r="S241">
        <v>20</v>
      </c>
      <c r="T241" s="4">
        <f>'Year-Data'!$H$76</f>
        <v>5.2880398671096351</v>
      </c>
    </row>
    <row r="242" spans="16:20" x14ac:dyDescent="0.35">
      <c r="P242" s="3"/>
      <c r="Q242" s="4"/>
      <c r="S242">
        <v>20</v>
      </c>
      <c r="T242" s="4">
        <f>'Year-Data'!$H$76</f>
        <v>5.2880398671096351</v>
      </c>
    </row>
    <row r="243" spans="16:20" x14ac:dyDescent="0.35">
      <c r="P243" s="3"/>
      <c r="Q243" s="4"/>
      <c r="S243">
        <v>20</v>
      </c>
      <c r="T243" s="4">
        <f>'Year-Data'!$H$76</f>
        <v>5.2880398671096351</v>
      </c>
    </row>
    <row r="244" spans="16:20" x14ac:dyDescent="0.35">
      <c r="P244" s="3"/>
      <c r="Q244" s="4"/>
      <c r="S244">
        <v>20</v>
      </c>
      <c r="T244" s="4">
        <f>'Year-Data'!$H$76</f>
        <v>5.2880398671096351</v>
      </c>
    </row>
    <row r="245" spans="16:20" x14ac:dyDescent="0.35">
      <c r="P245" s="3"/>
      <c r="Q245" s="4"/>
      <c r="S245">
        <v>20</v>
      </c>
      <c r="T245" s="4">
        <f>'Year-Data'!$H$76</f>
        <v>5.2880398671096351</v>
      </c>
    </row>
    <row r="246" spans="16:20" x14ac:dyDescent="0.35">
      <c r="P246" s="3"/>
      <c r="Q246" s="4"/>
      <c r="S246">
        <v>20</v>
      </c>
      <c r="T246" s="4">
        <f>'Year-Data'!$H$76</f>
        <v>5.2880398671096351</v>
      </c>
    </row>
    <row r="247" spans="16:20" x14ac:dyDescent="0.35">
      <c r="P247" s="3"/>
      <c r="Q247" s="4"/>
      <c r="S247">
        <v>20</v>
      </c>
      <c r="T247" s="4">
        <f>'Year-Data'!$H$76</f>
        <v>5.2880398671096351</v>
      </c>
    </row>
    <row r="248" spans="16:20" x14ac:dyDescent="0.35">
      <c r="P248" s="3"/>
      <c r="Q248" s="4"/>
      <c r="S248">
        <v>20</v>
      </c>
      <c r="T248" s="4">
        <f>'Year-Data'!$H$76</f>
        <v>5.2880398671096351</v>
      </c>
    </row>
    <row r="249" spans="16:20" x14ac:dyDescent="0.35">
      <c r="P249" s="3"/>
      <c r="Q249" s="4"/>
      <c r="S249">
        <v>20</v>
      </c>
      <c r="T249" s="4">
        <f>'Year-Data'!$H$76</f>
        <v>5.2880398671096351</v>
      </c>
    </row>
    <row r="250" spans="16:20" x14ac:dyDescent="0.35">
      <c r="P250" s="3"/>
      <c r="Q250" s="4"/>
      <c r="S250">
        <v>20</v>
      </c>
      <c r="T250" s="4">
        <f>'Year-Data'!$H$76</f>
        <v>5.2880398671096351</v>
      </c>
    </row>
    <row r="251" spans="16:20" x14ac:dyDescent="0.35">
      <c r="P251" s="3"/>
      <c r="Q251" s="4"/>
      <c r="S251">
        <v>20</v>
      </c>
      <c r="T251" s="4">
        <f>'Year-Data'!$H$76</f>
        <v>5.2880398671096351</v>
      </c>
    </row>
    <row r="252" spans="16:20" x14ac:dyDescent="0.35">
      <c r="P252" s="3"/>
      <c r="Q252" s="4"/>
      <c r="S252">
        <v>20</v>
      </c>
      <c r="T252" s="4">
        <f>'Year-Data'!$H$76</f>
        <v>5.2880398671096351</v>
      </c>
    </row>
    <row r="253" spans="16:20" x14ac:dyDescent="0.35">
      <c r="P253" s="3"/>
      <c r="Q253" s="4"/>
      <c r="S253">
        <v>20</v>
      </c>
      <c r="T253" s="4">
        <f>'Year-Data'!$H$76</f>
        <v>5.2880398671096351</v>
      </c>
    </row>
    <row r="254" spans="16:20" x14ac:dyDescent="0.35">
      <c r="P254" s="3"/>
      <c r="Q254" s="4"/>
      <c r="S254">
        <v>20</v>
      </c>
      <c r="T254" s="4">
        <f>'Year-Data'!$H$76</f>
        <v>5.2880398671096351</v>
      </c>
    </row>
    <row r="255" spans="16:20" x14ac:dyDescent="0.35">
      <c r="P255" s="3"/>
      <c r="Q255" s="4"/>
      <c r="S255">
        <v>20</v>
      </c>
      <c r="T255" s="4">
        <f>'Year-Data'!$H$76</f>
        <v>5.2880398671096351</v>
      </c>
    </row>
    <row r="256" spans="16:20" x14ac:dyDescent="0.35">
      <c r="P256" s="3"/>
      <c r="Q256" s="4"/>
      <c r="S256">
        <v>20</v>
      </c>
      <c r="T256" s="4">
        <f>'Year-Data'!$H$76</f>
        <v>5.2880398671096351</v>
      </c>
    </row>
    <row r="257" spans="16:20" x14ac:dyDescent="0.35">
      <c r="P257" s="3"/>
      <c r="Q257" s="4"/>
      <c r="S257">
        <v>20</v>
      </c>
      <c r="T257" s="4">
        <f>'Year-Data'!$H$76</f>
        <v>5.2880398671096351</v>
      </c>
    </row>
    <row r="258" spans="16:20" x14ac:dyDescent="0.35">
      <c r="P258" s="3"/>
      <c r="Q258" s="4"/>
      <c r="S258">
        <v>20</v>
      </c>
      <c r="T258" s="4">
        <f>'Year-Data'!$H$76</f>
        <v>5.2880398671096351</v>
      </c>
    </row>
    <row r="259" spans="16:20" x14ac:dyDescent="0.35">
      <c r="P259" s="3"/>
      <c r="Q259" s="4"/>
      <c r="S259">
        <v>20</v>
      </c>
      <c r="T259" s="4">
        <f>'Year-Data'!$H$76</f>
        <v>5.2880398671096351</v>
      </c>
    </row>
    <row r="260" spans="16:20" x14ac:dyDescent="0.35">
      <c r="P260" s="3"/>
      <c r="Q260" s="4"/>
      <c r="S260">
        <v>20</v>
      </c>
      <c r="T260" s="4">
        <f>'Year-Data'!$H$76</f>
        <v>5.2880398671096351</v>
      </c>
    </row>
    <row r="261" spans="16:20" x14ac:dyDescent="0.35">
      <c r="P261" s="3"/>
      <c r="Q261" s="4"/>
      <c r="S261">
        <v>20</v>
      </c>
      <c r="T261" s="4">
        <f>'Year-Data'!$H$76</f>
        <v>5.2880398671096351</v>
      </c>
    </row>
    <row r="262" spans="16:20" x14ac:dyDescent="0.35">
      <c r="P262" s="3"/>
      <c r="Q262" s="4"/>
      <c r="S262">
        <v>20</v>
      </c>
      <c r="T262" s="4">
        <f>'Year-Data'!$H$76</f>
        <v>5.2880398671096351</v>
      </c>
    </row>
    <row r="263" spans="16:20" x14ac:dyDescent="0.35">
      <c r="P263" s="3"/>
      <c r="Q263" s="4"/>
      <c r="S263">
        <v>20</v>
      </c>
      <c r="T263" s="4">
        <f>'Year-Data'!$H$76</f>
        <v>5.2880398671096351</v>
      </c>
    </row>
    <row r="264" spans="16:20" x14ac:dyDescent="0.35">
      <c r="P264" s="3"/>
      <c r="Q264" s="4"/>
      <c r="S264">
        <v>20</v>
      </c>
      <c r="T264" s="4">
        <f>'Year-Data'!$H$76</f>
        <v>5.2880398671096351</v>
      </c>
    </row>
    <row r="265" spans="16:20" x14ac:dyDescent="0.35">
      <c r="P265" s="3"/>
      <c r="Q265" s="4"/>
      <c r="S265">
        <v>20</v>
      </c>
      <c r="T265" s="4">
        <f>'Year-Data'!$H$76</f>
        <v>5.2880398671096351</v>
      </c>
    </row>
    <row r="266" spans="16:20" x14ac:dyDescent="0.35">
      <c r="P266" s="3"/>
      <c r="Q266" s="4"/>
      <c r="S266">
        <v>20</v>
      </c>
      <c r="T266" s="4">
        <f>'Year-Data'!$H$76</f>
        <v>5.2880398671096351</v>
      </c>
    </row>
    <row r="267" spans="16:20" x14ac:dyDescent="0.35">
      <c r="P267" s="3"/>
      <c r="Q267" s="4"/>
      <c r="S267">
        <v>20</v>
      </c>
      <c r="T267" s="4">
        <f>'Year-Data'!$H$76</f>
        <v>5.2880398671096351</v>
      </c>
    </row>
    <row r="268" spans="16:20" x14ac:dyDescent="0.35">
      <c r="P268" s="3"/>
      <c r="Q268" s="4"/>
      <c r="S268">
        <v>20</v>
      </c>
      <c r="T268" s="4">
        <f>'Year-Data'!$H$76</f>
        <v>5.2880398671096351</v>
      </c>
    </row>
    <row r="269" spans="16:20" x14ac:dyDescent="0.35">
      <c r="P269" s="3"/>
      <c r="Q269" s="4"/>
      <c r="S269">
        <v>20</v>
      </c>
      <c r="T269" s="4">
        <f>'Year-Data'!$H$76</f>
        <v>5.2880398671096351</v>
      </c>
    </row>
    <row r="270" spans="16:20" x14ac:dyDescent="0.35">
      <c r="P270" s="3"/>
      <c r="Q270" s="4"/>
      <c r="S270">
        <v>20</v>
      </c>
      <c r="T270" s="4">
        <f>'Year-Data'!$H$76</f>
        <v>5.2880398671096351</v>
      </c>
    </row>
    <row r="271" spans="16:20" x14ac:dyDescent="0.35">
      <c r="P271" s="3"/>
      <c r="Q271" s="4"/>
      <c r="S271">
        <v>20</v>
      </c>
      <c r="T271" s="4">
        <f>'Year-Data'!$H$76</f>
        <v>5.2880398671096351</v>
      </c>
    </row>
    <row r="272" spans="16:20" x14ac:dyDescent="0.35">
      <c r="P272" s="3"/>
      <c r="Q272" s="4"/>
      <c r="S272">
        <v>20</v>
      </c>
      <c r="T272" s="4">
        <f>'Year-Data'!$H$76</f>
        <v>5.2880398671096351</v>
      </c>
    </row>
    <row r="273" spans="16:20" x14ac:dyDescent="0.35">
      <c r="P273" s="3"/>
      <c r="Q273" s="4"/>
      <c r="S273">
        <v>20</v>
      </c>
      <c r="T273" s="4">
        <f>'Year-Data'!$H$76</f>
        <v>5.2880398671096351</v>
      </c>
    </row>
    <row r="274" spans="16:20" x14ac:dyDescent="0.35">
      <c r="P274" s="3"/>
      <c r="Q274" s="4"/>
      <c r="S274">
        <v>20</v>
      </c>
      <c r="T274" s="4">
        <f>'Year-Data'!$H$76</f>
        <v>5.2880398671096351</v>
      </c>
    </row>
    <row r="275" spans="16:20" x14ac:dyDescent="0.35">
      <c r="P275" s="3"/>
      <c r="Q275" s="4"/>
      <c r="S275">
        <v>20</v>
      </c>
      <c r="T275" s="4">
        <f>'Year-Data'!$H$76</f>
        <v>5.2880398671096351</v>
      </c>
    </row>
    <row r="276" spans="16:20" x14ac:dyDescent="0.35">
      <c r="P276" s="3"/>
      <c r="Q276" s="4"/>
      <c r="S276">
        <v>20</v>
      </c>
      <c r="T276" s="4">
        <f>'Year-Data'!$H$76</f>
        <v>5.2880398671096351</v>
      </c>
    </row>
    <row r="277" spans="16:20" x14ac:dyDescent="0.35">
      <c r="P277" s="3"/>
      <c r="Q277" s="4"/>
      <c r="S277">
        <v>20</v>
      </c>
      <c r="T277" s="4">
        <f>'Year-Data'!$H$76</f>
        <v>5.2880398671096351</v>
      </c>
    </row>
    <row r="278" spans="16:20" x14ac:dyDescent="0.35">
      <c r="P278" s="3"/>
      <c r="Q278" s="4"/>
      <c r="S278">
        <v>20</v>
      </c>
      <c r="T278" s="4">
        <f>'Year-Data'!$H$76</f>
        <v>5.2880398671096351</v>
      </c>
    </row>
    <row r="279" spans="16:20" x14ac:dyDescent="0.35">
      <c r="P279" s="3"/>
      <c r="Q279" s="4"/>
      <c r="S279">
        <v>20</v>
      </c>
      <c r="T279" s="4">
        <f>'Year-Data'!$H$76</f>
        <v>5.2880398671096351</v>
      </c>
    </row>
    <row r="280" spans="16:20" x14ac:dyDescent="0.35">
      <c r="P280" s="3"/>
      <c r="Q280" s="4"/>
      <c r="S280">
        <v>20</v>
      </c>
      <c r="T280" s="4">
        <f>'Year-Data'!$H$76</f>
        <v>5.2880398671096351</v>
      </c>
    </row>
    <row r="281" spans="16:20" x14ac:dyDescent="0.35">
      <c r="P281" s="3"/>
      <c r="Q281" s="4"/>
      <c r="S281">
        <v>20</v>
      </c>
      <c r="T281" s="4">
        <f>'Year-Data'!$H$76</f>
        <v>5.2880398671096351</v>
      </c>
    </row>
    <row r="282" spans="16:20" x14ac:dyDescent="0.35">
      <c r="P282" s="3"/>
      <c r="Q282" s="4"/>
      <c r="S282">
        <v>20</v>
      </c>
      <c r="T282" s="4">
        <f>'Year-Data'!$H$76</f>
        <v>5.2880398671096351</v>
      </c>
    </row>
    <row r="283" spans="16:20" x14ac:dyDescent="0.35">
      <c r="P283" s="3"/>
      <c r="Q283" s="4"/>
      <c r="S283">
        <v>20</v>
      </c>
      <c r="T283" s="4">
        <f>'Year-Data'!$H$76</f>
        <v>5.2880398671096351</v>
      </c>
    </row>
    <row r="284" spans="16:20" x14ac:dyDescent="0.35">
      <c r="P284" s="3"/>
      <c r="Q284" s="4"/>
      <c r="S284">
        <v>20</v>
      </c>
      <c r="T284" s="4">
        <f>'Year-Data'!$H$76</f>
        <v>5.2880398671096351</v>
      </c>
    </row>
    <row r="285" spans="16:20" x14ac:dyDescent="0.35">
      <c r="P285" s="3"/>
      <c r="Q285" s="4"/>
      <c r="S285">
        <v>20</v>
      </c>
      <c r="T285" s="4">
        <f>'Year-Data'!$H$76</f>
        <v>5.2880398671096351</v>
      </c>
    </row>
    <row r="286" spans="16:20" x14ac:dyDescent="0.35">
      <c r="P286" s="3"/>
      <c r="Q286" s="4"/>
      <c r="S286">
        <v>20</v>
      </c>
      <c r="T286" s="4">
        <f>'Year-Data'!$H$76</f>
        <v>5.2880398671096351</v>
      </c>
    </row>
    <row r="287" spans="16:20" x14ac:dyDescent="0.35">
      <c r="P287" s="3"/>
      <c r="Q287" s="4"/>
      <c r="S287">
        <v>20</v>
      </c>
      <c r="T287" s="4">
        <f>'Year-Data'!$H$76</f>
        <v>5.2880398671096351</v>
      </c>
    </row>
    <row r="288" spans="16:20" x14ac:dyDescent="0.35">
      <c r="P288" s="3"/>
      <c r="Q288" s="4"/>
      <c r="S288">
        <v>20</v>
      </c>
      <c r="T288" s="4">
        <f>'Year-Data'!$H$76</f>
        <v>5.2880398671096351</v>
      </c>
    </row>
    <row r="289" spans="16:20" x14ac:dyDescent="0.35">
      <c r="P289" s="3"/>
      <c r="Q289" s="4"/>
      <c r="S289">
        <v>20</v>
      </c>
      <c r="T289" s="4">
        <f>'Year-Data'!$H$76</f>
        <v>5.2880398671096351</v>
      </c>
    </row>
    <row r="290" spans="16:20" x14ac:dyDescent="0.35">
      <c r="P290" s="3"/>
      <c r="Q290" s="4"/>
      <c r="S290">
        <v>20</v>
      </c>
      <c r="T290" s="4">
        <f>'Year-Data'!$H$76</f>
        <v>5.2880398671096351</v>
      </c>
    </row>
    <row r="291" spans="16:20" x14ac:dyDescent="0.35">
      <c r="P291" s="3"/>
      <c r="Q291" s="4"/>
      <c r="S291">
        <v>20</v>
      </c>
      <c r="T291" s="4">
        <f>'Year-Data'!$H$76</f>
        <v>5.2880398671096351</v>
      </c>
    </row>
    <row r="292" spans="16:20" x14ac:dyDescent="0.35">
      <c r="P292" s="3"/>
      <c r="Q292" s="4"/>
      <c r="S292">
        <v>20</v>
      </c>
      <c r="T292" s="4">
        <f>'Year-Data'!$H$76</f>
        <v>5.2880398671096351</v>
      </c>
    </row>
    <row r="293" spans="16:20" x14ac:dyDescent="0.35">
      <c r="P293" s="3"/>
      <c r="Q293" s="4"/>
      <c r="S293">
        <v>20</v>
      </c>
      <c r="T293" s="4">
        <f>'Year-Data'!$H$76</f>
        <v>5.2880398671096351</v>
      </c>
    </row>
    <row r="294" spans="16:20" x14ac:dyDescent="0.35">
      <c r="P294" s="3"/>
      <c r="Q294" s="4"/>
      <c r="S294">
        <v>20</v>
      </c>
      <c r="T294" s="4">
        <f>'Year-Data'!$H$76</f>
        <v>5.2880398671096351</v>
      </c>
    </row>
    <row r="295" spans="16:20" x14ac:dyDescent="0.35">
      <c r="P295" s="3"/>
      <c r="Q295" s="4"/>
      <c r="S295">
        <v>20</v>
      </c>
      <c r="T295" s="4">
        <f>'Year-Data'!$H$76</f>
        <v>5.2880398671096351</v>
      </c>
    </row>
    <row r="296" spans="16:20" x14ac:dyDescent="0.35">
      <c r="P296" s="3"/>
      <c r="Q296" s="4"/>
      <c r="S296">
        <v>20</v>
      </c>
      <c r="T296" s="4">
        <f>'Year-Data'!$H$76</f>
        <v>5.2880398671096351</v>
      </c>
    </row>
    <row r="297" spans="16:20" x14ac:dyDescent="0.35">
      <c r="P297" s="3"/>
      <c r="Q297" s="4"/>
      <c r="S297">
        <v>20</v>
      </c>
      <c r="T297" s="4">
        <f>'Year-Data'!$H$76</f>
        <v>5.2880398671096351</v>
      </c>
    </row>
    <row r="298" spans="16:20" x14ac:dyDescent="0.35">
      <c r="P298" s="3"/>
      <c r="Q298" s="4"/>
      <c r="S298">
        <v>20</v>
      </c>
      <c r="T298" s="4">
        <f>'Year-Data'!$H$76</f>
        <v>5.2880398671096351</v>
      </c>
    </row>
    <row r="299" spans="16:20" x14ac:dyDescent="0.35">
      <c r="P299" s="3"/>
      <c r="Q299" s="4"/>
      <c r="S299">
        <v>20</v>
      </c>
      <c r="T299" s="4">
        <f>'Year-Data'!$H$76</f>
        <v>5.2880398671096351</v>
      </c>
    </row>
    <row r="300" spans="16:20" x14ac:dyDescent="0.35">
      <c r="P300" s="3"/>
      <c r="Q300" s="4"/>
      <c r="S300">
        <v>20</v>
      </c>
      <c r="T300" s="4">
        <f>'Year-Data'!$H$76</f>
        <v>5.2880398671096351</v>
      </c>
    </row>
    <row r="301" spans="16:20" x14ac:dyDescent="0.35">
      <c r="P301" s="3"/>
      <c r="Q301" s="4"/>
      <c r="S301">
        <v>20</v>
      </c>
      <c r="T301" s="4">
        <f>'Year-Data'!$H$76</f>
        <v>5.2880398671096351</v>
      </c>
    </row>
    <row r="302" spans="16:20" x14ac:dyDescent="0.35">
      <c r="P302" s="3"/>
      <c r="Q302" s="4"/>
      <c r="S302">
        <v>20</v>
      </c>
      <c r="T302" s="4">
        <f>'Year-Data'!$H$76</f>
        <v>5.2880398671096351</v>
      </c>
    </row>
    <row r="303" spans="16:20" x14ac:dyDescent="0.35">
      <c r="P303" s="3"/>
      <c r="Q303" s="4"/>
      <c r="S303">
        <v>20</v>
      </c>
      <c r="T303" s="4">
        <f>'Year-Data'!$H$76</f>
        <v>5.2880398671096351</v>
      </c>
    </row>
    <row r="304" spans="16:20" x14ac:dyDescent="0.35">
      <c r="P304" s="3"/>
      <c r="Q304" s="4"/>
      <c r="S304">
        <v>20</v>
      </c>
      <c r="T304" s="4">
        <f>'Year-Data'!$H$76</f>
        <v>5.2880398671096351</v>
      </c>
    </row>
    <row r="305" spans="16:20" x14ac:dyDescent="0.35">
      <c r="P305" s="3"/>
      <c r="Q305" s="4"/>
      <c r="S305">
        <v>20</v>
      </c>
      <c r="T305" s="4">
        <f>'Year-Data'!$H$76</f>
        <v>5.2880398671096351</v>
      </c>
    </row>
    <row r="306" spans="16:20" x14ac:dyDescent="0.35">
      <c r="P306" s="3"/>
      <c r="Q306" s="4"/>
      <c r="S306">
        <v>20</v>
      </c>
      <c r="T306" s="4">
        <f>'Year-Data'!$H$76</f>
        <v>5.2880398671096351</v>
      </c>
    </row>
    <row r="307" spans="16:20" x14ac:dyDescent="0.35">
      <c r="P307" s="3"/>
      <c r="Q307" s="4"/>
      <c r="S307">
        <v>20</v>
      </c>
      <c r="T307" s="4">
        <f>'Year-Data'!$H$76</f>
        <v>5.2880398671096351</v>
      </c>
    </row>
    <row r="308" spans="16:20" x14ac:dyDescent="0.35">
      <c r="P308" s="3"/>
      <c r="Q308" s="4"/>
      <c r="S308">
        <v>20</v>
      </c>
      <c r="T308" s="4">
        <f>'Year-Data'!$H$76</f>
        <v>5.2880398671096351</v>
      </c>
    </row>
    <row r="309" spans="16:20" x14ac:dyDescent="0.35">
      <c r="P309" s="3"/>
      <c r="Q309" s="4"/>
      <c r="S309">
        <v>20</v>
      </c>
      <c r="T309" s="4">
        <f>'Year-Data'!$H$76</f>
        <v>5.2880398671096351</v>
      </c>
    </row>
    <row r="310" spans="16:20" x14ac:dyDescent="0.35">
      <c r="P310" s="3"/>
      <c r="Q310" s="4"/>
      <c r="S310">
        <v>20</v>
      </c>
      <c r="T310" s="4">
        <f>'Year-Data'!$H$76</f>
        <v>5.2880398671096351</v>
      </c>
    </row>
    <row r="311" spans="16:20" x14ac:dyDescent="0.35">
      <c r="P311" s="3"/>
      <c r="Q311" s="4"/>
      <c r="S311">
        <v>20</v>
      </c>
      <c r="T311" s="4">
        <f>'Year-Data'!$H$76</f>
        <v>5.2880398671096351</v>
      </c>
    </row>
    <row r="312" spans="16:20" x14ac:dyDescent="0.35">
      <c r="P312" s="3"/>
      <c r="Q312" s="4"/>
      <c r="S312">
        <v>20</v>
      </c>
      <c r="T312" s="4">
        <f>'Year-Data'!$H$76</f>
        <v>5.2880398671096351</v>
      </c>
    </row>
    <row r="313" spans="16:20" x14ac:dyDescent="0.35">
      <c r="P313" s="3"/>
      <c r="Q313" s="4"/>
      <c r="S313">
        <v>20</v>
      </c>
      <c r="T313" s="4">
        <f>'Year-Data'!$H$76</f>
        <v>5.2880398671096351</v>
      </c>
    </row>
    <row r="314" spans="16:20" x14ac:dyDescent="0.35">
      <c r="P314" s="3"/>
      <c r="Q314" s="4"/>
      <c r="S314">
        <v>20</v>
      </c>
      <c r="T314" s="4">
        <f>'Year-Data'!$H$76</f>
        <v>5.2880398671096351</v>
      </c>
    </row>
    <row r="315" spans="16:20" x14ac:dyDescent="0.35">
      <c r="P315" s="3"/>
      <c r="Q315" s="4"/>
      <c r="S315">
        <v>20</v>
      </c>
      <c r="T315" s="4">
        <f>'Year-Data'!$H$76</f>
        <v>5.2880398671096351</v>
      </c>
    </row>
    <row r="316" spans="16:20" x14ac:dyDescent="0.35">
      <c r="P316" s="3"/>
      <c r="Q316" s="4"/>
      <c r="S316">
        <v>20</v>
      </c>
      <c r="T316" s="4">
        <f>'Year-Data'!$H$76</f>
        <v>5.2880398671096351</v>
      </c>
    </row>
    <row r="317" spans="16:20" x14ac:dyDescent="0.35">
      <c r="P317" s="3"/>
      <c r="Q317" s="4"/>
      <c r="S317">
        <v>20</v>
      </c>
      <c r="T317" s="4">
        <f>'Year-Data'!$H$76</f>
        <v>5.2880398671096351</v>
      </c>
    </row>
    <row r="318" spans="16:20" x14ac:dyDescent="0.35">
      <c r="P318" s="3"/>
      <c r="Q318" s="4"/>
      <c r="S318">
        <v>20</v>
      </c>
      <c r="T318" s="4">
        <f>'Year-Data'!$H$76</f>
        <v>5.2880398671096351</v>
      </c>
    </row>
    <row r="319" spans="16:20" x14ac:dyDescent="0.35">
      <c r="P319" s="3"/>
      <c r="Q319" s="4"/>
      <c r="S319">
        <v>20</v>
      </c>
      <c r="T319" s="4">
        <f>'Year-Data'!$H$76</f>
        <v>5.2880398671096351</v>
      </c>
    </row>
    <row r="320" spans="16:20" x14ac:dyDescent="0.35">
      <c r="P320" s="3"/>
      <c r="Q320" s="4"/>
      <c r="S320">
        <v>20</v>
      </c>
      <c r="T320" s="4">
        <f>'Year-Data'!$H$76</f>
        <v>5.2880398671096351</v>
      </c>
    </row>
    <row r="321" spans="16:20" x14ac:dyDescent="0.35">
      <c r="P321" s="3"/>
      <c r="Q321" s="4"/>
      <c r="S321">
        <v>20</v>
      </c>
      <c r="T321" s="4">
        <f>'Year-Data'!$H$76</f>
        <v>5.2880398671096351</v>
      </c>
    </row>
    <row r="322" spans="16:20" x14ac:dyDescent="0.35">
      <c r="P322" s="3"/>
      <c r="Q322" s="4"/>
      <c r="S322">
        <v>20</v>
      </c>
      <c r="T322" s="4">
        <f>'Year-Data'!$H$76</f>
        <v>5.2880398671096351</v>
      </c>
    </row>
    <row r="323" spans="16:20" x14ac:dyDescent="0.35">
      <c r="P323" s="3"/>
      <c r="Q323" s="4"/>
      <c r="S323">
        <v>20</v>
      </c>
      <c r="T323" s="4">
        <f>'Year-Data'!$H$76</f>
        <v>5.2880398671096351</v>
      </c>
    </row>
    <row r="324" spans="16:20" x14ac:dyDescent="0.35">
      <c r="P324" s="3"/>
      <c r="Q324" s="4"/>
      <c r="S324">
        <v>20</v>
      </c>
      <c r="T324" s="4">
        <f>'Year-Data'!$H$76</f>
        <v>5.2880398671096351</v>
      </c>
    </row>
    <row r="325" spans="16:20" x14ac:dyDescent="0.35">
      <c r="P325" s="3"/>
      <c r="Q325" s="4"/>
      <c r="S325">
        <v>20</v>
      </c>
      <c r="T325" s="4">
        <f>'Year-Data'!$H$76</f>
        <v>5.2880398671096351</v>
      </c>
    </row>
    <row r="326" spans="16:20" x14ac:dyDescent="0.35">
      <c r="P326" s="3"/>
      <c r="Q326" s="4"/>
      <c r="S326">
        <v>20</v>
      </c>
      <c r="T326" s="4">
        <f>'Year-Data'!$H$76</f>
        <v>5.2880398671096351</v>
      </c>
    </row>
    <row r="327" spans="16:20" x14ac:dyDescent="0.35">
      <c r="P327" s="3"/>
      <c r="Q327" s="4"/>
      <c r="S327">
        <v>20</v>
      </c>
      <c r="T327" s="4">
        <f>'Year-Data'!$H$76</f>
        <v>5.2880398671096351</v>
      </c>
    </row>
    <row r="328" spans="16:20" x14ac:dyDescent="0.35">
      <c r="P328" s="3"/>
      <c r="Q328" s="4"/>
      <c r="S328">
        <v>20</v>
      </c>
      <c r="T328" s="4">
        <f>'Year-Data'!$H$76</f>
        <v>5.2880398671096351</v>
      </c>
    </row>
    <row r="329" spans="16:20" x14ac:dyDescent="0.35">
      <c r="P329" s="3"/>
      <c r="Q329" s="4"/>
      <c r="S329">
        <v>20</v>
      </c>
      <c r="T329" s="4">
        <f>'Year-Data'!$H$76</f>
        <v>5.2880398671096351</v>
      </c>
    </row>
    <row r="330" spans="16:20" x14ac:dyDescent="0.35">
      <c r="P330" s="3"/>
      <c r="Q330" s="4"/>
      <c r="S330">
        <v>20</v>
      </c>
      <c r="T330" s="4">
        <f>'Year-Data'!$H$76</f>
        <v>5.2880398671096351</v>
      </c>
    </row>
    <row r="331" spans="16:20" x14ac:dyDescent="0.35">
      <c r="P331" s="3"/>
      <c r="Q331" s="4"/>
      <c r="S331">
        <v>20</v>
      </c>
      <c r="T331" s="4">
        <f>'Year-Data'!$H$76</f>
        <v>5.2880398671096351</v>
      </c>
    </row>
    <row r="332" spans="16:20" x14ac:dyDescent="0.35">
      <c r="P332" s="3"/>
      <c r="Q332" s="4"/>
      <c r="S332">
        <v>20</v>
      </c>
      <c r="T332" s="4">
        <f>'Year-Data'!$H$76</f>
        <v>5.2880398671096351</v>
      </c>
    </row>
    <row r="333" spans="16:20" x14ac:dyDescent="0.35">
      <c r="P333" s="3"/>
      <c r="Q333" s="4"/>
      <c r="S333">
        <v>20</v>
      </c>
      <c r="T333" s="4">
        <f>'Year-Data'!$H$76</f>
        <v>5.2880398671096351</v>
      </c>
    </row>
    <row r="334" spans="16:20" x14ac:dyDescent="0.35">
      <c r="P334" s="3"/>
      <c r="Q334" s="4"/>
      <c r="S334">
        <v>20</v>
      </c>
      <c r="T334" s="4">
        <f>'Year-Data'!$H$76</f>
        <v>5.2880398671096351</v>
      </c>
    </row>
    <row r="335" spans="16:20" x14ac:dyDescent="0.35">
      <c r="P335" s="3"/>
      <c r="Q335" s="4"/>
      <c r="S335">
        <v>20</v>
      </c>
      <c r="T335" s="4">
        <f>'Year-Data'!$H$76</f>
        <v>5.2880398671096351</v>
      </c>
    </row>
    <row r="336" spans="16:20" x14ac:dyDescent="0.35">
      <c r="P336" s="3"/>
      <c r="Q336" s="4"/>
      <c r="S336">
        <v>20</v>
      </c>
      <c r="T336" s="4">
        <f>'Year-Data'!$H$76</f>
        <v>5.2880398671096351</v>
      </c>
    </row>
    <row r="337" spans="16:20" x14ac:dyDescent="0.35">
      <c r="P337" s="3"/>
      <c r="Q337" s="4"/>
      <c r="S337">
        <v>20</v>
      </c>
      <c r="T337" s="4">
        <f>'Year-Data'!$H$76</f>
        <v>5.2880398671096351</v>
      </c>
    </row>
    <row r="338" spans="16:20" x14ac:dyDescent="0.35">
      <c r="P338" s="3"/>
      <c r="Q338" s="4"/>
      <c r="S338">
        <v>20</v>
      </c>
      <c r="T338" s="4">
        <f>'Year-Data'!$H$76</f>
        <v>5.2880398671096351</v>
      </c>
    </row>
    <row r="339" spans="16:20" x14ac:dyDescent="0.35">
      <c r="P339" s="3"/>
      <c r="Q339" s="4"/>
      <c r="S339">
        <v>20</v>
      </c>
      <c r="T339" s="4">
        <f>'Year-Data'!$H$76</f>
        <v>5.2880398671096351</v>
      </c>
    </row>
    <row r="340" spans="16:20" x14ac:dyDescent="0.35">
      <c r="P340" s="3"/>
      <c r="Q340" s="4"/>
      <c r="S340">
        <v>20</v>
      </c>
      <c r="T340" s="4">
        <f>'Year-Data'!$H$76</f>
        <v>5.2880398671096351</v>
      </c>
    </row>
    <row r="341" spans="16:20" x14ac:dyDescent="0.35">
      <c r="P341" s="3"/>
      <c r="Q341" s="4"/>
      <c r="S341">
        <v>20</v>
      </c>
      <c r="T341" s="4">
        <f>'Year-Data'!$H$76</f>
        <v>5.2880398671096351</v>
      </c>
    </row>
    <row r="342" spans="16:20" x14ac:dyDescent="0.35">
      <c r="P342" s="3"/>
      <c r="Q342" s="4"/>
      <c r="S342">
        <v>20</v>
      </c>
      <c r="T342" s="4">
        <f>'Year-Data'!$H$76</f>
        <v>5.2880398671096351</v>
      </c>
    </row>
    <row r="343" spans="16:20" x14ac:dyDescent="0.35">
      <c r="P343" s="3"/>
      <c r="Q343" s="4"/>
      <c r="S343">
        <v>20</v>
      </c>
      <c r="T343" s="4">
        <f>'Year-Data'!$H$76</f>
        <v>5.2880398671096351</v>
      </c>
    </row>
    <row r="344" spans="16:20" x14ac:dyDescent="0.35">
      <c r="P344" s="3"/>
      <c r="Q344" s="4"/>
      <c r="S344">
        <v>20</v>
      </c>
      <c r="T344" s="4">
        <f>'Year-Data'!$H$76</f>
        <v>5.2880398671096351</v>
      </c>
    </row>
    <row r="345" spans="16:20" x14ac:dyDescent="0.35">
      <c r="P345" s="3"/>
      <c r="Q345" s="4"/>
      <c r="S345">
        <v>20</v>
      </c>
      <c r="T345" s="4">
        <f>'Year-Data'!$H$76</f>
        <v>5.2880398671096351</v>
      </c>
    </row>
    <row r="346" spans="16:20" x14ac:dyDescent="0.35">
      <c r="P346" s="3"/>
      <c r="Q346" s="4"/>
      <c r="S346">
        <v>20</v>
      </c>
      <c r="T346" s="4">
        <f>'Year-Data'!$H$76</f>
        <v>5.2880398671096351</v>
      </c>
    </row>
    <row r="347" spans="16:20" x14ac:dyDescent="0.35">
      <c r="P347" s="3"/>
      <c r="Q347" s="4"/>
      <c r="S347">
        <v>20</v>
      </c>
      <c r="T347" s="4">
        <f>'Year-Data'!$H$76</f>
        <v>5.2880398671096351</v>
      </c>
    </row>
    <row r="348" spans="16:20" x14ac:dyDescent="0.35">
      <c r="P348" s="3"/>
      <c r="Q348" s="4"/>
      <c r="S348">
        <v>20</v>
      </c>
      <c r="T348" s="4">
        <f>'Year-Data'!$H$76</f>
        <v>5.2880398671096351</v>
      </c>
    </row>
    <row r="349" spans="16:20" x14ac:dyDescent="0.35">
      <c r="P349" s="3"/>
      <c r="Q349" s="4"/>
      <c r="S349">
        <v>20</v>
      </c>
      <c r="T349" s="4">
        <f>'Year-Data'!$H$76</f>
        <v>5.2880398671096351</v>
      </c>
    </row>
    <row r="350" spans="16:20" x14ac:dyDescent="0.35">
      <c r="P350" s="3"/>
      <c r="Q350" s="4"/>
      <c r="S350">
        <v>20</v>
      </c>
      <c r="T350" s="4">
        <f>'Year-Data'!$H$76</f>
        <v>5.2880398671096351</v>
      </c>
    </row>
    <row r="351" spans="16:20" x14ac:dyDescent="0.35">
      <c r="P351" s="3"/>
      <c r="Q351" s="4"/>
      <c r="S351">
        <v>20</v>
      </c>
      <c r="T351" s="4">
        <f>'Year-Data'!$H$76</f>
        <v>5.2880398671096351</v>
      </c>
    </row>
    <row r="352" spans="16:20" x14ac:dyDescent="0.35">
      <c r="P352" s="3"/>
      <c r="Q352" s="4"/>
      <c r="S352">
        <v>20</v>
      </c>
      <c r="T352" s="4">
        <f>'Year-Data'!$H$76</f>
        <v>5.2880398671096351</v>
      </c>
    </row>
    <row r="353" spans="16:20" x14ac:dyDescent="0.35">
      <c r="P353" s="3"/>
      <c r="Q353" s="4"/>
      <c r="S353">
        <v>20</v>
      </c>
      <c r="T353" s="4">
        <f>'Year-Data'!$H$76</f>
        <v>5.2880398671096351</v>
      </c>
    </row>
    <row r="354" spans="16:20" x14ac:dyDescent="0.35">
      <c r="P354" s="3"/>
      <c r="Q354" s="4"/>
      <c r="S354">
        <v>20</v>
      </c>
      <c r="T354" s="4">
        <f>'Year-Data'!$H$76</f>
        <v>5.2880398671096351</v>
      </c>
    </row>
    <row r="355" spans="16:20" x14ac:dyDescent="0.35">
      <c r="P355" s="3"/>
      <c r="Q355" s="4"/>
      <c r="S355">
        <v>20</v>
      </c>
      <c r="T355" s="4">
        <f>'Year-Data'!$H$76</f>
        <v>5.2880398671096351</v>
      </c>
    </row>
    <row r="356" spans="16:20" x14ac:dyDescent="0.35">
      <c r="P356" s="3"/>
      <c r="Q356" s="4"/>
      <c r="S356">
        <v>20</v>
      </c>
      <c r="T356" s="4">
        <f>'Year-Data'!$H$76</f>
        <v>5.2880398671096351</v>
      </c>
    </row>
    <row r="357" spans="16:20" x14ac:dyDescent="0.35">
      <c r="P357" s="3"/>
      <c r="Q357" s="4"/>
      <c r="S357">
        <v>20</v>
      </c>
      <c r="T357" s="4">
        <f>'Year-Data'!$H$76</f>
        <v>5.2880398671096351</v>
      </c>
    </row>
    <row r="358" spans="16:20" x14ac:dyDescent="0.35">
      <c r="P358" s="3"/>
      <c r="Q358" s="4"/>
      <c r="S358">
        <v>20</v>
      </c>
      <c r="T358" s="4">
        <f>'Year-Data'!$H$76</f>
        <v>5.2880398671096351</v>
      </c>
    </row>
    <row r="359" spans="16:20" x14ac:dyDescent="0.35">
      <c r="P359" s="3"/>
      <c r="Q359" s="4"/>
      <c r="S359">
        <v>20</v>
      </c>
      <c r="T359" s="4">
        <f>'Year-Data'!$H$76</f>
        <v>5.2880398671096351</v>
      </c>
    </row>
    <row r="360" spans="16:20" x14ac:dyDescent="0.35">
      <c r="P360" s="3"/>
      <c r="Q360" s="4"/>
      <c r="S360">
        <v>20</v>
      </c>
      <c r="T360" s="4">
        <f>'Year-Data'!$H$76</f>
        <v>5.2880398671096351</v>
      </c>
    </row>
    <row r="361" spans="16:20" x14ac:dyDescent="0.35">
      <c r="P361" s="3"/>
      <c r="Q361" s="4"/>
      <c r="S361">
        <v>20</v>
      </c>
      <c r="T361" s="4">
        <f>'Year-Data'!$H$76</f>
        <v>5.2880398671096351</v>
      </c>
    </row>
    <row r="362" spans="16:20" x14ac:dyDescent="0.35">
      <c r="P362" s="3"/>
      <c r="Q362" s="4"/>
      <c r="S362">
        <v>20</v>
      </c>
      <c r="T362" s="4">
        <f>'Year-Data'!$H$76</f>
        <v>5.2880398671096351</v>
      </c>
    </row>
    <row r="363" spans="16:20" x14ac:dyDescent="0.35">
      <c r="P363" s="3"/>
      <c r="Q363" s="4"/>
      <c r="S363">
        <v>20</v>
      </c>
      <c r="T363" s="4">
        <f>'Year-Data'!$H$76</f>
        <v>5.2880398671096351</v>
      </c>
    </row>
    <row r="364" spans="16:20" x14ac:dyDescent="0.35">
      <c r="P364" s="3"/>
      <c r="Q364" s="4"/>
      <c r="S364">
        <v>20</v>
      </c>
      <c r="T364" s="4">
        <f>'Year-Data'!$H$76</f>
        <v>5.2880398671096351</v>
      </c>
    </row>
    <row r="365" spans="16:20" x14ac:dyDescent="0.35">
      <c r="P365" s="3"/>
      <c r="Q365" s="4"/>
      <c r="S365">
        <v>20</v>
      </c>
      <c r="T365" s="4">
        <f>'Year-Data'!$H$76</f>
        <v>5.2880398671096351</v>
      </c>
    </row>
    <row r="366" spans="16:20" x14ac:dyDescent="0.35">
      <c r="P366" s="3"/>
      <c r="Q366" s="4"/>
      <c r="S366">
        <v>20</v>
      </c>
      <c r="T366" s="4">
        <f>'Year-Data'!$H$76</f>
        <v>5.2880398671096351</v>
      </c>
    </row>
    <row r="367" spans="16:20" x14ac:dyDescent="0.35">
      <c r="P367" s="3"/>
      <c r="Q367" s="4"/>
      <c r="S367">
        <v>20</v>
      </c>
      <c r="T367" s="4">
        <f>'Year-Data'!$H$76</f>
        <v>5.2880398671096351</v>
      </c>
    </row>
    <row r="368" spans="16:20" x14ac:dyDescent="0.35">
      <c r="P368" s="3"/>
      <c r="Q368" s="4"/>
      <c r="S368">
        <v>20</v>
      </c>
      <c r="T368" s="4">
        <f>'Year-Data'!$H$76</f>
        <v>5.2880398671096351</v>
      </c>
    </row>
    <row r="369" spans="16:20" x14ac:dyDescent="0.35">
      <c r="P369" s="3"/>
      <c r="Q369" s="4"/>
      <c r="S369">
        <v>20</v>
      </c>
      <c r="T369" s="4">
        <f>'Year-Data'!$H$76</f>
        <v>5.2880398671096351</v>
      </c>
    </row>
  </sheetData>
  <conditionalFormatting sqref="H37">
    <cfRule type="cellIs" dxfId="13" priority="1" operator="greaterThan">
      <formula>25</formula>
    </cfRule>
  </conditionalFormatting>
  <printOptions horizontalCentered="1"/>
  <pageMargins left="0.70866141732283472" right="0.70866141732283472" top="1.1811023622047245" bottom="0.74803149606299213" header="0.31496062992125984" footer="0.31496062992125984"/>
  <pageSetup paperSize="9" scale="83" orientation="landscape" r:id="rId1"/>
  <headerFooter>
    <oddHeader>&amp;L&amp;G&amp;C&amp;"-,Bold"&amp;14Réseau de mesurage des particules fines sur filtres&amp;"-,Regular"&amp;11
(Méthode de référence EN12341:2014)
&amp;RPlacette N° PBW01p
&amp;"-,Bold"Rapport annuel PM2.5 2023
CR129 Eschweiler -&gt; Beidweiler - Beidweiler</oddHeader>
    <oddFooter>&amp;RGénéré le 14/12/2023&amp;CDonnées validées au niveau préliminaire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85180-62C9-4897-B6BD-A67F794AFBBA}">
  <sheetPr codeName="Sheet4">
    <pageSetUpPr fitToPage="1"/>
  </sheetPr>
  <dimension ref="A1:U78"/>
  <sheetViews>
    <sheetView topLeftCell="A28" zoomScale="85" zoomScaleNormal="85" workbookViewId="0">
      <selection activeCell="H86" sqref="H86"/>
    </sheetView>
  </sheetViews>
  <sheetFormatPr defaultColWidth="9.1796875" defaultRowHeight="14.5" x14ac:dyDescent="0.35"/>
  <cols>
    <col min="1" max="1" width="13.81640625" customWidth="1"/>
    <col min="2" max="2" width="8.54296875" customWidth="1"/>
    <col min="3" max="3" width="13.81640625" customWidth="1"/>
    <col min="4" max="4" width="8.54296875" customWidth="1"/>
    <col min="5" max="5" width="13.81640625" customWidth="1"/>
    <col min="6" max="6" width="8.54296875" customWidth="1"/>
    <col min="7" max="7" width="13.81640625" customWidth="1"/>
    <col min="8" max="8" width="8.54296875" customWidth="1"/>
    <col min="9" max="9" width="13.81640625" customWidth="1"/>
    <col min="10" max="10" width="8.54296875" customWidth="1"/>
    <col min="11" max="11" width="13.81640625" customWidth="1"/>
    <col min="12" max="12" width="8.54296875" customWidth="1"/>
    <col min="13" max="13" width="15.1796875" bestFit="1" customWidth="1"/>
    <col min="14" max="14" width="10.54296875" bestFit="1" customWidth="1"/>
    <col min="15" max="16" width="9.1796875" customWidth="1"/>
    <col min="17" max="18" width="10.54296875" bestFit="1" customWidth="1"/>
    <col min="19" max="19" width="10.54296875" customWidth="1"/>
    <col min="20" max="20" width="10.54296875" bestFit="1" customWidth="1"/>
    <col min="21" max="21" width="11.54296875" bestFit="1" customWidth="1"/>
    <col min="22" max="32" width="10.54296875" bestFit="1" customWidth="1"/>
  </cols>
  <sheetData>
    <row r="1" spans="1:21" ht="15.75" customHeight="1" x14ac:dyDescent="0.35">
      <c r="A1" s="31" t="s">
        <v>10</v>
      </c>
      <c r="B1" s="32"/>
      <c r="C1" s="31" t="s">
        <v>11</v>
      </c>
      <c r="D1" s="32"/>
      <c r="E1" s="31" t="s">
        <v>12</v>
      </c>
      <c r="F1" s="32"/>
      <c r="G1" s="31" t="s">
        <v>13</v>
      </c>
      <c r="H1" s="32"/>
      <c r="I1" s="31" t="s">
        <v>14</v>
      </c>
      <c r="J1" s="32"/>
      <c r="K1" s="31" t="s">
        <v>15</v>
      </c>
      <c r="L1" s="32"/>
      <c r="O1" s="33" t="s">
        <v>16</v>
      </c>
      <c r="P1" s="33" t="s">
        <v>1</v>
      </c>
      <c r="T1" t="s">
        <v>17</v>
      </c>
      <c r="U1" s="34">
        <v>44927</v>
      </c>
    </row>
    <row r="2" spans="1:21" ht="15.75" customHeight="1" x14ac:dyDescent="0.35">
      <c r="A2" s="35" t="s">
        <v>18</v>
      </c>
      <c r="B2" s="36" t="s">
        <v>8</v>
      </c>
      <c r="C2" s="35" t="s">
        <v>18</v>
      </c>
      <c r="D2" s="36" t="s">
        <v>8</v>
      </c>
      <c r="E2" s="35" t="s">
        <v>18</v>
      </c>
      <c r="F2" s="36" t="s">
        <v>8</v>
      </c>
      <c r="G2" s="35" t="s">
        <v>18</v>
      </c>
      <c r="H2" s="36" t="s">
        <v>8</v>
      </c>
      <c r="I2" s="35" t="s">
        <v>18</v>
      </c>
      <c r="J2" s="36" t="s">
        <v>8</v>
      </c>
      <c r="K2" s="35" t="s">
        <v>18</v>
      </c>
      <c r="L2" s="36" t="s">
        <v>8</v>
      </c>
      <c r="O2" s="33"/>
      <c r="P2" s="33"/>
    </row>
    <row r="3" spans="1:21" ht="15" customHeight="1" x14ac:dyDescent="0.35">
      <c r="A3" s="37">
        <f>U1</f>
        <v>44927</v>
      </c>
      <c r="B3" s="38">
        <v>6.5</v>
      </c>
      <c r="C3" s="37">
        <f>DATE(YEAR($A3),MONTH($A3)+(COLUMN(C3)-COLUMN($A3))/2,1)</f>
        <v>44958</v>
      </c>
      <c r="D3" s="38">
        <v>4.3</v>
      </c>
      <c r="E3" s="37">
        <f>DATE(YEAR($A3),MONTH($A3)+(COLUMN(E3)-COLUMN($A3))/2,1)</f>
        <v>44986</v>
      </c>
      <c r="F3" s="38">
        <v>10.1</v>
      </c>
      <c r="G3" s="37">
        <f>DATE(YEAR($A3),MONTH($A3)+(COLUMN(G3)-COLUMN($A3))/2,1)</f>
        <v>45017</v>
      </c>
      <c r="H3" s="38">
        <v>3</v>
      </c>
      <c r="I3" s="37">
        <f>DATE(YEAR($A3),MONTH($A3)+(COLUMN(I3)-COLUMN($A3))/2,1)</f>
        <v>45047</v>
      </c>
      <c r="J3" s="38">
        <v>6.3</v>
      </c>
      <c r="K3" s="37">
        <f>DATE(YEAR($A3),MONTH($A3)+(COLUMN(K3)-COLUMN($A3))/2,1)</f>
        <v>45078</v>
      </c>
      <c r="L3" s="38">
        <v>6.7</v>
      </c>
      <c r="O3" s="39"/>
      <c r="P3" s="39">
        <v>20</v>
      </c>
    </row>
    <row r="4" spans="1:21" ht="15" customHeight="1" x14ac:dyDescent="0.35">
      <c r="A4" s="37">
        <f>IF(MONTH(A$3+ROW(A4)-ROW(A$3))=MONTH(A$3),A$3+ROW(A4)-ROW(A$3),"")</f>
        <v>44928</v>
      </c>
      <c r="B4" s="40">
        <v>5.9</v>
      </c>
      <c r="C4" s="37">
        <f t="shared" ref="C4:C32" si="0">IF(MONTH(C$3+ROW(C4)-ROW(C$3))=MONTH(C$3),C$3+ROW(C4)-ROW(C$3),"")</f>
        <v>44959</v>
      </c>
      <c r="D4" s="40">
        <v>3</v>
      </c>
      <c r="E4" s="37">
        <f t="shared" ref="E4:E32" si="1">IF(MONTH(E$3+ROW(E4)-ROW(E$3))=MONTH(E$3),E$3+ROW(E4)-ROW(E$3),"")</f>
        <v>44987</v>
      </c>
      <c r="F4" s="40">
        <v>14.5</v>
      </c>
      <c r="G4" s="37">
        <f t="shared" ref="G4:G33" si="2">IF(MONTH(G$3+ROW(G4)-ROW(G$3))=MONTH(G$3),G$3+ROW(G4)-ROW(G$3),"")</f>
        <v>45018</v>
      </c>
      <c r="H4" s="40">
        <v>3</v>
      </c>
      <c r="I4" s="37">
        <f t="shared" ref="I4:I32" si="3">IF(MONTH(I$3+ROW(I4)-ROW(I$3))=MONTH(I$3),I$3+ROW(I4)-ROW(I$3),"")</f>
        <v>45048</v>
      </c>
      <c r="J4" s="40">
        <v>7.7</v>
      </c>
      <c r="K4" s="37">
        <f t="shared" ref="K4:K33" si="4">IF(MONTH(K$3+ROW(K4)-ROW(K$3))=MONTH(K$3),K$3+ROW(K4)-ROW(K$3),"")</f>
        <v>45079</v>
      </c>
      <c r="L4" s="40">
        <v>8</v>
      </c>
      <c r="O4" s="39"/>
      <c r="P4" s="39">
        <v>20</v>
      </c>
    </row>
    <row r="5" spans="1:21" ht="15" customHeight="1" x14ac:dyDescent="0.35">
      <c r="A5" s="37">
        <f t="shared" ref="A5:A33" si="5">IF(MONTH(A$3+ROW(A5)-ROW(A$3))=MONTH(A$3),A$3+ROW(A5)-ROW(A$3),"")</f>
        <v>44929</v>
      </c>
      <c r="B5" s="40">
        <v>3.8</v>
      </c>
      <c r="C5" s="37">
        <f t="shared" si="0"/>
        <v>44960</v>
      </c>
      <c r="D5" s="40">
        <v>3</v>
      </c>
      <c r="E5" s="37">
        <f t="shared" si="1"/>
        <v>44988</v>
      </c>
      <c r="F5" s="40">
        <v>19.600000000000001</v>
      </c>
      <c r="G5" s="37">
        <f t="shared" si="2"/>
        <v>45019</v>
      </c>
      <c r="H5" s="40">
        <v>3</v>
      </c>
      <c r="I5" s="37">
        <f t="shared" si="3"/>
        <v>45049</v>
      </c>
      <c r="J5" s="40">
        <v>7.2</v>
      </c>
      <c r="K5" s="37">
        <f t="shared" si="4"/>
        <v>45080</v>
      </c>
      <c r="L5" s="40">
        <v>6</v>
      </c>
      <c r="O5" s="39"/>
      <c r="P5" s="39">
        <v>20</v>
      </c>
    </row>
    <row r="6" spans="1:21" ht="15" customHeight="1" x14ac:dyDescent="0.35">
      <c r="A6" s="37">
        <f t="shared" si="5"/>
        <v>44930</v>
      </c>
      <c r="B6" s="40">
        <v>3</v>
      </c>
      <c r="C6" s="37">
        <f t="shared" si="0"/>
        <v>44961</v>
      </c>
      <c r="D6" s="40">
        <v>3</v>
      </c>
      <c r="E6" s="37">
        <f t="shared" si="1"/>
        <v>44989</v>
      </c>
      <c r="F6" s="40">
        <v>13.2</v>
      </c>
      <c r="G6" s="37">
        <f t="shared" si="2"/>
        <v>45020</v>
      </c>
      <c r="H6" s="40">
        <v>3</v>
      </c>
      <c r="I6" s="37">
        <f t="shared" si="3"/>
        <v>45050</v>
      </c>
      <c r="J6" s="40">
        <v>5.6</v>
      </c>
      <c r="K6" s="37">
        <f t="shared" si="4"/>
        <v>45081</v>
      </c>
      <c r="L6" s="40">
        <v>6</v>
      </c>
      <c r="O6" s="39"/>
      <c r="P6" s="39">
        <v>20</v>
      </c>
    </row>
    <row r="7" spans="1:21" ht="15" customHeight="1" x14ac:dyDescent="0.35">
      <c r="A7" s="37">
        <f t="shared" si="5"/>
        <v>44931</v>
      </c>
      <c r="B7" s="40">
        <v>3.6</v>
      </c>
      <c r="C7" s="37">
        <f t="shared" si="0"/>
        <v>44962</v>
      </c>
      <c r="D7" s="40">
        <v>3</v>
      </c>
      <c r="E7" s="37">
        <f t="shared" si="1"/>
        <v>44990</v>
      </c>
      <c r="F7" s="40">
        <v>3.2</v>
      </c>
      <c r="G7" s="37">
        <f t="shared" si="2"/>
        <v>45021</v>
      </c>
      <c r="H7" s="40">
        <v>6</v>
      </c>
      <c r="I7" s="37">
        <f t="shared" si="3"/>
        <v>45051</v>
      </c>
      <c r="J7" s="40">
        <v>3</v>
      </c>
      <c r="K7" s="37">
        <f t="shared" si="4"/>
        <v>45082</v>
      </c>
      <c r="L7" s="40" t="s">
        <v>3899</v>
      </c>
      <c r="O7" s="39"/>
      <c r="P7" s="39">
        <v>20</v>
      </c>
    </row>
    <row r="8" spans="1:21" ht="15" customHeight="1" x14ac:dyDescent="0.35">
      <c r="A8" s="37">
        <f t="shared" si="5"/>
        <v>44932</v>
      </c>
      <c r="B8" s="40">
        <v>3</v>
      </c>
      <c r="C8" s="37">
        <f t="shared" si="0"/>
        <v>44963</v>
      </c>
      <c r="D8" s="40">
        <v>3.9</v>
      </c>
      <c r="E8" s="37">
        <f t="shared" si="1"/>
        <v>44991</v>
      </c>
      <c r="F8" s="40">
        <v>9.6999999999999993</v>
      </c>
      <c r="G8" s="37">
        <f t="shared" si="2"/>
        <v>45022</v>
      </c>
      <c r="H8" s="40">
        <v>6.5</v>
      </c>
      <c r="I8" s="37">
        <f t="shared" si="3"/>
        <v>45052</v>
      </c>
      <c r="J8" s="40">
        <v>3</v>
      </c>
      <c r="K8" s="37">
        <f t="shared" si="4"/>
        <v>45083</v>
      </c>
      <c r="L8" s="40">
        <v>9.1</v>
      </c>
      <c r="O8" s="39"/>
      <c r="P8" s="39">
        <v>20</v>
      </c>
    </row>
    <row r="9" spans="1:21" ht="15" customHeight="1" x14ac:dyDescent="0.35">
      <c r="A9" s="37">
        <f t="shared" si="5"/>
        <v>44933</v>
      </c>
      <c r="B9" s="40">
        <v>4.3</v>
      </c>
      <c r="C9" s="37">
        <f t="shared" si="0"/>
        <v>44964</v>
      </c>
      <c r="D9" s="40">
        <v>4.7</v>
      </c>
      <c r="E9" s="37">
        <f t="shared" si="1"/>
        <v>44992</v>
      </c>
      <c r="F9" s="40">
        <v>7.9</v>
      </c>
      <c r="G9" s="37">
        <f t="shared" si="2"/>
        <v>45023</v>
      </c>
      <c r="H9" s="40">
        <v>4</v>
      </c>
      <c r="I9" s="37">
        <f t="shared" si="3"/>
        <v>45053</v>
      </c>
      <c r="J9" s="40">
        <v>3</v>
      </c>
      <c r="K9" s="37">
        <f t="shared" si="4"/>
        <v>45084</v>
      </c>
      <c r="L9" s="40">
        <v>10.5</v>
      </c>
      <c r="O9" s="39"/>
      <c r="P9" s="39">
        <v>20</v>
      </c>
    </row>
    <row r="10" spans="1:21" ht="15" customHeight="1" x14ac:dyDescent="0.35">
      <c r="A10" s="37">
        <f t="shared" si="5"/>
        <v>44934</v>
      </c>
      <c r="B10" s="40">
        <v>3</v>
      </c>
      <c r="C10" s="37">
        <f t="shared" si="0"/>
        <v>44965</v>
      </c>
      <c r="D10" s="40">
        <v>7.2</v>
      </c>
      <c r="E10" s="37">
        <f t="shared" si="1"/>
        <v>44993</v>
      </c>
      <c r="F10" s="40">
        <v>3</v>
      </c>
      <c r="G10" s="37">
        <f t="shared" si="2"/>
        <v>45024</v>
      </c>
      <c r="H10" s="40">
        <v>10.8</v>
      </c>
      <c r="I10" s="37">
        <f t="shared" si="3"/>
        <v>45054</v>
      </c>
      <c r="J10" s="40">
        <v>3</v>
      </c>
      <c r="K10" s="37">
        <f t="shared" si="4"/>
        <v>45085</v>
      </c>
      <c r="L10" s="40">
        <v>10.1</v>
      </c>
      <c r="O10" s="39"/>
      <c r="P10" s="39">
        <v>20</v>
      </c>
    </row>
    <row r="11" spans="1:21" ht="15" customHeight="1" x14ac:dyDescent="0.35">
      <c r="A11" s="37">
        <f t="shared" si="5"/>
        <v>44935</v>
      </c>
      <c r="B11" s="40">
        <v>3</v>
      </c>
      <c r="C11" s="37">
        <f t="shared" si="0"/>
        <v>44966</v>
      </c>
      <c r="D11" s="40">
        <v>18.100000000000001</v>
      </c>
      <c r="E11" s="37">
        <f t="shared" si="1"/>
        <v>44994</v>
      </c>
      <c r="F11" s="40">
        <v>3</v>
      </c>
      <c r="G11" s="37">
        <f t="shared" si="2"/>
        <v>45025</v>
      </c>
      <c r="H11" s="40">
        <v>8.5</v>
      </c>
      <c r="I11" s="37">
        <f t="shared" si="3"/>
        <v>45055</v>
      </c>
      <c r="J11" s="40">
        <v>3</v>
      </c>
      <c r="K11" s="37">
        <f t="shared" si="4"/>
        <v>45086</v>
      </c>
      <c r="L11" s="40">
        <v>8.1999999999999993</v>
      </c>
      <c r="O11" s="39"/>
      <c r="P11" s="39">
        <v>20</v>
      </c>
    </row>
    <row r="12" spans="1:21" ht="15" customHeight="1" x14ac:dyDescent="0.35">
      <c r="A12" s="37">
        <f t="shared" si="5"/>
        <v>44936</v>
      </c>
      <c r="B12" s="40">
        <v>3</v>
      </c>
      <c r="C12" s="37">
        <f t="shared" si="0"/>
        <v>44967</v>
      </c>
      <c r="D12" s="40">
        <v>25</v>
      </c>
      <c r="E12" s="37">
        <f t="shared" si="1"/>
        <v>44995</v>
      </c>
      <c r="F12" s="40">
        <v>3</v>
      </c>
      <c r="G12" s="37">
        <f t="shared" si="2"/>
        <v>45026</v>
      </c>
      <c r="H12" s="40">
        <v>4.2</v>
      </c>
      <c r="I12" s="37">
        <f t="shared" si="3"/>
        <v>45056</v>
      </c>
      <c r="J12" s="40">
        <v>3</v>
      </c>
      <c r="K12" s="37">
        <f t="shared" si="4"/>
        <v>45087</v>
      </c>
      <c r="L12" s="40">
        <v>9.8000000000000007</v>
      </c>
      <c r="O12" s="39"/>
      <c r="P12" s="39">
        <v>20</v>
      </c>
    </row>
    <row r="13" spans="1:21" ht="15" customHeight="1" x14ac:dyDescent="0.35">
      <c r="A13" s="37">
        <f t="shared" si="5"/>
        <v>44937</v>
      </c>
      <c r="B13" s="40">
        <v>3</v>
      </c>
      <c r="C13" s="37">
        <f t="shared" si="0"/>
        <v>44968</v>
      </c>
      <c r="D13" s="40">
        <v>17.899999999999999</v>
      </c>
      <c r="E13" s="37">
        <f t="shared" si="1"/>
        <v>44996</v>
      </c>
      <c r="F13" s="40">
        <v>4.4000000000000004</v>
      </c>
      <c r="G13" s="37">
        <f t="shared" si="2"/>
        <v>45027</v>
      </c>
      <c r="H13" s="40">
        <v>3</v>
      </c>
      <c r="I13" s="37">
        <f t="shared" si="3"/>
        <v>45057</v>
      </c>
      <c r="J13" s="40">
        <v>3</v>
      </c>
      <c r="K13" s="37">
        <f t="shared" si="4"/>
        <v>45088</v>
      </c>
      <c r="L13" s="40">
        <v>8.1999999999999993</v>
      </c>
      <c r="O13" s="39"/>
      <c r="P13" s="39">
        <v>20</v>
      </c>
    </row>
    <row r="14" spans="1:21" ht="15" customHeight="1" x14ac:dyDescent="0.35">
      <c r="A14" s="37">
        <f t="shared" si="5"/>
        <v>44938</v>
      </c>
      <c r="B14" s="40">
        <v>3</v>
      </c>
      <c r="C14" s="37">
        <f t="shared" si="0"/>
        <v>44969</v>
      </c>
      <c r="D14" s="40">
        <v>12.3</v>
      </c>
      <c r="E14" s="37">
        <f t="shared" si="1"/>
        <v>44997</v>
      </c>
      <c r="F14" s="40">
        <v>7.7</v>
      </c>
      <c r="G14" s="37">
        <f t="shared" si="2"/>
        <v>45028</v>
      </c>
      <c r="H14" s="40">
        <v>3</v>
      </c>
      <c r="I14" s="37">
        <f t="shared" si="3"/>
        <v>45058</v>
      </c>
      <c r="J14" s="40">
        <v>3</v>
      </c>
      <c r="K14" s="37">
        <f t="shared" si="4"/>
        <v>45089</v>
      </c>
      <c r="L14" s="40">
        <v>8.9</v>
      </c>
      <c r="O14" s="39"/>
      <c r="P14" s="39">
        <v>20</v>
      </c>
    </row>
    <row r="15" spans="1:21" ht="15" customHeight="1" x14ac:dyDescent="0.35">
      <c r="A15" s="37">
        <f t="shared" si="5"/>
        <v>44939</v>
      </c>
      <c r="B15" s="40">
        <v>3</v>
      </c>
      <c r="C15" s="37">
        <f t="shared" si="0"/>
        <v>44970</v>
      </c>
      <c r="D15" s="40">
        <v>5.2</v>
      </c>
      <c r="E15" s="37">
        <f t="shared" si="1"/>
        <v>44998</v>
      </c>
      <c r="F15" s="40">
        <v>3</v>
      </c>
      <c r="G15" s="37">
        <f t="shared" si="2"/>
        <v>45029</v>
      </c>
      <c r="H15" s="40">
        <v>3</v>
      </c>
      <c r="I15" s="37">
        <f t="shared" si="3"/>
        <v>45059</v>
      </c>
      <c r="J15" s="40">
        <v>5.0999999999999996</v>
      </c>
      <c r="K15" s="37">
        <f t="shared" si="4"/>
        <v>45090</v>
      </c>
      <c r="L15" s="40">
        <v>7.8</v>
      </c>
      <c r="O15" s="39"/>
      <c r="P15" s="39">
        <v>20</v>
      </c>
    </row>
    <row r="16" spans="1:21" ht="15" customHeight="1" x14ac:dyDescent="0.35">
      <c r="A16" s="37">
        <f t="shared" si="5"/>
        <v>44940</v>
      </c>
      <c r="B16" s="40">
        <v>3</v>
      </c>
      <c r="C16" s="37">
        <f t="shared" si="0"/>
        <v>44971</v>
      </c>
      <c r="D16" s="40">
        <v>14.5</v>
      </c>
      <c r="E16" s="37">
        <f t="shared" si="1"/>
        <v>44999</v>
      </c>
      <c r="F16" s="40">
        <v>3</v>
      </c>
      <c r="G16" s="37">
        <f t="shared" si="2"/>
        <v>45030</v>
      </c>
      <c r="H16" s="40">
        <v>3</v>
      </c>
      <c r="I16" s="37">
        <f t="shared" si="3"/>
        <v>45060</v>
      </c>
      <c r="J16" s="40">
        <v>7.7</v>
      </c>
      <c r="K16" s="37">
        <f t="shared" si="4"/>
        <v>45091</v>
      </c>
      <c r="L16" s="40" t="s">
        <v>3899</v>
      </c>
      <c r="O16" s="39"/>
      <c r="P16" s="39">
        <v>20</v>
      </c>
    </row>
    <row r="17" spans="1:16" ht="15" customHeight="1" x14ac:dyDescent="0.35">
      <c r="A17" s="37">
        <f t="shared" si="5"/>
        <v>44941</v>
      </c>
      <c r="B17" s="40">
        <v>3</v>
      </c>
      <c r="C17" s="37">
        <f t="shared" si="0"/>
        <v>44972</v>
      </c>
      <c r="D17" s="40">
        <v>14.8</v>
      </c>
      <c r="E17" s="37">
        <f t="shared" si="1"/>
        <v>45000</v>
      </c>
      <c r="F17" s="40">
        <v>3</v>
      </c>
      <c r="G17" s="37">
        <f t="shared" si="2"/>
        <v>45031</v>
      </c>
      <c r="H17" s="40">
        <v>3</v>
      </c>
      <c r="I17" s="37">
        <f t="shared" si="3"/>
        <v>45061</v>
      </c>
      <c r="J17" s="40">
        <v>10.7</v>
      </c>
      <c r="K17" s="37">
        <f t="shared" si="4"/>
        <v>45092</v>
      </c>
      <c r="L17" s="40" t="s">
        <v>3899</v>
      </c>
      <c r="O17" s="39"/>
      <c r="P17" s="39">
        <v>20</v>
      </c>
    </row>
    <row r="18" spans="1:16" ht="15" customHeight="1" x14ac:dyDescent="0.35">
      <c r="A18" s="37">
        <f t="shared" si="5"/>
        <v>44942</v>
      </c>
      <c r="B18" s="40">
        <v>3</v>
      </c>
      <c r="C18" s="37">
        <f t="shared" si="0"/>
        <v>44973</v>
      </c>
      <c r="D18" s="40">
        <v>15.7</v>
      </c>
      <c r="E18" s="37">
        <f t="shared" si="1"/>
        <v>45001</v>
      </c>
      <c r="F18" s="40">
        <v>4.2</v>
      </c>
      <c r="G18" s="37">
        <f t="shared" si="2"/>
        <v>45032</v>
      </c>
      <c r="H18" s="40">
        <v>5.0999999999999996</v>
      </c>
      <c r="I18" s="37">
        <f t="shared" si="3"/>
        <v>45062</v>
      </c>
      <c r="J18" s="40">
        <v>3</v>
      </c>
      <c r="K18" s="37">
        <f t="shared" si="4"/>
        <v>45093</v>
      </c>
      <c r="L18" s="40" t="s">
        <v>3899</v>
      </c>
      <c r="O18" s="39"/>
      <c r="P18" s="39">
        <v>20</v>
      </c>
    </row>
    <row r="19" spans="1:16" ht="15" customHeight="1" x14ac:dyDescent="0.35">
      <c r="A19" s="37">
        <f t="shared" si="5"/>
        <v>44943</v>
      </c>
      <c r="B19" s="40">
        <v>3.4</v>
      </c>
      <c r="C19" s="37">
        <f t="shared" si="0"/>
        <v>44974</v>
      </c>
      <c r="D19" s="40">
        <v>3</v>
      </c>
      <c r="E19" s="37">
        <f t="shared" si="1"/>
        <v>45002</v>
      </c>
      <c r="F19" s="40">
        <v>5</v>
      </c>
      <c r="G19" s="37">
        <f t="shared" si="2"/>
        <v>45033</v>
      </c>
      <c r="H19" s="40">
        <v>8</v>
      </c>
      <c r="I19" s="37">
        <f t="shared" si="3"/>
        <v>45063</v>
      </c>
      <c r="J19" s="40">
        <v>4.2</v>
      </c>
      <c r="K19" s="37">
        <f t="shared" si="4"/>
        <v>45094</v>
      </c>
      <c r="L19" s="40" t="s">
        <v>3899</v>
      </c>
      <c r="O19" s="39"/>
      <c r="P19" s="39">
        <v>20</v>
      </c>
    </row>
    <row r="20" spans="1:16" ht="15" customHeight="1" x14ac:dyDescent="0.35">
      <c r="A20" s="37">
        <f t="shared" si="5"/>
        <v>44944</v>
      </c>
      <c r="B20" s="40">
        <v>7.4</v>
      </c>
      <c r="C20" s="37">
        <f t="shared" si="0"/>
        <v>44975</v>
      </c>
      <c r="D20" s="40">
        <v>3</v>
      </c>
      <c r="E20" s="37">
        <f t="shared" si="1"/>
        <v>45003</v>
      </c>
      <c r="F20" s="40">
        <v>6.9</v>
      </c>
      <c r="G20" s="37">
        <f t="shared" si="2"/>
        <v>45034</v>
      </c>
      <c r="H20" s="40">
        <v>9.6</v>
      </c>
      <c r="I20" s="37">
        <f t="shared" si="3"/>
        <v>45064</v>
      </c>
      <c r="J20" s="40">
        <v>4.8</v>
      </c>
      <c r="K20" s="37">
        <f t="shared" si="4"/>
        <v>45095</v>
      </c>
      <c r="L20" s="40" t="s">
        <v>3899</v>
      </c>
      <c r="O20" s="39"/>
      <c r="P20" s="39">
        <v>20</v>
      </c>
    </row>
    <row r="21" spans="1:16" ht="15" customHeight="1" x14ac:dyDescent="0.35">
      <c r="A21" s="37">
        <f t="shared" si="5"/>
        <v>44945</v>
      </c>
      <c r="B21" s="40">
        <v>5.4</v>
      </c>
      <c r="C21" s="37">
        <f t="shared" si="0"/>
        <v>44976</v>
      </c>
      <c r="D21" s="40">
        <v>3</v>
      </c>
      <c r="E21" s="37">
        <f t="shared" si="1"/>
        <v>45004</v>
      </c>
      <c r="F21" s="40">
        <v>3.3</v>
      </c>
      <c r="G21" s="37">
        <f t="shared" si="2"/>
        <v>45035</v>
      </c>
      <c r="H21" s="40">
        <v>5.6</v>
      </c>
      <c r="I21" s="37">
        <f t="shared" si="3"/>
        <v>45065</v>
      </c>
      <c r="J21" s="40">
        <v>3</v>
      </c>
      <c r="K21" s="37">
        <f t="shared" si="4"/>
        <v>45096</v>
      </c>
      <c r="L21" s="40" t="s">
        <v>3899</v>
      </c>
      <c r="O21" s="39"/>
      <c r="P21" s="39">
        <v>20</v>
      </c>
    </row>
    <row r="22" spans="1:16" ht="15" customHeight="1" x14ac:dyDescent="0.35">
      <c r="A22" s="37">
        <f t="shared" si="5"/>
        <v>44946</v>
      </c>
      <c r="B22" s="40">
        <v>5</v>
      </c>
      <c r="C22" s="37">
        <f t="shared" si="0"/>
        <v>44977</v>
      </c>
      <c r="D22" s="40">
        <v>4.7</v>
      </c>
      <c r="E22" s="37">
        <f t="shared" si="1"/>
        <v>45005</v>
      </c>
      <c r="F22" s="40">
        <v>5.5</v>
      </c>
      <c r="G22" s="37">
        <f t="shared" si="2"/>
        <v>45036</v>
      </c>
      <c r="H22" s="40">
        <v>6.5</v>
      </c>
      <c r="I22" s="37">
        <f t="shared" si="3"/>
        <v>45066</v>
      </c>
      <c r="J22" s="40">
        <v>5.4</v>
      </c>
      <c r="K22" s="37">
        <f t="shared" si="4"/>
        <v>45097</v>
      </c>
      <c r="L22" s="40" t="s">
        <v>3899</v>
      </c>
      <c r="O22" s="39"/>
      <c r="P22" s="39">
        <v>20</v>
      </c>
    </row>
    <row r="23" spans="1:16" ht="15" customHeight="1" x14ac:dyDescent="0.35">
      <c r="A23" s="37">
        <f t="shared" si="5"/>
        <v>44947</v>
      </c>
      <c r="B23" s="40">
        <v>6.8</v>
      </c>
      <c r="C23" s="37">
        <f t="shared" si="0"/>
        <v>44978</v>
      </c>
      <c r="D23" s="40">
        <v>11.2</v>
      </c>
      <c r="E23" s="37">
        <f t="shared" si="1"/>
        <v>45006</v>
      </c>
      <c r="F23" s="40">
        <v>5.2</v>
      </c>
      <c r="G23" s="37">
        <f t="shared" si="2"/>
        <v>45037</v>
      </c>
      <c r="H23" s="40">
        <v>3.3</v>
      </c>
      <c r="I23" s="37">
        <f t="shared" si="3"/>
        <v>45067</v>
      </c>
      <c r="J23" s="40">
        <v>8.8000000000000007</v>
      </c>
      <c r="K23" s="37">
        <f t="shared" si="4"/>
        <v>45098</v>
      </c>
      <c r="L23" s="40" t="s">
        <v>3899</v>
      </c>
      <c r="O23" s="39"/>
      <c r="P23" s="39">
        <v>20</v>
      </c>
    </row>
    <row r="24" spans="1:16" ht="15" customHeight="1" x14ac:dyDescent="0.35">
      <c r="A24" s="37">
        <f t="shared" si="5"/>
        <v>44948</v>
      </c>
      <c r="B24" s="40">
        <v>7</v>
      </c>
      <c r="C24" s="37">
        <f t="shared" si="0"/>
        <v>44979</v>
      </c>
      <c r="D24" s="40">
        <v>13</v>
      </c>
      <c r="E24" s="37">
        <f t="shared" si="1"/>
        <v>45007</v>
      </c>
      <c r="F24" s="40">
        <v>3</v>
      </c>
      <c r="G24" s="37">
        <f t="shared" si="2"/>
        <v>45038</v>
      </c>
      <c r="H24" s="40">
        <v>3.8</v>
      </c>
      <c r="I24" s="37">
        <f t="shared" si="3"/>
        <v>45068</v>
      </c>
      <c r="J24" s="40">
        <v>16.3</v>
      </c>
      <c r="K24" s="37">
        <f t="shared" si="4"/>
        <v>45099</v>
      </c>
      <c r="L24" s="40" t="s">
        <v>3899</v>
      </c>
      <c r="O24" s="39"/>
      <c r="P24" s="39">
        <v>20</v>
      </c>
    </row>
    <row r="25" spans="1:16" ht="15" customHeight="1" x14ac:dyDescent="0.35">
      <c r="A25" s="37">
        <f t="shared" si="5"/>
        <v>44949</v>
      </c>
      <c r="B25" s="40">
        <v>5</v>
      </c>
      <c r="C25" s="37">
        <f t="shared" si="0"/>
        <v>44980</v>
      </c>
      <c r="D25" s="40">
        <v>6.7</v>
      </c>
      <c r="E25" s="37">
        <f t="shared" si="1"/>
        <v>45008</v>
      </c>
      <c r="F25" s="40">
        <v>3</v>
      </c>
      <c r="G25" s="37">
        <f t="shared" si="2"/>
        <v>45039</v>
      </c>
      <c r="H25" s="40">
        <v>3</v>
      </c>
      <c r="I25" s="37">
        <f t="shared" si="3"/>
        <v>45069</v>
      </c>
      <c r="J25" s="40">
        <v>5.2</v>
      </c>
      <c r="K25" s="37">
        <f t="shared" si="4"/>
        <v>45100</v>
      </c>
      <c r="L25" s="40" t="s">
        <v>3899</v>
      </c>
      <c r="O25" s="39"/>
      <c r="P25" s="39">
        <v>20</v>
      </c>
    </row>
    <row r="26" spans="1:16" ht="15" customHeight="1" x14ac:dyDescent="0.35">
      <c r="A26" s="37">
        <f t="shared" si="5"/>
        <v>44950</v>
      </c>
      <c r="B26" s="40">
        <v>5.4</v>
      </c>
      <c r="C26" s="37">
        <f t="shared" si="0"/>
        <v>44981</v>
      </c>
      <c r="D26" s="40">
        <v>6.3</v>
      </c>
      <c r="E26" s="37">
        <f t="shared" si="1"/>
        <v>45009</v>
      </c>
      <c r="F26" s="40">
        <v>3</v>
      </c>
      <c r="G26" s="37">
        <f t="shared" si="2"/>
        <v>45040</v>
      </c>
      <c r="H26" s="40">
        <v>3</v>
      </c>
      <c r="I26" s="37">
        <f t="shared" si="3"/>
        <v>45070</v>
      </c>
      <c r="J26" s="40">
        <v>4.8</v>
      </c>
      <c r="K26" s="37">
        <f t="shared" si="4"/>
        <v>45101</v>
      </c>
      <c r="L26" s="40" t="s">
        <v>3899</v>
      </c>
      <c r="O26" s="39"/>
      <c r="P26" s="39">
        <v>20</v>
      </c>
    </row>
    <row r="27" spans="1:16" ht="15" customHeight="1" x14ac:dyDescent="0.35">
      <c r="A27" s="37">
        <f t="shared" si="5"/>
        <v>44951</v>
      </c>
      <c r="B27" s="40">
        <v>3</v>
      </c>
      <c r="C27" s="37">
        <f t="shared" si="0"/>
        <v>44982</v>
      </c>
      <c r="D27" s="40">
        <v>3</v>
      </c>
      <c r="E27" s="37">
        <f t="shared" si="1"/>
        <v>45010</v>
      </c>
      <c r="F27" s="40">
        <v>3</v>
      </c>
      <c r="G27" s="37">
        <f t="shared" si="2"/>
        <v>45041</v>
      </c>
      <c r="H27" s="40">
        <v>3</v>
      </c>
      <c r="I27" s="37">
        <f t="shared" si="3"/>
        <v>45071</v>
      </c>
      <c r="J27" s="40">
        <v>4.7</v>
      </c>
      <c r="K27" s="37">
        <f t="shared" si="4"/>
        <v>45102</v>
      </c>
      <c r="L27" s="40" t="s">
        <v>3899</v>
      </c>
      <c r="O27" s="39"/>
      <c r="P27" s="39">
        <v>20</v>
      </c>
    </row>
    <row r="28" spans="1:16" ht="15" customHeight="1" x14ac:dyDescent="0.35">
      <c r="A28" s="37">
        <f t="shared" si="5"/>
        <v>44952</v>
      </c>
      <c r="B28" s="40">
        <v>4.5</v>
      </c>
      <c r="C28" s="37">
        <f t="shared" si="0"/>
        <v>44983</v>
      </c>
      <c r="D28" s="40">
        <v>3</v>
      </c>
      <c r="E28" s="37">
        <f t="shared" si="1"/>
        <v>45011</v>
      </c>
      <c r="F28" s="40">
        <v>3</v>
      </c>
      <c r="G28" s="37">
        <f t="shared" si="2"/>
        <v>45042</v>
      </c>
      <c r="H28" s="40">
        <v>5.2</v>
      </c>
      <c r="I28" s="37">
        <f t="shared" si="3"/>
        <v>45072</v>
      </c>
      <c r="J28" s="40">
        <v>5.7</v>
      </c>
      <c r="K28" s="37">
        <f t="shared" si="4"/>
        <v>45103</v>
      </c>
      <c r="L28" s="40" t="s">
        <v>3899</v>
      </c>
      <c r="O28" s="39"/>
      <c r="P28" s="39">
        <v>20</v>
      </c>
    </row>
    <row r="29" spans="1:16" ht="15" customHeight="1" x14ac:dyDescent="0.35">
      <c r="A29" s="37">
        <f t="shared" si="5"/>
        <v>44953</v>
      </c>
      <c r="B29" s="40">
        <v>3</v>
      </c>
      <c r="C29" s="37">
        <f t="shared" si="0"/>
        <v>44984</v>
      </c>
      <c r="D29" s="40">
        <v>3</v>
      </c>
      <c r="E29" s="37">
        <f t="shared" si="1"/>
        <v>45012</v>
      </c>
      <c r="F29" s="40">
        <v>3</v>
      </c>
      <c r="G29" s="37">
        <f t="shared" si="2"/>
        <v>45043</v>
      </c>
      <c r="H29" s="40">
        <v>5.3</v>
      </c>
      <c r="I29" s="37">
        <f t="shared" si="3"/>
        <v>45073</v>
      </c>
      <c r="J29" s="40">
        <v>5.5</v>
      </c>
      <c r="K29" s="37">
        <f t="shared" si="4"/>
        <v>45104</v>
      </c>
      <c r="L29" s="40" t="s">
        <v>3899</v>
      </c>
      <c r="O29" s="39"/>
      <c r="P29" s="39">
        <v>20</v>
      </c>
    </row>
    <row r="30" spans="1:16" ht="15" customHeight="1" x14ac:dyDescent="0.35">
      <c r="A30" s="37">
        <f t="shared" si="5"/>
        <v>44954</v>
      </c>
      <c r="B30" s="40">
        <v>3.8</v>
      </c>
      <c r="C30" s="37">
        <f t="shared" si="0"/>
        <v>44985</v>
      </c>
      <c r="D30" s="40">
        <v>3.2</v>
      </c>
      <c r="E30" s="37">
        <f t="shared" si="1"/>
        <v>45013</v>
      </c>
      <c r="F30" s="40">
        <v>3.7</v>
      </c>
      <c r="G30" s="37">
        <f t="shared" si="2"/>
        <v>45044</v>
      </c>
      <c r="H30" s="40">
        <v>3</v>
      </c>
      <c r="I30" s="37">
        <f t="shared" si="3"/>
        <v>45074</v>
      </c>
      <c r="J30" s="40">
        <v>5.9</v>
      </c>
      <c r="K30" s="37">
        <f t="shared" si="4"/>
        <v>45105</v>
      </c>
      <c r="L30" s="40">
        <v>8.4</v>
      </c>
      <c r="O30" s="39"/>
      <c r="P30" s="39">
        <v>20</v>
      </c>
    </row>
    <row r="31" spans="1:16" ht="15" customHeight="1" x14ac:dyDescent="0.35">
      <c r="A31" s="37">
        <f t="shared" si="5"/>
        <v>44955</v>
      </c>
      <c r="B31" s="40">
        <v>14.1</v>
      </c>
      <c r="C31" s="37" t="str">
        <f t="shared" si="0"/>
        <v/>
      </c>
      <c r="D31" s="40"/>
      <c r="E31" s="37">
        <f t="shared" si="1"/>
        <v>45014</v>
      </c>
      <c r="F31" s="40">
        <v>3</v>
      </c>
      <c r="G31" s="37">
        <f t="shared" si="2"/>
        <v>45045</v>
      </c>
      <c r="H31" s="40">
        <v>5.7</v>
      </c>
      <c r="I31" s="37">
        <f t="shared" si="3"/>
        <v>45075</v>
      </c>
      <c r="J31" s="40">
        <v>6.1</v>
      </c>
      <c r="K31" s="37">
        <f t="shared" si="4"/>
        <v>45106</v>
      </c>
      <c r="L31" s="40">
        <v>10.9</v>
      </c>
      <c r="O31" s="39"/>
      <c r="P31" s="39">
        <v>20</v>
      </c>
    </row>
    <row r="32" spans="1:16" ht="15" customHeight="1" x14ac:dyDescent="0.35">
      <c r="A32" s="37">
        <f t="shared" si="5"/>
        <v>44956</v>
      </c>
      <c r="B32" s="40">
        <v>3.6</v>
      </c>
      <c r="C32" s="37" t="str">
        <f t="shared" si="0"/>
        <v/>
      </c>
      <c r="D32" s="40"/>
      <c r="E32" s="37">
        <f t="shared" si="1"/>
        <v>45015</v>
      </c>
      <c r="F32" s="40" t="s">
        <v>3899</v>
      </c>
      <c r="G32" s="37">
        <f t="shared" si="2"/>
        <v>45046</v>
      </c>
      <c r="H32" s="40">
        <v>6.8</v>
      </c>
      <c r="I32" s="37">
        <f t="shared" si="3"/>
        <v>45076</v>
      </c>
      <c r="J32" s="40">
        <v>5.4</v>
      </c>
      <c r="K32" s="37">
        <f t="shared" si="4"/>
        <v>45107</v>
      </c>
      <c r="L32" s="40">
        <v>3.6</v>
      </c>
      <c r="O32" s="39"/>
      <c r="P32" s="39">
        <v>20</v>
      </c>
    </row>
    <row r="33" spans="1:16" ht="15" customHeight="1" x14ac:dyDescent="0.35">
      <c r="A33" s="37">
        <f t="shared" si="5"/>
        <v>44957</v>
      </c>
      <c r="B33" s="40">
        <v>3</v>
      </c>
      <c r="C33" s="37" t="str">
        <f>IF(MONTH(C$3+ROW(C33)-ROW(C$3))=MONTH(C$3),C$3+ROW(C33)-ROW(C$3),"")</f>
        <v/>
      </c>
      <c r="D33" s="40"/>
      <c r="E33" s="37">
        <f>IF(MONTH(E$3+ROW(E33)-ROW(E$3))=MONTH(E$3),E$3+ROW(E33)-ROW(E$3),"")</f>
        <v>45016</v>
      </c>
      <c r="F33" s="40">
        <v>3</v>
      </c>
      <c r="G33" s="37" t="str">
        <f t="shared" si="2"/>
        <v/>
      </c>
      <c r="H33" s="40"/>
      <c r="I33" s="37">
        <f>IF(MONTH(I$3+ROW(I33)-ROW(I$3))=MONTH(I$3),I$3+ROW(I33)-ROW(I$3),"")</f>
        <v>45077</v>
      </c>
      <c r="J33" s="40">
        <v>6.2</v>
      </c>
      <c r="K33" s="37" t="str">
        <f t="shared" si="4"/>
        <v/>
      </c>
      <c r="L33" s="40"/>
      <c r="O33" s="39"/>
      <c r="P33" s="39">
        <v>20</v>
      </c>
    </row>
    <row r="34" spans="1:16" ht="15" customHeight="1" x14ac:dyDescent="0.35"/>
    <row r="35" spans="1:16" x14ac:dyDescent="0.35">
      <c r="A35" s="31" t="s">
        <v>19</v>
      </c>
      <c r="B35" s="32"/>
      <c r="C35" s="31" t="s">
        <v>20</v>
      </c>
      <c r="D35" s="32"/>
      <c r="E35" s="31" t="s">
        <v>21</v>
      </c>
      <c r="F35" s="32"/>
      <c r="G35" s="31" t="s">
        <v>22</v>
      </c>
      <c r="H35" s="32"/>
      <c r="I35" s="31" t="s">
        <v>23</v>
      </c>
      <c r="J35" s="32"/>
      <c r="K35" s="31" t="s">
        <v>24</v>
      </c>
      <c r="L35" s="32"/>
    </row>
    <row r="36" spans="1:16" ht="16.5" x14ac:dyDescent="0.35">
      <c r="A36" s="35" t="s">
        <v>18</v>
      </c>
      <c r="B36" s="36" t="s">
        <v>8</v>
      </c>
      <c r="C36" s="35" t="s">
        <v>18</v>
      </c>
      <c r="D36" s="36" t="s">
        <v>8</v>
      </c>
      <c r="E36" s="35" t="s">
        <v>18</v>
      </c>
      <c r="F36" s="36" t="s">
        <v>8</v>
      </c>
      <c r="G36" s="35" t="s">
        <v>18</v>
      </c>
      <c r="H36" s="36" t="s">
        <v>8</v>
      </c>
      <c r="I36" s="35" t="s">
        <v>18</v>
      </c>
      <c r="J36" s="36" t="s">
        <v>8</v>
      </c>
      <c r="K36" s="35" t="s">
        <v>18</v>
      </c>
      <c r="L36" s="36" t="s">
        <v>8</v>
      </c>
    </row>
    <row r="37" spans="1:16" x14ac:dyDescent="0.35">
      <c r="A37" s="37">
        <f>DATE(YEAR($A3),MONTH($A3)+6,1)</f>
        <v>45108</v>
      </c>
      <c r="B37" s="38">
        <v>3</v>
      </c>
      <c r="C37" s="37">
        <f>DATE(YEAR($A37),MONTH($A37)+(COLUMN(C37)-COLUMN($A37))/2,1)</f>
        <v>45139</v>
      </c>
      <c r="D37" s="38">
        <v>3</v>
      </c>
      <c r="E37" s="37">
        <f>DATE(YEAR($A37),MONTH($A37)+(COLUMN(E37)-COLUMN($A37))/2,1)</f>
        <v>45170</v>
      </c>
      <c r="F37" s="38">
        <v>3</v>
      </c>
      <c r="G37" s="37">
        <f>DATE(YEAR($A37),MONTH($A37)+(COLUMN(G37)-COLUMN($A37))/2,1)</f>
        <v>45200</v>
      </c>
      <c r="H37" s="38">
        <v>8.1999999999999993</v>
      </c>
      <c r="I37" s="37">
        <f>DATE(YEAR($A37),MONTH($A37)+(COLUMN(I37)-COLUMN($A37))/2,1)</f>
        <v>45231</v>
      </c>
      <c r="J37" s="38">
        <v>3</v>
      </c>
      <c r="K37" s="37">
        <f>DATE(YEAR($A37),MONTH($A37)+(COLUMN(K37)-COLUMN($A37))/2,1)</f>
        <v>45261</v>
      </c>
      <c r="L37" s="38"/>
    </row>
    <row r="38" spans="1:16" x14ac:dyDescent="0.35">
      <c r="A38" s="37">
        <f>IF(MONTH(A$37+ROW(A38)-ROW(A$37))=MONTH(A$37),A$37+ROW(A38)-ROW(A$37),"")</f>
        <v>45109</v>
      </c>
      <c r="B38" s="40">
        <v>10.199999999999999</v>
      </c>
      <c r="C38" s="37">
        <f>IF(MONTH(C$37+ROW(C38)-ROW(C$37))=MONTH(C$37),C$37+ROW(C38)-ROW(C$37),"")</f>
        <v>45140</v>
      </c>
      <c r="D38" s="40">
        <v>3</v>
      </c>
      <c r="E38" s="37">
        <f>IF(MONTH(E$37+ROW(E38)-ROW(E$37))=MONTH(E$37),E$37+ROW(E38)-ROW(E$37),"")</f>
        <v>45171</v>
      </c>
      <c r="F38" s="40">
        <v>3</v>
      </c>
      <c r="G38" s="37">
        <f>IF(MONTH(G$37+ROW(G38)-ROW(G$37))=MONTH(G$37),G$37+ROW(G38)-ROW(G$37),"")</f>
        <v>45201</v>
      </c>
      <c r="H38" s="40">
        <v>14.1</v>
      </c>
      <c r="I38" s="37">
        <f>IF(MONTH(I$37+ROW(I38)-ROW(I$37))=MONTH(I$37),I$37+ROW(I38)-ROW(I$37),"")</f>
        <v>45232</v>
      </c>
      <c r="J38" s="40">
        <v>3.4</v>
      </c>
      <c r="K38" s="37">
        <f>IF(MONTH(K$37+ROW(K38)-ROW(K$37))=MONTH(K$37),K$37+ROW(K38)-ROW(K$37),"")</f>
        <v>45262</v>
      </c>
      <c r="L38" s="40"/>
    </row>
    <row r="39" spans="1:16" x14ac:dyDescent="0.35">
      <c r="A39" s="37">
        <f t="shared" ref="A39:K67" si="6">IF(MONTH(A$37+ROW(A39)-ROW(A$37))=MONTH(A$37),A$37+ROW(A39)-ROW(A$37),"")</f>
        <v>45110</v>
      </c>
      <c r="B39" s="40">
        <v>4.7</v>
      </c>
      <c r="C39" s="37">
        <f t="shared" si="6"/>
        <v>45141</v>
      </c>
      <c r="D39" s="40">
        <v>3</v>
      </c>
      <c r="E39" s="37">
        <f t="shared" si="6"/>
        <v>45172</v>
      </c>
      <c r="F39" s="40">
        <v>4.9000000000000004</v>
      </c>
      <c r="G39" s="37">
        <f t="shared" si="6"/>
        <v>45202</v>
      </c>
      <c r="H39" s="40">
        <v>7.1</v>
      </c>
      <c r="I39" s="37">
        <f t="shared" si="6"/>
        <v>45233</v>
      </c>
      <c r="J39" s="40">
        <v>3</v>
      </c>
      <c r="K39" s="37">
        <f t="shared" si="6"/>
        <v>45263</v>
      </c>
      <c r="L39" s="40"/>
    </row>
    <row r="40" spans="1:16" x14ac:dyDescent="0.35">
      <c r="A40" s="37">
        <f t="shared" si="6"/>
        <v>45111</v>
      </c>
      <c r="B40" s="40">
        <v>9.3000000000000007</v>
      </c>
      <c r="C40" s="37">
        <f t="shared" si="6"/>
        <v>45142</v>
      </c>
      <c r="D40" s="40">
        <v>3.2</v>
      </c>
      <c r="E40" s="37">
        <f t="shared" si="6"/>
        <v>45173</v>
      </c>
      <c r="F40" s="40">
        <v>4.8</v>
      </c>
      <c r="G40" s="37">
        <f t="shared" si="6"/>
        <v>45203</v>
      </c>
      <c r="H40" s="40">
        <v>4.0999999999999996</v>
      </c>
      <c r="I40" s="37">
        <f t="shared" si="6"/>
        <v>45234</v>
      </c>
      <c r="J40" s="40">
        <v>3</v>
      </c>
      <c r="K40" s="37">
        <f t="shared" si="6"/>
        <v>45264</v>
      </c>
      <c r="L40" s="40"/>
    </row>
    <row r="41" spans="1:16" x14ac:dyDescent="0.35">
      <c r="A41" s="37">
        <f t="shared" si="6"/>
        <v>45112</v>
      </c>
      <c r="B41" s="40">
        <v>3.4</v>
      </c>
      <c r="C41" s="37">
        <f t="shared" si="6"/>
        <v>45143</v>
      </c>
      <c r="D41" s="40">
        <v>3.1</v>
      </c>
      <c r="E41" s="37">
        <f t="shared" si="6"/>
        <v>45174</v>
      </c>
      <c r="F41" s="40">
        <v>5</v>
      </c>
      <c r="G41" s="37">
        <f t="shared" si="6"/>
        <v>45204</v>
      </c>
      <c r="H41" s="40">
        <v>3.7</v>
      </c>
      <c r="I41" s="37">
        <f t="shared" si="6"/>
        <v>45235</v>
      </c>
      <c r="J41" s="40">
        <v>3</v>
      </c>
      <c r="K41" s="37">
        <f t="shared" si="6"/>
        <v>45265</v>
      </c>
      <c r="L41" s="40"/>
    </row>
    <row r="42" spans="1:16" x14ac:dyDescent="0.35">
      <c r="A42" s="37">
        <f t="shared" si="6"/>
        <v>45113</v>
      </c>
      <c r="B42" s="40">
        <v>3.4</v>
      </c>
      <c r="C42" s="37">
        <f t="shared" si="6"/>
        <v>45144</v>
      </c>
      <c r="D42" s="40">
        <v>3</v>
      </c>
      <c r="E42" s="37">
        <f t="shared" si="6"/>
        <v>45175</v>
      </c>
      <c r="F42" s="40">
        <v>5.7</v>
      </c>
      <c r="G42" s="37">
        <f t="shared" si="6"/>
        <v>45205</v>
      </c>
      <c r="H42" s="40">
        <v>3.1</v>
      </c>
      <c r="I42" s="37">
        <f t="shared" si="6"/>
        <v>45236</v>
      </c>
      <c r="J42" s="40">
        <v>3</v>
      </c>
      <c r="K42" s="37">
        <f t="shared" si="6"/>
        <v>45266</v>
      </c>
      <c r="L42" s="40"/>
    </row>
    <row r="43" spans="1:16" x14ac:dyDescent="0.35">
      <c r="A43" s="37">
        <f t="shared" si="6"/>
        <v>45114</v>
      </c>
      <c r="B43" s="40">
        <v>6.5</v>
      </c>
      <c r="C43" s="37">
        <f t="shared" si="6"/>
        <v>45145</v>
      </c>
      <c r="D43" s="40">
        <v>3</v>
      </c>
      <c r="E43" s="37">
        <f t="shared" si="6"/>
        <v>45176</v>
      </c>
      <c r="F43" s="40">
        <v>8.1</v>
      </c>
      <c r="G43" s="37">
        <f t="shared" si="6"/>
        <v>45206</v>
      </c>
      <c r="H43" s="40">
        <v>5</v>
      </c>
      <c r="I43" s="37">
        <f t="shared" si="6"/>
        <v>45237</v>
      </c>
      <c r="J43" s="40">
        <v>3</v>
      </c>
      <c r="K43" s="37">
        <f t="shared" si="6"/>
        <v>45267</v>
      </c>
      <c r="L43" s="40"/>
    </row>
    <row r="44" spans="1:16" x14ac:dyDescent="0.35">
      <c r="A44" s="37">
        <f t="shared" si="6"/>
        <v>45115</v>
      </c>
      <c r="B44" s="40">
        <v>8.9</v>
      </c>
      <c r="C44" s="37">
        <f t="shared" si="6"/>
        <v>45146</v>
      </c>
      <c r="D44" s="40">
        <v>6.2</v>
      </c>
      <c r="E44" s="37">
        <f t="shared" si="6"/>
        <v>45177</v>
      </c>
      <c r="F44" s="40">
        <v>9.1</v>
      </c>
      <c r="G44" s="37">
        <f t="shared" si="6"/>
        <v>45207</v>
      </c>
      <c r="H44" s="40">
        <v>4.9000000000000004</v>
      </c>
      <c r="I44" s="37">
        <f t="shared" si="6"/>
        <v>45238</v>
      </c>
      <c r="J44" s="40">
        <v>3</v>
      </c>
      <c r="K44" s="37">
        <f t="shared" si="6"/>
        <v>45268</v>
      </c>
      <c r="L44" s="40"/>
    </row>
    <row r="45" spans="1:16" x14ac:dyDescent="0.35">
      <c r="A45" s="37">
        <f t="shared" si="6"/>
        <v>45116</v>
      </c>
      <c r="B45" s="40">
        <v>7.3</v>
      </c>
      <c r="C45" s="37">
        <f t="shared" si="6"/>
        <v>45147</v>
      </c>
      <c r="D45" s="40">
        <v>4.9000000000000004</v>
      </c>
      <c r="E45" s="37">
        <f t="shared" si="6"/>
        <v>45178</v>
      </c>
      <c r="F45" s="40">
        <v>10.199999999999999</v>
      </c>
      <c r="G45" s="37">
        <f t="shared" si="6"/>
        <v>45208</v>
      </c>
      <c r="H45" s="40">
        <v>6</v>
      </c>
      <c r="I45" s="37">
        <f t="shared" si="6"/>
        <v>45239</v>
      </c>
      <c r="J45" s="40">
        <v>3</v>
      </c>
      <c r="K45" s="37">
        <f t="shared" si="6"/>
        <v>45269</v>
      </c>
      <c r="L45" s="40"/>
    </row>
    <row r="46" spans="1:16" x14ac:dyDescent="0.35">
      <c r="A46" s="37">
        <f t="shared" si="6"/>
        <v>45117</v>
      </c>
      <c r="B46" s="40">
        <v>6.3</v>
      </c>
      <c r="C46" s="37">
        <f t="shared" si="6"/>
        <v>45148</v>
      </c>
      <c r="D46" s="40">
        <v>6</v>
      </c>
      <c r="E46" s="37">
        <f t="shared" si="6"/>
        <v>45179</v>
      </c>
      <c r="F46" s="40">
        <v>11</v>
      </c>
      <c r="G46" s="37">
        <f t="shared" si="6"/>
        <v>45209</v>
      </c>
      <c r="H46" s="40">
        <v>7.1</v>
      </c>
      <c r="I46" s="37">
        <f t="shared" si="6"/>
        <v>45240</v>
      </c>
      <c r="J46" s="40">
        <v>3</v>
      </c>
      <c r="K46" s="37">
        <f t="shared" si="6"/>
        <v>45270</v>
      </c>
      <c r="L46" s="40"/>
    </row>
    <row r="47" spans="1:16" x14ac:dyDescent="0.35">
      <c r="A47" s="37">
        <f t="shared" si="6"/>
        <v>45118</v>
      </c>
      <c r="B47" s="40">
        <v>6.4</v>
      </c>
      <c r="C47" s="37">
        <f t="shared" si="6"/>
        <v>45149</v>
      </c>
      <c r="D47" s="40">
        <v>5.4</v>
      </c>
      <c r="E47" s="37">
        <f t="shared" si="6"/>
        <v>45180</v>
      </c>
      <c r="F47" s="40">
        <v>10.7</v>
      </c>
      <c r="G47" s="37">
        <f t="shared" si="6"/>
        <v>45210</v>
      </c>
      <c r="H47" s="40">
        <v>8.9</v>
      </c>
      <c r="I47" s="37">
        <f t="shared" si="6"/>
        <v>45241</v>
      </c>
      <c r="J47" s="40">
        <v>3</v>
      </c>
      <c r="K47" s="37">
        <f t="shared" si="6"/>
        <v>45271</v>
      </c>
      <c r="L47" s="40"/>
    </row>
    <row r="48" spans="1:16" x14ac:dyDescent="0.35">
      <c r="A48" s="37">
        <f t="shared" si="6"/>
        <v>45119</v>
      </c>
      <c r="B48" s="40">
        <v>4</v>
      </c>
      <c r="C48" s="37">
        <f t="shared" si="6"/>
        <v>45150</v>
      </c>
      <c r="D48" s="40">
        <v>3</v>
      </c>
      <c r="E48" s="37">
        <f t="shared" si="6"/>
        <v>45181</v>
      </c>
      <c r="F48" s="40">
        <v>8.1999999999999993</v>
      </c>
      <c r="G48" s="37">
        <f t="shared" si="6"/>
        <v>45211</v>
      </c>
      <c r="H48" s="40">
        <v>8</v>
      </c>
      <c r="I48" s="37">
        <f t="shared" si="6"/>
        <v>45242</v>
      </c>
      <c r="J48" s="40">
        <v>3</v>
      </c>
      <c r="K48" s="37">
        <f t="shared" si="6"/>
        <v>45272</v>
      </c>
      <c r="L48" s="40"/>
    </row>
    <row r="49" spans="1:12" x14ac:dyDescent="0.35">
      <c r="A49" s="37">
        <f t="shared" si="6"/>
        <v>45120</v>
      </c>
      <c r="B49" s="40">
        <v>3</v>
      </c>
      <c r="C49" s="37">
        <f t="shared" si="6"/>
        <v>45151</v>
      </c>
      <c r="D49" s="40">
        <v>3</v>
      </c>
      <c r="E49" s="37">
        <f t="shared" si="6"/>
        <v>45182</v>
      </c>
      <c r="F49" s="40">
        <v>3.2</v>
      </c>
      <c r="G49" s="37">
        <f t="shared" si="6"/>
        <v>45212</v>
      </c>
      <c r="H49" s="40">
        <v>9.3000000000000007</v>
      </c>
      <c r="I49" s="37">
        <f t="shared" si="6"/>
        <v>45243</v>
      </c>
      <c r="J49" s="40">
        <v>3</v>
      </c>
      <c r="K49" s="37">
        <f t="shared" si="6"/>
        <v>45273</v>
      </c>
      <c r="L49" s="40"/>
    </row>
    <row r="50" spans="1:12" x14ac:dyDescent="0.35">
      <c r="A50" s="37">
        <f t="shared" si="6"/>
        <v>45121</v>
      </c>
      <c r="B50" s="40">
        <v>3</v>
      </c>
      <c r="C50" s="37">
        <f t="shared" si="6"/>
        <v>45152</v>
      </c>
      <c r="D50" s="40">
        <v>4.9000000000000004</v>
      </c>
      <c r="E50" s="37">
        <f t="shared" si="6"/>
        <v>45183</v>
      </c>
      <c r="F50" s="40">
        <v>3</v>
      </c>
      <c r="G50" s="37">
        <f t="shared" si="6"/>
        <v>45213</v>
      </c>
      <c r="H50" s="40">
        <v>3</v>
      </c>
      <c r="I50" s="37">
        <f t="shared" si="6"/>
        <v>45244</v>
      </c>
      <c r="J50" s="40" t="s">
        <v>3899</v>
      </c>
      <c r="K50" s="37">
        <f t="shared" si="6"/>
        <v>45274</v>
      </c>
      <c r="L50" s="40"/>
    </row>
    <row r="51" spans="1:12" x14ac:dyDescent="0.35">
      <c r="A51" s="37">
        <f t="shared" si="6"/>
        <v>45122</v>
      </c>
      <c r="B51" s="40">
        <v>3</v>
      </c>
      <c r="C51" s="37">
        <f t="shared" si="6"/>
        <v>45153</v>
      </c>
      <c r="D51" s="40">
        <v>3.1</v>
      </c>
      <c r="E51" s="37">
        <f t="shared" si="6"/>
        <v>45184</v>
      </c>
      <c r="F51" s="40">
        <v>5.5</v>
      </c>
      <c r="G51" s="37">
        <f t="shared" si="6"/>
        <v>45214</v>
      </c>
      <c r="H51" s="40">
        <v>3</v>
      </c>
      <c r="I51" s="37">
        <f t="shared" si="6"/>
        <v>45245</v>
      </c>
      <c r="J51" s="40" t="s">
        <v>3899</v>
      </c>
      <c r="K51" s="37">
        <f t="shared" si="6"/>
        <v>45275</v>
      </c>
      <c r="L51" s="40"/>
    </row>
    <row r="52" spans="1:12" x14ac:dyDescent="0.35">
      <c r="A52" s="37">
        <f t="shared" si="6"/>
        <v>45123</v>
      </c>
      <c r="B52" s="40">
        <v>3</v>
      </c>
      <c r="C52" s="37">
        <f t="shared" si="6"/>
        <v>45154</v>
      </c>
      <c r="D52" s="40">
        <v>3</v>
      </c>
      <c r="E52" s="37">
        <f t="shared" si="6"/>
        <v>45185</v>
      </c>
      <c r="F52" s="40">
        <v>6.8</v>
      </c>
      <c r="G52" s="37">
        <f t="shared" si="6"/>
        <v>45215</v>
      </c>
      <c r="H52" s="40">
        <v>3</v>
      </c>
      <c r="I52" s="37">
        <f t="shared" si="6"/>
        <v>45246</v>
      </c>
      <c r="J52" s="40" t="s">
        <v>3899</v>
      </c>
      <c r="K52" s="37">
        <f t="shared" si="6"/>
        <v>45276</v>
      </c>
      <c r="L52" s="40"/>
    </row>
    <row r="53" spans="1:12" x14ac:dyDescent="0.35">
      <c r="A53" s="37">
        <f t="shared" si="6"/>
        <v>45124</v>
      </c>
      <c r="B53" s="40">
        <v>5</v>
      </c>
      <c r="C53" s="37">
        <f t="shared" si="6"/>
        <v>45155</v>
      </c>
      <c r="D53" s="40">
        <v>4</v>
      </c>
      <c r="E53" s="37">
        <f t="shared" si="6"/>
        <v>45186</v>
      </c>
      <c r="F53" s="40">
        <v>6.4</v>
      </c>
      <c r="G53" s="37">
        <f t="shared" si="6"/>
        <v>45216</v>
      </c>
      <c r="H53" s="40">
        <v>3.6</v>
      </c>
      <c r="I53" s="37">
        <f t="shared" si="6"/>
        <v>45247</v>
      </c>
      <c r="J53" s="40" t="s">
        <v>3899</v>
      </c>
      <c r="K53" s="37">
        <f t="shared" si="6"/>
        <v>45277</v>
      </c>
      <c r="L53" s="40"/>
    </row>
    <row r="54" spans="1:12" x14ac:dyDescent="0.35">
      <c r="A54" s="37">
        <f t="shared" si="6"/>
        <v>45125</v>
      </c>
      <c r="B54" s="40">
        <v>3.3</v>
      </c>
      <c r="C54" s="37">
        <f t="shared" si="6"/>
        <v>45156</v>
      </c>
      <c r="D54" s="40">
        <v>8.5</v>
      </c>
      <c r="E54" s="37">
        <f t="shared" si="6"/>
        <v>45187</v>
      </c>
      <c r="F54" s="40">
        <v>3.3</v>
      </c>
      <c r="G54" s="37">
        <f t="shared" si="6"/>
        <v>45217</v>
      </c>
      <c r="H54" s="40">
        <v>5.3</v>
      </c>
      <c r="I54" s="37">
        <f t="shared" si="6"/>
        <v>45248</v>
      </c>
      <c r="J54" s="40" t="s">
        <v>3899</v>
      </c>
      <c r="K54" s="37">
        <f t="shared" si="6"/>
        <v>45278</v>
      </c>
      <c r="L54" s="40"/>
    </row>
    <row r="55" spans="1:12" x14ac:dyDescent="0.35">
      <c r="A55" s="37">
        <f t="shared" si="6"/>
        <v>45126</v>
      </c>
      <c r="B55" s="40">
        <v>4</v>
      </c>
      <c r="C55" s="37">
        <f t="shared" si="6"/>
        <v>45157</v>
      </c>
      <c r="D55" s="40">
        <v>8.5</v>
      </c>
      <c r="E55" s="37">
        <f t="shared" si="6"/>
        <v>45188</v>
      </c>
      <c r="F55" s="40">
        <v>3.5</v>
      </c>
      <c r="G55" s="37">
        <f t="shared" si="6"/>
        <v>45218</v>
      </c>
      <c r="H55" s="40">
        <v>3</v>
      </c>
      <c r="I55" s="37">
        <f t="shared" si="6"/>
        <v>45249</v>
      </c>
      <c r="J55" s="40" t="s">
        <v>3899</v>
      </c>
      <c r="K55" s="37">
        <f t="shared" si="6"/>
        <v>45279</v>
      </c>
      <c r="L55" s="40"/>
    </row>
    <row r="56" spans="1:12" x14ac:dyDescent="0.35">
      <c r="A56" s="37">
        <f t="shared" si="6"/>
        <v>45127</v>
      </c>
      <c r="B56" s="40">
        <v>3</v>
      </c>
      <c r="C56" s="37">
        <f t="shared" si="6"/>
        <v>45158</v>
      </c>
      <c r="D56" s="40">
        <v>4.2</v>
      </c>
      <c r="E56" s="37">
        <f t="shared" si="6"/>
        <v>45189</v>
      </c>
      <c r="F56" s="40">
        <v>3.4</v>
      </c>
      <c r="G56" s="37">
        <f t="shared" si="6"/>
        <v>45219</v>
      </c>
      <c r="H56" s="40">
        <v>3</v>
      </c>
      <c r="I56" s="37">
        <f t="shared" si="6"/>
        <v>45250</v>
      </c>
      <c r="J56" s="40" t="s">
        <v>3899</v>
      </c>
      <c r="K56" s="37">
        <f t="shared" si="6"/>
        <v>45280</v>
      </c>
      <c r="L56" s="40"/>
    </row>
    <row r="57" spans="1:12" x14ac:dyDescent="0.35">
      <c r="A57" s="37">
        <f t="shared" si="6"/>
        <v>45128</v>
      </c>
      <c r="B57" s="40">
        <v>3</v>
      </c>
      <c r="C57" s="37">
        <f t="shared" si="6"/>
        <v>45159</v>
      </c>
      <c r="D57" s="40">
        <v>6.9</v>
      </c>
      <c r="E57" s="37">
        <f t="shared" si="6"/>
        <v>45190</v>
      </c>
      <c r="F57" s="40">
        <v>3.3</v>
      </c>
      <c r="G57" s="37">
        <f t="shared" si="6"/>
        <v>45220</v>
      </c>
      <c r="H57" s="40">
        <v>3</v>
      </c>
      <c r="I57" s="37">
        <f t="shared" si="6"/>
        <v>45251</v>
      </c>
      <c r="J57" s="40" t="s">
        <v>3899</v>
      </c>
      <c r="K57" s="37">
        <f t="shared" si="6"/>
        <v>45281</v>
      </c>
      <c r="L57" s="40"/>
    </row>
    <row r="58" spans="1:12" x14ac:dyDescent="0.35">
      <c r="A58" s="37">
        <f t="shared" si="6"/>
        <v>45129</v>
      </c>
      <c r="B58" s="40">
        <v>5.2</v>
      </c>
      <c r="C58" s="37">
        <f t="shared" si="6"/>
        <v>45160</v>
      </c>
      <c r="D58" s="40">
        <v>8.1999999999999993</v>
      </c>
      <c r="E58" s="37">
        <f t="shared" si="6"/>
        <v>45191</v>
      </c>
      <c r="F58" s="40">
        <v>3</v>
      </c>
      <c r="G58" s="37">
        <f t="shared" si="6"/>
        <v>45221</v>
      </c>
      <c r="H58" s="40">
        <v>3</v>
      </c>
      <c r="I58" s="37">
        <f t="shared" si="6"/>
        <v>45252</v>
      </c>
      <c r="J58" s="40" t="s">
        <v>3899</v>
      </c>
      <c r="K58" s="37">
        <f t="shared" si="6"/>
        <v>45282</v>
      </c>
      <c r="L58" s="40"/>
    </row>
    <row r="59" spans="1:12" x14ac:dyDescent="0.35">
      <c r="A59" s="37">
        <f t="shared" si="6"/>
        <v>45130</v>
      </c>
      <c r="B59" s="40">
        <v>3</v>
      </c>
      <c r="C59" s="37">
        <f t="shared" si="6"/>
        <v>45161</v>
      </c>
      <c r="D59" s="40">
        <v>7.8</v>
      </c>
      <c r="E59" s="37">
        <f t="shared" si="6"/>
        <v>45192</v>
      </c>
      <c r="F59" s="40">
        <v>3</v>
      </c>
      <c r="G59" s="37">
        <f t="shared" si="6"/>
        <v>45222</v>
      </c>
      <c r="H59" s="40">
        <v>3</v>
      </c>
      <c r="I59" s="37">
        <f t="shared" si="6"/>
        <v>45253</v>
      </c>
      <c r="J59" s="40" t="s">
        <v>3899</v>
      </c>
      <c r="K59" s="37">
        <f t="shared" si="6"/>
        <v>45283</v>
      </c>
      <c r="L59" s="40"/>
    </row>
    <row r="60" spans="1:12" x14ac:dyDescent="0.35">
      <c r="A60" s="37">
        <f t="shared" si="6"/>
        <v>45131</v>
      </c>
      <c r="B60" s="40">
        <v>3</v>
      </c>
      <c r="C60" s="37">
        <f t="shared" si="6"/>
        <v>45162</v>
      </c>
      <c r="D60" s="40">
        <v>6.5</v>
      </c>
      <c r="E60" s="37">
        <f t="shared" si="6"/>
        <v>45193</v>
      </c>
      <c r="F60" s="40">
        <v>3</v>
      </c>
      <c r="G60" s="37">
        <f t="shared" si="6"/>
        <v>45223</v>
      </c>
      <c r="H60" s="40">
        <v>3</v>
      </c>
      <c r="I60" s="37">
        <f t="shared" si="6"/>
        <v>45254</v>
      </c>
      <c r="J60" s="40" t="s">
        <v>3899</v>
      </c>
      <c r="K60" s="37">
        <f t="shared" si="6"/>
        <v>45284</v>
      </c>
      <c r="L60" s="40"/>
    </row>
    <row r="61" spans="1:12" x14ac:dyDescent="0.35">
      <c r="A61" s="37">
        <f t="shared" si="6"/>
        <v>45132</v>
      </c>
      <c r="B61" s="40">
        <v>4.8</v>
      </c>
      <c r="C61" s="37">
        <f t="shared" si="6"/>
        <v>45163</v>
      </c>
      <c r="D61" s="40">
        <v>4.4000000000000004</v>
      </c>
      <c r="E61" s="37">
        <f t="shared" si="6"/>
        <v>45194</v>
      </c>
      <c r="F61" s="40">
        <v>4.5999999999999996</v>
      </c>
      <c r="G61" s="37">
        <f t="shared" si="6"/>
        <v>45224</v>
      </c>
      <c r="H61" s="40">
        <v>3</v>
      </c>
      <c r="I61" s="37">
        <f t="shared" si="6"/>
        <v>45255</v>
      </c>
      <c r="J61" s="40" t="s">
        <v>3899</v>
      </c>
      <c r="K61" s="37">
        <f t="shared" si="6"/>
        <v>45285</v>
      </c>
      <c r="L61" s="40"/>
    </row>
    <row r="62" spans="1:12" x14ac:dyDescent="0.35">
      <c r="A62" s="37">
        <f t="shared" si="6"/>
        <v>45133</v>
      </c>
      <c r="B62" s="40">
        <v>5.3</v>
      </c>
      <c r="C62" s="37">
        <f t="shared" si="6"/>
        <v>45164</v>
      </c>
      <c r="D62" s="40">
        <v>3</v>
      </c>
      <c r="E62" s="37">
        <f t="shared" si="6"/>
        <v>45195</v>
      </c>
      <c r="F62" s="40">
        <v>5.4</v>
      </c>
      <c r="G62" s="37">
        <f t="shared" si="6"/>
        <v>45225</v>
      </c>
      <c r="H62" s="40">
        <v>3</v>
      </c>
      <c r="I62" s="37">
        <f t="shared" si="6"/>
        <v>45256</v>
      </c>
      <c r="J62" s="40" t="s">
        <v>3899</v>
      </c>
      <c r="K62" s="37">
        <f t="shared" si="6"/>
        <v>45286</v>
      </c>
      <c r="L62" s="40"/>
    </row>
    <row r="63" spans="1:12" x14ac:dyDescent="0.35">
      <c r="A63" s="37">
        <f t="shared" si="6"/>
        <v>45134</v>
      </c>
      <c r="B63" s="40">
        <v>3.2</v>
      </c>
      <c r="C63" s="37">
        <f t="shared" si="6"/>
        <v>45165</v>
      </c>
      <c r="D63" s="40">
        <v>3</v>
      </c>
      <c r="E63" s="37">
        <f t="shared" si="6"/>
        <v>45196</v>
      </c>
      <c r="F63" s="40">
        <v>8.9</v>
      </c>
      <c r="G63" s="37">
        <f t="shared" si="6"/>
        <v>45226</v>
      </c>
      <c r="H63" s="40">
        <v>3</v>
      </c>
      <c r="I63" s="37">
        <f t="shared" si="6"/>
        <v>45257</v>
      </c>
      <c r="J63" s="40" t="s">
        <v>3899</v>
      </c>
      <c r="K63" s="37">
        <f t="shared" si="6"/>
        <v>45287</v>
      </c>
      <c r="L63" s="40"/>
    </row>
    <row r="64" spans="1:12" x14ac:dyDescent="0.35">
      <c r="A64" s="37">
        <f t="shared" si="6"/>
        <v>45135</v>
      </c>
      <c r="B64" s="40">
        <v>3</v>
      </c>
      <c r="C64" s="37">
        <f t="shared" si="6"/>
        <v>45166</v>
      </c>
      <c r="D64" s="40">
        <v>3</v>
      </c>
      <c r="E64" s="37">
        <f t="shared" si="6"/>
        <v>45197</v>
      </c>
      <c r="F64" s="40">
        <v>7.8</v>
      </c>
      <c r="G64" s="37">
        <f t="shared" si="6"/>
        <v>45227</v>
      </c>
      <c r="H64" s="40">
        <v>3</v>
      </c>
      <c r="I64" s="37">
        <f t="shared" si="6"/>
        <v>45258</v>
      </c>
      <c r="J64" s="40" t="s">
        <v>3899</v>
      </c>
      <c r="K64" s="37">
        <f t="shared" si="6"/>
        <v>45288</v>
      </c>
      <c r="L64" s="40"/>
    </row>
    <row r="65" spans="1:12" x14ac:dyDescent="0.35">
      <c r="A65" s="37">
        <f t="shared" si="6"/>
        <v>45136</v>
      </c>
      <c r="B65" s="40">
        <v>3</v>
      </c>
      <c r="C65" s="37">
        <f t="shared" si="6"/>
        <v>45167</v>
      </c>
      <c r="D65" s="40">
        <v>5.8</v>
      </c>
      <c r="E65" s="37">
        <f t="shared" si="6"/>
        <v>45198</v>
      </c>
      <c r="F65" s="40">
        <v>5.3</v>
      </c>
      <c r="G65" s="37">
        <f t="shared" si="6"/>
        <v>45228</v>
      </c>
      <c r="H65" s="40">
        <v>3</v>
      </c>
      <c r="I65" s="37">
        <f t="shared" si="6"/>
        <v>45259</v>
      </c>
      <c r="J65" s="40" t="s">
        <v>3899</v>
      </c>
      <c r="K65" s="37">
        <f t="shared" si="6"/>
        <v>45289</v>
      </c>
      <c r="L65" s="40"/>
    </row>
    <row r="66" spans="1:12" x14ac:dyDescent="0.35">
      <c r="A66" s="37">
        <f t="shared" si="6"/>
        <v>45137</v>
      </c>
      <c r="B66" s="40">
        <v>3</v>
      </c>
      <c r="C66" s="37">
        <f t="shared" si="6"/>
        <v>45168</v>
      </c>
      <c r="D66" s="40">
        <v>3</v>
      </c>
      <c r="E66" s="37">
        <f t="shared" si="6"/>
        <v>45199</v>
      </c>
      <c r="F66" s="40">
        <v>4.2</v>
      </c>
      <c r="G66" s="37">
        <f t="shared" si="6"/>
        <v>45229</v>
      </c>
      <c r="H66" s="40">
        <v>3</v>
      </c>
      <c r="I66" s="37">
        <f t="shared" si="6"/>
        <v>45260</v>
      </c>
      <c r="J66" s="40" t="s">
        <v>3899</v>
      </c>
      <c r="K66" s="37">
        <f t="shared" si="6"/>
        <v>45290</v>
      </c>
      <c r="L66" s="40"/>
    </row>
    <row r="67" spans="1:12" x14ac:dyDescent="0.35">
      <c r="A67" s="37">
        <f t="shared" si="6"/>
        <v>45138</v>
      </c>
      <c r="B67" s="40">
        <v>3.1</v>
      </c>
      <c r="C67" s="37">
        <f t="shared" si="6"/>
        <v>45169</v>
      </c>
      <c r="D67" s="40">
        <v>3</v>
      </c>
      <c r="E67" s="37" t="str">
        <f t="shared" si="6"/>
        <v/>
      </c>
      <c r="F67" s="40"/>
      <c r="G67" s="37">
        <f t="shared" si="6"/>
        <v>45230</v>
      </c>
      <c r="H67" s="40">
        <v>3</v>
      </c>
      <c r="I67" s="37" t="str">
        <f t="shared" si="6"/>
        <v/>
      </c>
      <c r="J67" s="40"/>
      <c r="K67" s="37">
        <f t="shared" si="6"/>
        <v>45291</v>
      </c>
      <c r="L67" s="40"/>
    </row>
    <row r="69" spans="1:12" x14ac:dyDescent="0.35">
      <c r="A69" t="s">
        <v>25</v>
      </c>
      <c r="C69" t="s">
        <v>26</v>
      </c>
    </row>
    <row r="70" spans="1:12" ht="16.5" x14ac:dyDescent="0.35">
      <c r="A70" s="6" t="s">
        <v>3</v>
      </c>
      <c r="B70" s="7"/>
      <c r="C70" s="4">
        <f>MAX(B3:B33,D3:D33,F3:F33,H3:H33,J3:J33,L3:L33,B37:B67,D37:D67,F37:F67,H37:H67,J37:J67,L37:L67)</f>
        <v>25</v>
      </c>
      <c r="D70" s="9" t="s">
        <v>4</v>
      </c>
      <c r="E70" s="7"/>
      <c r="F70" s="7"/>
      <c r="G70" s="7"/>
      <c r="H70" s="7"/>
      <c r="I70" s="7"/>
      <c r="J70" s="7"/>
    </row>
    <row r="71" spans="1:12" ht="16.5" x14ac:dyDescent="0.35">
      <c r="A71" s="6" t="s">
        <v>5</v>
      </c>
      <c r="B71" s="7"/>
      <c r="C71" s="4">
        <f>MIN(B3:B33,D3:D33,F3:F33,H3:H33,J3:J33,L3:L33,B37:B67,D37:D67,F37:F67,H37:H67,J37:J67,L37:L67)</f>
        <v>3</v>
      </c>
      <c r="D71" s="9" t="s">
        <v>4</v>
      </c>
      <c r="E71" s="7"/>
      <c r="F71" s="7"/>
      <c r="G71" s="7"/>
      <c r="H71" s="7"/>
      <c r="I71" s="7"/>
      <c r="J71" s="7"/>
    </row>
    <row r="72" spans="1:12" x14ac:dyDescent="0.35">
      <c r="A72" t="s">
        <v>27</v>
      </c>
      <c r="C72">
        <f>COUNT(B3:B33,D3:D33,F3:F33,H3:H33,J3:J33,L3:L33,B37:B67,D37:D67,F37:F67,H37:H67,J37:J67,L37:L67)</f>
        <v>301</v>
      </c>
      <c r="E72" s="6" t="s">
        <v>28</v>
      </c>
      <c r="F72" s="7"/>
      <c r="G72" s="41">
        <f>C72/COUNT(A3:A33,C3:C33,E3:E33,G3:G33,I3:I33,K3:K33,A37:A67,C37:C67,E37:E67,G37:G67,I37:I67,K37:K67)</f>
        <v>0.8246575342465754</v>
      </c>
      <c r="H72" s="7"/>
      <c r="I72" s="7"/>
      <c r="J72" s="7"/>
    </row>
    <row r="73" spans="1:12" ht="5.25" customHeight="1" x14ac:dyDescent="0.35">
      <c r="A73" s="6"/>
      <c r="B73" s="7"/>
      <c r="C73" s="11"/>
      <c r="D73" s="12"/>
      <c r="E73" s="7"/>
      <c r="F73" s="7"/>
      <c r="G73" s="7"/>
      <c r="H73" s="7"/>
      <c r="I73" s="7"/>
      <c r="J73" s="7"/>
    </row>
    <row r="74" spans="1:12" ht="16.5" x14ac:dyDescent="0.45">
      <c r="A74" s="13" t="s">
        <v>29</v>
      </c>
      <c r="B74" s="14"/>
      <c r="C74" s="14"/>
      <c r="D74" s="15"/>
      <c r="E74" s="16"/>
      <c r="F74" s="14"/>
      <c r="G74" s="14"/>
      <c r="H74" s="14"/>
      <c r="I74" s="14"/>
      <c r="J74" s="14"/>
      <c r="K74" s="42"/>
      <c r="L74" s="43"/>
    </row>
    <row r="75" spans="1:12" ht="8.25" customHeight="1" x14ac:dyDescent="0.35">
      <c r="A75" s="18"/>
      <c r="B75" s="7"/>
      <c r="C75" s="7"/>
      <c r="D75" s="12"/>
      <c r="E75" s="6"/>
      <c r="F75" s="7"/>
      <c r="G75" s="7"/>
      <c r="H75" s="7"/>
      <c r="I75" s="7"/>
      <c r="J75" s="7"/>
      <c r="L75" s="44"/>
    </row>
    <row r="76" spans="1:12" ht="16.5" x14ac:dyDescent="0.35">
      <c r="A76" s="20" t="s">
        <v>7</v>
      </c>
      <c r="B76" s="21"/>
      <c r="C76" s="21">
        <v>20</v>
      </c>
      <c r="D76" s="22" t="s">
        <v>8</v>
      </c>
      <c r="E76" s="23"/>
      <c r="F76" s="24" t="s">
        <v>9</v>
      </c>
      <c r="G76" s="25"/>
      <c r="H76" s="45">
        <f>AVERAGE(B3:B33,D3:D33,F3:F33,H3:H33,J3:J33,L3:L33,B37:B67,D37:D67,F37:F67,H37:H67,J37:J67,L37:L67)</f>
        <v>5.2880398671096351</v>
      </c>
      <c r="I76" s="27" t="s">
        <v>4</v>
      </c>
      <c r="J76" s="28" t="s">
        <v>3900</v>
      </c>
      <c r="K76" s="28"/>
      <c r="L76" s="46"/>
    </row>
    <row r="78" spans="1:12" ht="8.25" customHeight="1" x14ac:dyDescent="0.35"/>
  </sheetData>
  <mergeCells count="12">
    <mergeCell ref="A35:B35"/>
    <mergeCell ref="C35:D35"/>
    <mergeCell ref="E35:F35"/>
    <mergeCell ref="G35:H35"/>
    <mergeCell ref="I35:J35"/>
    <mergeCell ref="K35:L35"/>
    <mergeCell ref="A1:B1"/>
    <mergeCell ref="C1:D1"/>
    <mergeCell ref="E1:F1"/>
    <mergeCell ref="G1:H1"/>
    <mergeCell ref="I1:J1"/>
    <mergeCell ref="K1:L1"/>
  </mergeCells>
  <conditionalFormatting sqref="H76">
    <cfRule type="cellIs" dxfId="12" priority="1" operator="greaterThan">
      <formula>25</formula>
    </cfRule>
  </conditionalFormatting>
  <printOptions horizontalCentered="1"/>
  <pageMargins left="0.70866141732283472" right="0.70866141732283472" top="1.1811023622047245" bottom="0.74803149606299213" header="0.31496062992125984" footer="0.31496062992125984"/>
  <pageSetup paperSize="9" scale="62" orientation="portrait" r:id="rId1"/>
  <headerFooter>
    <oddHeader>&amp;L&amp;G&amp;C&amp;"-,Bold"&amp;14Réseau de mesurage des particules fines sur filtres&amp;"-,Regular"&amp;11
(Méthode de référence EN12341:2014)
&amp;RPlacette N° PBW01p
&amp;"-,Bold"Rapport annuel PM2.5 2023
CR129 Eschweiler -&gt; Beidweiler - Beidweiler</oddHeader>
    <oddFooter>&amp;RGénéré le 14/12/2023&amp;CDonnées validées au niveau préliminaire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37B61-E089-4501-874E-4C6A3D34163A}">
  <sheetPr codeName="Sheet5">
    <pageSetUpPr fitToPage="1"/>
  </sheetPr>
  <dimension ref="A1:V33"/>
  <sheetViews>
    <sheetView topLeftCell="A7" zoomScaleNormal="100" workbookViewId="0">
      <selection activeCell="H86" sqref="H86"/>
    </sheetView>
  </sheetViews>
  <sheetFormatPr defaultColWidth="9.1796875" defaultRowHeight="14.5" x14ac:dyDescent="0.35"/>
  <cols>
    <col min="1" max="1" width="15.1796875" bestFit="1" customWidth="1"/>
    <col min="3" max="3" width="1.453125" customWidth="1"/>
    <col min="4" max="13" width="13.1796875" customWidth="1"/>
    <col min="14" max="14" width="11.26953125" customWidth="1"/>
    <col min="15" max="15" width="13.1796875" customWidth="1"/>
    <col min="16" max="16" width="10.54296875" bestFit="1" customWidth="1"/>
    <col min="17" max="18" width="9.1796875" customWidth="1"/>
    <col min="19" max="19" width="10.54296875" bestFit="1" customWidth="1"/>
    <col min="20" max="20" width="10.54296875" customWidth="1"/>
    <col min="21" max="21" width="10.54296875" style="56" bestFit="1" customWidth="1"/>
    <col min="22" max="37" width="10.54296875" bestFit="1" customWidth="1"/>
  </cols>
  <sheetData>
    <row r="1" spans="1:22" ht="21.75" customHeight="1" x14ac:dyDescent="0.35">
      <c r="A1" s="47" t="s">
        <v>30</v>
      </c>
      <c r="B1" s="48" t="s">
        <v>8</v>
      </c>
      <c r="Q1" s="49" t="s">
        <v>16</v>
      </c>
      <c r="R1" s="49" t="s">
        <v>1</v>
      </c>
      <c r="T1" t="s">
        <v>17</v>
      </c>
      <c r="U1" s="50">
        <v>36923</v>
      </c>
    </row>
    <row r="2" spans="1:22" ht="15" customHeight="1" x14ac:dyDescent="0.35">
      <c r="A2" s="51">
        <f>U1</f>
        <v>36923</v>
      </c>
      <c r="B2" s="52"/>
      <c r="H2" s="1"/>
      <c r="Q2" s="53"/>
      <c r="R2" s="53">
        <v>20</v>
      </c>
      <c r="T2" t="s">
        <v>31</v>
      </c>
      <c r="U2" s="54">
        <f>MIN(A:A)</f>
        <v>36923</v>
      </c>
    </row>
    <row r="3" spans="1:22" ht="15" customHeight="1" x14ac:dyDescent="0.35">
      <c r="A3" s="51">
        <f>IF(MONTH(A$2+ROW(A3)-ROW(A$2))=MONTH(A$2),A$2+ROW(A3)-ROW(A$2),"")</f>
        <v>36924</v>
      </c>
      <c r="B3" s="55"/>
      <c r="Q3" s="53"/>
      <c r="R3" s="53">
        <v>20</v>
      </c>
      <c r="T3" t="s">
        <v>32</v>
      </c>
      <c r="U3" s="54">
        <f>MAX(A:A)</f>
        <v>36950</v>
      </c>
    </row>
    <row r="4" spans="1:22" ht="15" customHeight="1" x14ac:dyDescent="0.35">
      <c r="A4" s="51">
        <f t="shared" ref="A4:A31" si="0">IF(MONTH(A$2+ROW(A4)-ROW(A$2))=MONTH(A$2),A$2+ROW(A4)-ROW(A$2),"")</f>
        <v>36925</v>
      </c>
      <c r="B4" s="55"/>
      <c r="E4" s="2"/>
      <c r="F4" s="2"/>
      <c r="G4" s="2"/>
      <c r="Q4" s="53"/>
      <c r="R4" s="53">
        <v>20</v>
      </c>
    </row>
    <row r="5" spans="1:22" ht="15" customHeight="1" x14ac:dyDescent="0.35">
      <c r="A5" s="51">
        <f t="shared" si="0"/>
        <v>36926</v>
      </c>
      <c r="B5" s="55"/>
      <c r="E5" s="5"/>
      <c r="F5" s="5"/>
      <c r="G5" s="5"/>
      <c r="Q5" s="53"/>
      <c r="R5" s="53">
        <v>20</v>
      </c>
      <c r="U5"/>
    </row>
    <row r="6" spans="1:22" ht="15" customHeight="1" x14ac:dyDescent="0.35">
      <c r="A6" s="51">
        <f t="shared" si="0"/>
        <v>36927</v>
      </c>
      <c r="B6" s="55"/>
      <c r="Q6" s="53"/>
      <c r="R6" s="53">
        <v>20</v>
      </c>
      <c r="U6"/>
    </row>
    <row r="7" spans="1:22" ht="15" customHeight="1" x14ac:dyDescent="0.35">
      <c r="A7" s="51">
        <f t="shared" si="0"/>
        <v>36928</v>
      </c>
      <c r="B7" s="55"/>
      <c r="Q7" s="53"/>
      <c r="R7" s="53">
        <v>20</v>
      </c>
      <c r="V7" s="57"/>
    </row>
    <row r="8" spans="1:22" ht="15" customHeight="1" x14ac:dyDescent="0.35">
      <c r="A8" s="51">
        <f t="shared" si="0"/>
        <v>36929</v>
      </c>
      <c r="B8" s="55"/>
      <c r="Q8" s="53"/>
      <c r="R8" s="53">
        <v>20</v>
      </c>
    </row>
    <row r="9" spans="1:22" ht="15" customHeight="1" x14ac:dyDescent="0.35">
      <c r="A9" s="51">
        <f t="shared" si="0"/>
        <v>36930</v>
      </c>
      <c r="B9" s="55"/>
      <c r="Q9" s="53"/>
      <c r="R9" s="53">
        <v>20</v>
      </c>
    </row>
    <row r="10" spans="1:22" ht="15" customHeight="1" x14ac:dyDescent="0.35">
      <c r="A10" s="51">
        <f t="shared" si="0"/>
        <v>36931</v>
      </c>
      <c r="B10" s="55"/>
      <c r="Q10" s="53"/>
      <c r="R10" s="53">
        <v>20</v>
      </c>
    </row>
    <row r="11" spans="1:22" ht="15" customHeight="1" x14ac:dyDescent="0.35">
      <c r="A11" s="51">
        <f t="shared" si="0"/>
        <v>36932</v>
      </c>
      <c r="B11" s="55"/>
      <c r="Q11" s="53"/>
      <c r="R11" s="53">
        <v>20</v>
      </c>
    </row>
    <row r="12" spans="1:22" ht="15" customHeight="1" x14ac:dyDescent="0.35">
      <c r="A12" s="51">
        <f t="shared" si="0"/>
        <v>36933</v>
      </c>
      <c r="B12" s="55"/>
      <c r="Q12" s="53"/>
      <c r="R12" s="53">
        <v>20</v>
      </c>
    </row>
    <row r="13" spans="1:22" ht="15" customHeight="1" x14ac:dyDescent="0.35">
      <c r="A13" s="51">
        <f t="shared" si="0"/>
        <v>36934</v>
      </c>
      <c r="B13" s="55"/>
      <c r="Q13" s="53"/>
      <c r="R13" s="53">
        <v>20</v>
      </c>
    </row>
    <row r="14" spans="1:22" ht="15" customHeight="1" x14ac:dyDescent="0.35">
      <c r="A14" s="51">
        <f t="shared" si="0"/>
        <v>36935</v>
      </c>
      <c r="B14" s="55"/>
      <c r="Q14" s="53"/>
      <c r="R14" s="53">
        <v>20</v>
      </c>
    </row>
    <row r="15" spans="1:22" ht="15" customHeight="1" x14ac:dyDescent="0.35">
      <c r="A15" s="51">
        <f t="shared" si="0"/>
        <v>36936</v>
      </c>
      <c r="B15" s="55"/>
      <c r="Q15" s="53"/>
      <c r="R15" s="53">
        <v>20</v>
      </c>
    </row>
    <row r="16" spans="1:22" ht="15" customHeight="1" x14ac:dyDescent="0.35">
      <c r="A16" s="51">
        <f t="shared" si="0"/>
        <v>36937</v>
      </c>
      <c r="B16" s="55"/>
      <c r="Q16" s="53"/>
      <c r="R16" s="53">
        <v>20</v>
      </c>
    </row>
    <row r="17" spans="1:18" ht="15" customHeight="1" x14ac:dyDescent="0.35">
      <c r="A17" s="51">
        <f t="shared" si="0"/>
        <v>36938</v>
      </c>
      <c r="B17" s="55"/>
      <c r="Q17" s="53"/>
      <c r="R17" s="53">
        <v>20</v>
      </c>
    </row>
    <row r="18" spans="1:18" ht="15" customHeight="1" x14ac:dyDescent="0.35">
      <c r="A18" s="51">
        <f t="shared" si="0"/>
        <v>36939</v>
      </c>
      <c r="B18" s="55"/>
      <c r="Q18" s="53"/>
      <c r="R18" s="53">
        <v>20</v>
      </c>
    </row>
    <row r="19" spans="1:18" ht="15" customHeight="1" x14ac:dyDescent="0.35">
      <c r="A19" s="51">
        <f t="shared" si="0"/>
        <v>36940</v>
      </c>
      <c r="B19" s="55"/>
      <c r="Q19" s="53"/>
      <c r="R19" s="53">
        <v>20</v>
      </c>
    </row>
    <row r="20" spans="1:18" ht="15" customHeight="1" x14ac:dyDescent="0.35">
      <c r="A20" s="51">
        <f t="shared" si="0"/>
        <v>36941</v>
      </c>
      <c r="B20" s="55"/>
      <c r="Q20" s="53"/>
      <c r="R20" s="53">
        <v>20</v>
      </c>
    </row>
    <row r="21" spans="1:18" ht="15" customHeight="1" x14ac:dyDescent="0.35">
      <c r="A21" s="51">
        <f t="shared" si="0"/>
        <v>36942</v>
      </c>
      <c r="B21" s="55"/>
      <c r="Q21" s="53"/>
      <c r="R21" s="53">
        <v>20</v>
      </c>
    </row>
    <row r="22" spans="1:18" ht="15" customHeight="1" x14ac:dyDescent="0.35">
      <c r="A22" s="51">
        <f t="shared" si="0"/>
        <v>36943</v>
      </c>
      <c r="B22" s="55"/>
      <c r="Q22" s="53"/>
      <c r="R22" s="53">
        <v>20</v>
      </c>
    </row>
    <row r="23" spans="1:18" ht="15" customHeight="1" x14ac:dyDescent="0.35">
      <c r="A23" s="51">
        <f t="shared" si="0"/>
        <v>36944</v>
      </c>
      <c r="B23" s="55"/>
      <c r="Q23" s="53"/>
      <c r="R23" s="53">
        <v>20</v>
      </c>
    </row>
    <row r="24" spans="1:18" ht="15" customHeight="1" x14ac:dyDescent="0.35">
      <c r="A24" s="51">
        <f t="shared" si="0"/>
        <v>36945</v>
      </c>
      <c r="B24" s="55"/>
      <c r="Q24" s="53"/>
      <c r="R24" s="53">
        <v>20</v>
      </c>
    </row>
    <row r="25" spans="1:18" ht="15" customHeight="1" x14ac:dyDescent="0.35">
      <c r="A25" s="51">
        <f t="shared" si="0"/>
        <v>36946</v>
      </c>
      <c r="B25" s="55"/>
      <c r="Q25" s="53"/>
      <c r="R25" s="53">
        <v>20</v>
      </c>
    </row>
    <row r="26" spans="1:18" ht="15" customHeight="1" x14ac:dyDescent="0.35">
      <c r="A26" s="51">
        <f t="shared" si="0"/>
        <v>36947</v>
      </c>
      <c r="B26" s="55"/>
      <c r="Q26" s="53"/>
      <c r="R26" s="53">
        <v>20</v>
      </c>
    </row>
    <row r="27" spans="1:18" ht="15" customHeight="1" x14ac:dyDescent="0.35">
      <c r="A27" s="51">
        <f t="shared" si="0"/>
        <v>36948</v>
      </c>
      <c r="B27" s="55"/>
      <c r="Q27" s="53"/>
      <c r="R27" s="53">
        <v>20</v>
      </c>
    </row>
    <row r="28" spans="1:18" ht="15" customHeight="1" x14ac:dyDescent="0.35">
      <c r="A28" s="51">
        <f t="shared" si="0"/>
        <v>36949</v>
      </c>
      <c r="B28" s="55"/>
      <c r="Q28" s="53"/>
      <c r="R28" s="53">
        <v>20</v>
      </c>
    </row>
    <row r="29" spans="1:18" ht="15" customHeight="1" x14ac:dyDescent="0.35">
      <c r="A29" s="51">
        <f t="shared" si="0"/>
        <v>36950</v>
      </c>
      <c r="B29" s="55"/>
      <c r="Q29" s="53"/>
      <c r="R29" s="53">
        <v>20</v>
      </c>
    </row>
    <row r="30" spans="1:18" ht="15" customHeight="1" x14ac:dyDescent="0.35">
      <c r="A30" s="51" t="str">
        <f t="shared" si="0"/>
        <v/>
      </c>
      <c r="B30" s="55"/>
      <c r="D30" s="58" t="s">
        <v>33</v>
      </c>
      <c r="E30" s="42"/>
      <c r="F30" s="59">
        <f>MAX(B2:B32)</f>
        <v>0</v>
      </c>
      <c r="G30" s="42" t="s">
        <v>34</v>
      </c>
      <c r="H30" s="42"/>
      <c r="I30" s="42" t="s">
        <v>25</v>
      </c>
      <c r="J30" s="42" t="s">
        <v>26</v>
      </c>
      <c r="K30" s="42"/>
      <c r="L30" s="42"/>
      <c r="M30" s="42"/>
      <c r="N30" s="43"/>
      <c r="Q30" s="53"/>
      <c r="R30" s="53">
        <v>20</v>
      </c>
    </row>
    <row r="31" spans="1:18" ht="15" customHeight="1" x14ac:dyDescent="0.35">
      <c r="A31" s="51" t="str">
        <f t="shared" si="0"/>
        <v/>
      </c>
      <c r="B31" s="55"/>
      <c r="D31" s="18" t="s">
        <v>35</v>
      </c>
      <c r="F31" s="4" t="e">
        <f>AVERAGE(B2:B32)</f>
        <v>#DIV/0!</v>
      </c>
      <c r="G31" t="s">
        <v>34</v>
      </c>
      <c r="N31" s="44"/>
      <c r="Q31" s="53"/>
      <c r="R31" s="53">
        <v>20</v>
      </c>
    </row>
    <row r="32" spans="1:18" ht="15" customHeight="1" x14ac:dyDescent="0.35">
      <c r="A32" s="51" t="str">
        <f>IF(MONTH(A$2+ROW(A32)-ROW(A$2))=MONTH(A$2),A$2+ROW(A32)-ROW(A$2),"")</f>
        <v/>
      </c>
      <c r="B32" s="55"/>
      <c r="D32" s="60" t="s">
        <v>36</v>
      </c>
      <c r="E32" s="28"/>
      <c r="F32" s="61">
        <f>'Year-Data'!H76</f>
        <v>5.2880398671096351</v>
      </c>
      <c r="G32" s="28" t="s">
        <v>34</v>
      </c>
      <c r="H32" s="28"/>
      <c r="I32" s="28" t="s">
        <v>3900</v>
      </c>
      <c r="J32" s="28"/>
      <c r="K32" s="28"/>
      <c r="L32" s="28"/>
      <c r="M32" s="28"/>
      <c r="N32" s="46"/>
      <c r="Q32" s="53"/>
      <c r="R32" s="53">
        <v>20</v>
      </c>
    </row>
    <row r="33" ht="15" customHeight="1" x14ac:dyDescent="0.35"/>
  </sheetData>
  <conditionalFormatting sqref="Q2:R32">
    <cfRule type="cellIs" dxfId="11" priority="1" operator="greaterThan">
      <formula>50</formula>
    </cfRule>
  </conditionalFormatting>
  <printOptions horizontalCentered="1"/>
  <pageMargins left="0.70866141732283472" right="0.70866141732283472" top="1.4173228346456694" bottom="0.74803149606299213" header="0.31496062992125984" footer="0.31496062992125984"/>
  <pageSetup paperSize="9" scale="77" orientation="landscape" r:id="rId1"/>
  <headerFooter>
    <oddHeader>&amp;L&amp;G&amp;C&amp;"-,Bold"&amp;14Réseau de mesurage des particules fines sur filtres&amp;"-,Regular"&amp;11
(Méthode de référence EN12341:2014)
&amp;RPlacette N° PBW01p
&amp;"-,Bold"Rapport mensuel PM2.5
{*MONTH*}
CR129 Eschweiler -&gt; Beidweiler - Beidweiler</oddHeader>
    <oddFooter>&amp;RGénéré le 14/12/2023&amp;CDonnées validées au niveau préliminaire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B9EA8-6AB0-4BCE-9304-BCFBC0CEE21E}">
  <sheetPr codeName="Sheet6">
    <pageSetUpPr fitToPage="1"/>
  </sheetPr>
  <dimension ref="A1:V33"/>
  <sheetViews>
    <sheetView tabSelected="1" topLeftCell="A7" zoomScaleNormal="100" workbookViewId="0">
      <selection activeCell="H86" sqref="H86"/>
    </sheetView>
  </sheetViews>
  <sheetFormatPr defaultColWidth="9.1796875" defaultRowHeight="14.5" x14ac:dyDescent="0.35"/>
  <cols>
    <col min="1" max="1" width="15.1796875" bestFit="1" customWidth="1"/>
    <col min="3" max="3" width="1.453125" customWidth="1"/>
    <col min="4" max="13" width="13.1796875" customWidth="1"/>
    <col min="14" max="14" width="11.26953125" customWidth="1"/>
    <col min="15" max="15" width="13.1796875" customWidth="1"/>
    <col min="16" max="16" width="10.54296875" bestFit="1" customWidth="1"/>
    <col min="17" max="18" width="9.1796875" customWidth="1"/>
    <col min="19" max="19" width="10.54296875" bestFit="1" customWidth="1"/>
    <col min="20" max="20" width="10.54296875" customWidth="1"/>
    <col min="21" max="21" width="10.54296875" style="56" bestFit="1" customWidth="1"/>
    <col min="22" max="37" width="10.54296875" bestFit="1" customWidth="1"/>
  </cols>
  <sheetData>
    <row r="1" spans="1:22" ht="21.75" customHeight="1" x14ac:dyDescent="0.35">
      <c r="A1" s="47" t="s">
        <v>30</v>
      </c>
      <c r="B1" s="48" t="s">
        <v>8</v>
      </c>
      <c r="Q1" s="49" t="s">
        <v>16</v>
      </c>
      <c r="R1" s="49" t="s">
        <v>1</v>
      </c>
      <c r="T1" t="s">
        <v>17</v>
      </c>
      <c r="U1" s="50">
        <v>44927</v>
      </c>
    </row>
    <row r="2" spans="1:22" ht="15" customHeight="1" x14ac:dyDescent="0.35">
      <c r="A2" s="51">
        <f>U1</f>
        <v>44927</v>
      </c>
      <c r="B2" s="52">
        <v>6.5</v>
      </c>
      <c r="H2" s="1"/>
      <c r="Q2" s="53"/>
      <c r="R2" s="53">
        <v>20</v>
      </c>
      <c r="T2" t="s">
        <v>31</v>
      </c>
      <c r="U2" s="54">
        <f>MIN(A:A)</f>
        <v>44927</v>
      </c>
    </row>
    <row r="3" spans="1:22" ht="15" customHeight="1" x14ac:dyDescent="0.35">
      <c r="A3" s="51">
        <f>IF(MONTH(A$2+ROW(A3)-ROW(A$2))=MONTH(A$2),A$2+ROW(A3)-ROW(A$2),"")</f>
        <v>44928</v>
      </c>
      <c r="B3" s="55">
        <v>5.9</v>
      </c>
      <c r="Q3" s="53"/>
      <c r="R3" s="53">
        <v>20</v>
      </c>
      <c r="T3" t="s">
        <v>32</v>
      </c>
      <c r="U3" s="54">
        <f>MAX(A:A)</f>
        <v>44957</v>
      </c>
    </row>
    <row r="4" spans="1:22" ht="15" customHeight="1" x14ac:dyDescent="0.35">
      <c r="A4" s="51">
        <f t="shared" ref="A4:A31" si="0">IF(MONTH(A$2+ROW(A4)-ROW(A$2))=MONTH(A$2),A$2+ROW(A4)-ROW(A$2),"")</f>
        <v>44929</v>
      </c>
      <c r="B4" s="55">
        <v>3.8</v>
      </c>
      <c r="E4" s="2"/>
      <c r="F4" s="2"/>
      <c r="G4" s="2"/>
      <c r="Q4" s="53"/>
      <c r="R4" s="53">
        <v>20</v>
      </c>
    </row>
    <row r="5" spans="1:22" ht="15" customHeight="1" x14ac:dyDescent="0.35">
      <c r="A5" s="51">
        <f t="shared" si="0"/>
        <v>44930</v>
      </c>
      <c r="B5" s="55">
        <v>3</v>
      </c>
      <c r="E5" s="5"/>
      <c r="F5" s="5"/>
      <c r="G5" s="5"/>
      <c r="Q5" s="53"/>
      <c r="R5" s="53">
        <v>20</v>
      </c>
      <c r="U5"/>
    </row>
    <row r="6" spans="1:22" ht="15" customHeight="1" x14ac:dyDescent="0.35">
      <c r="A6" s="51">
        <f t="shared" si="0"/>
        <v>44931</v>
      </c>
      <c r="B6" s="55">
        <v>3.6</v>
      </c>
      <c r="Q6" s="53"/>
      <c r="R6" s="53">
        <v>20</v>
      </c>
      <c r="U6"/>
    </row>
    <row r="7" spans="1:22" ht="15" customHeight="1" x14ac:dyDescent="0.35">
      <c r="A7" s="51">
        <f t="shared" si="0"/>
        <v>44932</v>
      </c>
      <c r="B7" s="55">
        <v>3</v>
      </c>
      <c r="Q7" s="53"/>
      <c r="R7" s="53">
        <v>20</v>
      </c>
      <c r="V7" s="57"/>
    </row>
    <row r="8" spans="1:22" ht="15" customHeight="1" x14ac:dyDescent="0.35">
      <c r="A8" s="51">
        <f t="shared" si="0"/>
        <v>44933</v>
      </c>
      <c r="B8" s="55">
        <v>4.3</v>
      </c>
      <c r="Q8" s="53"/>
      <c r="R8" s="53">
        <v>20</v>
      </c>
    </row>
    <row r="9" spans="1:22" ht="15" customHeight="1" x14ac:dyDescent="0.35">
      <c r="A9" s="51">
        <f t="shared" si="0"/>
        <v>44934</v>
      </c>
      <c r="B9" s="55">
        <v>3</v>
      </c>
      <c r="Q9" s="53"/>
      <c r="R9" s="53">
        <v>20</v>
      </c>
    </row>
    <row r="10" spans="1:22" ht="15" customHeight="1" x14ac:dyDescent="0.35">
      <c r="A10" s="51">
        <f t="shared" si="0"/>
        <v>44935</v>
      </c>
      <c r="B10" s="55">
        <v>3</v>
      </c>
      <c r="Q10" s="53"/>
      <c r="R10" s="53">
        <v>20</v>
      </c>
    </row>
    <row r="11" spans="1:22" ht="15" customHeight="1" x14ac:dyDescent="0.35">
      <c r="A11" s="51">
        <f t="shared" si="0"/>
        <v>44936</v>
      </c>
      <c r="B11" s="55">
        <v>3</v>
      </c>
      <c r="Q11" s="53"/>
      <c r="R11" s="53">
        <v>20</v>
      </c>
    </row>
    <row r="12" spans="1:22" ht="15" customHeight="1" x14ac:dyDescent="0.35">
      <c r="A12" s="51">
        <f t="shared" si="0"/>
        <v>44937</v>
      </c>
      <c r="B12" s="55">
        <v>3</v>
      </c>
      <c r="Q12" s="53"/>
      <c r="R12" s="53">
        <v>20</v>
      </c>
    </row>
    <row r="13" spans="1:22" ht="15" customHeight="1" x14ac:dyDescent="0.35">
      <c r="A13" s="51">
        <f t="shared" si="0"/>
        <v>44938</v>
      </c>
      <c r="B13" s="55">
        <v>3</v>
      </c>
      <c r="Q13" s="53"/>
      <c r="R13" s="53">
        <v>20</v>
      </c>
    </row>
    <row r="14" spans="1:22" ht="15" customHeight="1" x14ac:dyDescent="0.35">
      <c r="A14" s="51">
        <f t="shared" si="0"/>
        <v>44939</v>
      </c>
      <c r="B14" s="55">
        <v>3</v>
      </c>
      <c r="Q14" s="53"/>
      <c r="R14" s="53">
        <v>20</v>
      </c>
    </row>
    <row r="15" spans="1:22" ht="15" customHeight="1" x14ac:dyDescent="0.35">
      <c r="A15" s="51">
        <f t="shared" si="0"/>
        <v>44940</v>
      </c>
      <c r="B15" s="55">
        <v>3</v>
      </c>
      <c r="Q15" s="53"/>
      <c r="R15" s="53">
        <v>20</v>
      </c>
    </row>
    <row r="16" spans="1:22" ht="15" customHeight="1" x14ac:dyDescent="0.35">
      <c r="A16" s="51">
        <f t="shared" si="0"/>
        <v>44941</v>
      </c>
      <c r="B16" s="55">
        <v>3</v>
      </c>
      <c r="Q16" s="53"/>
      <c r="R16" s="53">
        <v>20</v>
      </c>
    </row>
    <row r="17" spans="1:18" ht="15" customHeight="1" x14ac:dyDescent="0.35">
      <c r="A17" s="51">
        <f t="shared" si="0"/>
        <v>44942</v>
      </c>
      <c r="B17" s="55">
        <v>3</v>
      </c>
      <c r="Q17" s="53"/>
      <c r="R17" s="53">
        <v>20</v>
      </c>
    </row>
    <row r="18" spans="1:18" ht="15" customHeight="1" x14ac:dyDescent="0.35">
      <c r="A18" s="51">
        <f t="shared" si="0"/>
        <v>44943</v>
      </c>
      <c r="B18" s="55">
        <v>3.4</v>
      </c>
      <c r="Q18" s="53"/>
      <c r="R18" s="53">
        <v>20</v>
      </c>
    </row>
    <row r="19" spans="1:18" ht="15" customHeight="1" x14ac:dyDescent="0.35">
      <c r="A19" s="51">
        <f t="shared" si="0"/>
        <v>44944</v>
      </c>
      <c r="B19" s="55">
        <v>7.4</v>
      </c>
      <c r="Q19" s="53"/>
      <c r="R19" s="53">
        <v>20</v>
      </c>
    </row>
    <row r="20" spans="1:18" ht="15" customHeight="1" x14ac:dyDescent="0.35">
      <c r="A20" s="51">
        <f t="shared" si="0"/>
        <v>44945</v>
      </c>
      <c r="B20" s="55">
        <v>5.4</v>
      </c>
      <c r="Q20" s="53"/>
      <c r="R20" s="53">
        <v>20</v>
      </c>
    </row>
    <row r="21" spans="1:18" ht="15" customHeight="1" x14ac:dyDescent="0.35">
      <c r="A21" s="51">
        <f t="shared" si="0"/>
        <v>44946</v>
      </c>
      <c r="B21" s="55">
        <v>5</v>
      </c>
      <c r="Q21" s="53"/>
      <c r="R21" s="53">
        <v>20</v>
      </c>
    </row>
    <row r="22" spans="1:18" ht="15" customHeight="1" x14ac:dyDescent="0.35">
      <c r="A22" s="51">
        <f t="shared" si="0"/>
        <v>44947</v>
      </c>
      <c r="B22" s="55">
        <v>6.8</v>
      </c>
      <c r="Q22" s="53"/>
      <c r="R22" s="53">
        <v>20</v>
      </c>
    </row>
    <row r="23" spans="1:18" ht="15" customHeight="1" x14ac:dyDescent="0.35">
      <c r="A23" s="51">
        <f t="shared" si="0"/>
        <v>44948</v>
      </c>
      <c r="B23" s="55">
        <v>7</v>
      </c>
      <c r="Q23" s="53"/>
      <c r="R23" s="53">
        <v>20</v>
      </c>
    </row>
    <row r="24" spans="1:18" ht="15" customHeight="1" x14ac:dyDescent="0.35">
      <c r="A24" s="51">
        <f t="shared" si="0"/>
        <v>44949</v>
      </c>
      <c r="B24" s="55">
        <v>5</v>
      </c>
      <c r="Q24" s="53"/>
      <c r="R24" s="53">
        <v>20</v>
      </c>
    </row>
    <row r="25" spans="1:18" ht="15" customHeight="1" x14ac:dyDescent="0.35">
      <c r="A25" s="51">
        <f t="shared" si="0"/>
        <v>44950</v>
      </c>
      <c r="B25" s="55">
        <v>5.4</v>
      </c>
      <c r="Q25" s="53"/>
      <c r="R25" s="53">
        <v>20</v>
      </c>
    </row>
    <row r="26" spans="1:18" ht="15" customHeight="1" x14ac:dyDescent="0.35">
      <c r="A26" s="51">
        <f t="shared" si="0"/>
        <v>44951</v>
      </c>
      <c r="B26" s="55">
        <v>3</v>
      </c>
      <c r="Q26" s="53"/>
      <c r="R26" s="53">
        <v>20</v>
      </c>
    </row>
    <row r="27" spans="1:18" ht="15" customHeight="1" x14ac:dyDescent="0.35">
      <c r="A27" s="51">
        <f t="shared" si="0"/>
        <v>44952</v>
      </c>
      <c r="B27" s="55">
        <v>4.5</v>
      </c>
      <c r="Q27" s="53"/>
      <c r="R27" s="53">
        <v>20</v>
      </c>
    </row>
    <row r="28" spans="1:18" ht="15" customHeight="1" x14ac:dyDescent="0.35">
      <c r="A28" s="51">
        <f t="shared" si="0"/>
        <v>44953</v>
      </c>
      <c r="B28" s="55">
        <v>3</v>
      </c>
      <c r="Q28" s="53"/>
      <c r="R28" s="53">
        <v>20</v>
      </c>
    </row>
    <row r="29" spans="1:18" ht="15" customHeight="1" x14ac:dyDescent="0.35">
      <c r="A29" s="51">
        <f t="shared" si="0"/>
        <v>44954</v>
      </c>
      <c r="B29" s="55">
        <v>3.8</v>
      </c>
      <c r="Q29" s="53"/>
      <c r="R29" s="53">
        <v>20</v>
      </c>
    </row>
    <row r="30" spans="1:18" ht="15" customHeight="1" x14ac:dyDescent="0.35">
      <c r="A30" s="51">
        <f t="shared" si="0"/>
        <v>44955</v>
      </c>
      <c r="B30" s="55">
        <v>14.1</v>
      </c>
      <c r="D30" s="58" t="s">
        <v>33</v>
      </c>
      <c r="E30" s="42"/>
      <c r="F30" s="59">
        <f>MAX(B2:B32)</f>
        <v>14.1</v>
      </c>
      <c r="G30" s="42" t="s">
        <v>34</v>
      </c>
      <c r="H30" s="42"/>
      <c r="I30" s="42" t="s">
        <v>25</v>
      </c>
      <c r="J30" s="42" t="s">
        <v>26</v>
      </c>
      <c r="K30" s="42"/>
      <c r="L30" s="42"/>
      <c r="M30" s="42"/>
      <c r="N30" s="43"/>
      <c r="Q30" s="53"/>
      <c r="R30" s="53">
        <v>20</v>
      </c>
    </row>
    <row r="31" spans="1:18" ht="15" customHeight="1" x14ac:dyDescent="0.35">
      <c r="A31" s="51">
        <f t="shared" si="0"/>
        <v>44956</v>
      </c>
      <c r="B31" s="55">
        <v>3.6</v>
      </c>
      <c r="D31" s="18" t="s">
        <v>35</v>
      </c>
      <c r="F31" s="4">
        <f>AVERAGE(B2:B32)</f>
        <v>4.435483870967742</v>
      </c>
      <c r="G31" t="s">
        <v>34</v>
      </c>
      <c r="N31" s="44"/>
      <c r="Q31" s="53"/>
      <c r="R31" s="53">
        <v>20</v>
      </c>
    </row>
    <row r="32" spans="1:18" ht="15" customHeight="1" x14ac:dyDescent="0.35">
      <c r="A32" s="51">
        <f>IF(MONTH(A$2+ROW(A32)-ROW(A$2))=MONTH(A$2),A$2+ROW(A32)-ROW(A$2),"")</f>
        <v>44957</v>
      </c>
      <c r="B32" s="55">
        <v>3</v>
      </c>
      <c r="D32" s="60" t="s">
        <v>36</v>
      </c>
      <c r="E32" s="28"/>
      <c r="F32" s="61">
        <f>'Year-Data'!H76</f>
        <v>5.2880398671096351</v>
      </c>
      <c r="G32" s="28" t="s">
        <v>34</v>
      </c>
      <c r="H32" s="28"/>
      <c r="I32" s="28" t="s">
        <v>3900</v>
      </c>
      <c r="J32" s="28"/>
      <c r="K32" s="28"/>
      <c r="L32" s="28"/>
      <c r="M32" s="28"/>
      <c r="N32" s="46"/>
      <c r="Q32" s="53"/>
      <c r="R32" s="53">
        <v>20</v>
      </c>
    </row>
    <row r="33" ht="15" customHeight="1" x14ac:dyDescent="0.35"/>
  </sheetData>
  <conditionalFormatting sqref="Q2:R32">
    <cfRule type="cellIs" dxfId="10" priority="1" operator="greaterThan">
      <formula>50</formula>
    </cfRule>
  </conditionalFormatting>
  <printOptions horizontalCentered="1"/>
  <pageMargins left="0.70866141732283472" right="0.70866141732283472" top="1.4173228346456694" bottom="0.74803149606299213" header="0.31496062992125984" footer="0.31496062992125984"/>
  <pageSetup paperSize="9" scale="77" orientation="landscape" r:id="rId1"/>
  <headerFooter>
    <oddHeader>&amp;L&amp;G&amp;C&amp;"-,Bold"&amp;14Réseau de mesurage des particules fines sur filtres&amp;"-,Regular"&amp;11
(Méthode de référence EN12341:2014)
&amp;RPlacette N° PBW01p
&amp;"-,Bold"Rapport mensuel PM2.5
01/2023
CR129 Eschweiler -&gt; Beidweiler - Beidweiler</oddHeader>
    <oddFooter>&amp;RGénéré le 14/12/2023&amp;CDonnées validées au niveau préliminaire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66B79-FE4B-4BBF-AC5F-87C7EAC9D475}">
  <sheetPr codeName="Sheet7">
    <pageSetUpPr fitToPage="1"/>
  </sheetPr>
  <dimension ref="A1:V33"/>
  <sheetViews>
    <sheetView topLeftCell="A7" zoomScaleNormal="100" workbookViewId="0">
      <selection activeCell="H86" sqref="H86"/>
    </sheetView>
  </sheetViews>
  <sheetFormatPr defaultColWidth="9.1796875" defaultRowHeight="14.5" x14ac:dyDescent="0.35"/>
  <cols>
    <col min="1" max="1" width="15.1796875" bestFit="1" customWidth="1"/>
    <col min="3" max="3" width="1.453125" customWidth="1"/>
    <col min="4" max="13" width="13.1796875" customWidth="1"/>
    <col min="14" max="14" width="11.26953125" customWidth="1"/>
    <col min="15" max="15" width="13.1796875" customWidth="1"/>
    <col min="16" max="16" width="10.54296875" bestFit="1" customWidth="1"/>
    <col min="17" max="18" width="9.1796875" customWidth="1"/>
    <col min="19" max="19" width="10.54296875" bestFit="1" customWidth="1"/>
    <col min="20" max="20" width="10.54296875" customWidth="1"/>
    <col min="21" max="21" width="10.54296875" style="56" bestFit="1" customWidth="1"/>
    <col min="22" max="37" width="10.54296875" bestFit="1" customWidth="1"/>
  </cols>
  <sheetData>
    <row r="1" spans="1:22" ht="21.75" customHeight="1" x14ac:dyDescent="0.35">
      <c r="A1" s="47" t="s">
        <v>30</v>
      </c>
      <c r="B1" s="48" t="s">
        <v>8</v>
      </c>
      <c r="Q1" s="49" t="s">
        <v>16</v>
      </c>
      <c r="R1" s="49" t="s">
        <v>1</v>
      </c>
      <c r="T1" t="s">
        <v>17</v>
      </c>
      <c r="U1" s="50">
        <v>44958</v>
      </c>
    </row>
    <row r="2" spans="1:22" ht="15" customHeight="1" x14ac:dyDescent="0.35">
      <c r="A2" s="51">
        <f>U1</f>
        <v>44958</v>
      </c>
      <c r="B2" s="52">
        <v>4.3</v>
      </c>
      <c r="H2" s="1"/>
      <c r="Q2" s="53"/>
      <c r="R2" s="53">
        <v>20</v>
      </c>
      <c r="T2" t="s">
        <v>31</v>
      </c>
      <c r="U2" s="54">
        <f>MIN(A:A)</f>
        <v>44958</v>
      </c>
    </row>
    <row r="3" spans="1:22" ht="15" customHeight="1" x14ac:dyDescent="0.35">
      <c r="A3" s="51">
        <f>IF(MONTH(A$2+ROW(A3)-ROW(A$2))=MONTH(A$2),A$2+ROW(A3)-ROW(A$2),"")</f>
        <v>44959</v>
      </c>
      <c r="B3" s="55">
        <v>3</v>
      </c>
      <c r="Q3" s="53"/>
      <c r="R3" s="53">
        <v>20</v>
      </c>
      <c r="T3" t="s">
        <v>32</v>
      </c>
      <c r="U3" s="54">
        <f>MAX(A:A)</f>
        <v>44985</v>
      </c>
    </row>
    <row r="4" spans="1:22" ht="15" customHeight="1" x14ac:dyDescent="0.35">
      <c r="A4" s="51">
        <f t="shared" ref="A4:A31" si="0">IF(MONTH(A$2+ROW(A4)-ROW(A$2))=MONTH(A$2),A$2+ROW(A4)-ROW(A$2),"")</f>
        <v>44960</v>
      </c>
      <c r="B4" s="55">
        <v>3</v>
      </c>
      <c r="E4" s="2"/>
      <c r="F4" s="2"/>
      <c r="G4" s="2"/>
      <c r="Q4" s="53"/>
      <c r="R4" s="53">
        <v>20</v>
      </c>
    </row>
    <row r="5" spans="1:22" ht="15" customHeight="1" x14ac:dyDescent="0.35">
      <c r="A5" s="51">
        <f t="shared" si="0"/>
        <v>44961</v>
      </c>
      <c r="B5" s="55">
        <v>3</v>
      </c>
      <c r="E5" s="5"/>
      <c r="F5" s="5"/>
      <c r="G5" s="5"/>
      <c r="Q5" s="53"/>
      <c r="R5" s="53">
        <v>20</v>
      </c>
      <c r="U5"/>
    </row>
    <row r="6" spans="1:22" ht="15" customHeight="1" x14ac:dyDescent="0.35">
      <c r="A6" s="51">
        <f t="shared" si="0"/>
        <v>44962</v>
      </c>
      <c r="B6" s="55">
        <v>3</v>
      </c>
      <c r="Q6" s="53"/>
      <c r="R6" s="53">
        <v>20</v>
      </c>
      <c r="U6"/>
    </row>
    <row r="7" spans="1:22" ht="15" customHeight="1" x14ac:dyDescent="0.35">
      <c r="A7" s="51">
        <f t="shared" si="0"/>
        <v>44963</v>
      </c>
      <c r="B7" s="55">
        <v>3.9</v>
      </c>
      <c r="Q7" s="53"/>
      <c r="R7" s="53">
        <v>20</v>
      </c>
      <c r="V7" s="57"/>
    </row>
    <row r="8" spans="1:22" ht="15" customHeight="1" x14ac:dyDescent="0.35">
      <c r="A8" s="51">
        <f t="shared" si="0"/>
        <v>44964</v>
      </c>
      <c r="B8" s="55">
        <v>4.7</v>
      </c>
      <c r="Q8" s="53"/>
      <c r="R8" s="53">
        <v>20</v>
      </c>
    </row>
    <row r="9" spans="1:22" ht="15" customHeight="1" x14ac:dyDescent="0.35">
      <c r="A9" s="51">
        <f t="shared" si="0"/>
        <v>44965</v>
      </c>
      <c r="B9" s="55">
        <v>7.2</v>
      </c>
      <c r="Q9" s="53"/>
      <c r="R9" s="53">
        <v>20</v>
      </c>
    </row>
    <row r="10" spans="1:22" ht="15" customHeight="1" x14ac:dyDescent="0.35">
      <c r="A10" s="51">
        <f t="shared" si="0"/>
        <v>44966</v>
      </c>
      <c r="B10" s="55">
        <v>18.100000000000001</v>
      </c>
      <c r="Q10" s="53"/>
      <c r="R10" s="53">
        <v>20</v>
      </c>
    </row>
    <row r="11" spans="1:22" ht="15" customHeight="1" x14ac:dyDescent="0.35">
      <c r="A11" s="51">
        <f t="shared" si="0"/>
        <v>44967</v>
      </c>
      <c r="B11" s="55">
        <v>25</v>
      </c>
      <c r="Q11" s="53"/>
      <c r="R11" s="53">
        <v>20</v>
      </c>
    </row>
    <row r="12" spans="1:22" ht="15" customHeight="1" x14ac:dyDescent="0.35">
      <c r="A12" s="51">
        <f t="shared" si="0"/>
        <v>44968</v>
      </c>
      <c r="B12" s="55">
        <v>17.899999999999999</v>
      </c>
      <c r="Q12" s="53"/>
      <c r="R12" s="53">
        <v>20</v>
      </c>
    </row>
    <row r="13" spans="1:22" ht="15" customHeight="1" x14ac:dyDescent="0.35">
      <c r="A13" s="51">
        <f t="shared" si="0"/>
        <v>44969</v>
      </c>
      <c r="B13" s="55">
        <v>12.3</v>
      </c>
      <c r="Q13" s="53"/>
      <c r="R13" s="53">
        <v>20</v>
      </c>
    </row>
    <row r="14" spans="1:22" ht="15" customHeight="1" x14ac:dyDescent="0.35">
      <c r="A14" s="51">
        <f t="shared" si="0"/>
        <v>44970</v>
      </c>
      <c r="B14" s="55">
        <v>5.2</v>
      </c>
      <c r="Q14" s="53"/>
      <c r="R14" s="53">
        <v>20</v>
      </c>
    </row>
    <row r="15" spans="1:22" ht="15" customHeight="1" x14ac:dyDescent="0.35">
      <c r="A15" s="51">
        <f t="shared" si="0"/>
        <v>44971</v>
      </c>
      <c r="B15" s="55">
        <v>14.5</v>
      </c>
      <c r="Q15" s="53"/>
      <c r="R15" s="53">
        <v>20</v>
      </c>
    </row>
    <row r="16" spans="1:22" ht="15" customHeight="1" x14ac:dyDescent="0.35">
      <c r="A16" s="51">
        <f t="shared" si="0"/>
        <v>44972</v>
      </c>
      <c r="B16" s="55">
        <v>14.8</v>
      </c>
      <c r="Q16" s="53"/>
      <c r="R16" s="53">
        <v>20</v>
      </c>
    </row>
    <row r="17" spans="1:18" ht="15" customHeight="1" x14ac:dyDescent="0.35">
      <c r="A17" s="51">
        <f t="shared" si="0"/>
        <v>44973</v>
      </c>
      <c r="B17" s="55">
        <v>15.7</v>
      </c>
      <c r="Q17" s="53"/>
      <c r="R17" s="53">
        <v>20</v>
      </c>
    </row>
    <row r="18" spans="1:18" ht="15" customHeight="1" x14ac:dyDescent="0.35">
      <c r="A18" s="51">
        <f t="shared" si="0"/>
        <v>44974</v>
      </c>
      <c r="B18" s="55">
        <v>3</v>
      </c>
      <c r="Q18" s="53"/>
      <c r="R18" s="53">
        <v>20</v>
      </c>
    </row>
    <row r="19" spans="1:18" ht="15" customHeight="1" x14ac:dyDescent="0.35">
      <c r="A19" s="51">
        <f t="shared" si="0"/>
        <v>44975</v>
      </c>
      <c r="B19" s="55">
        <v>3</v>
      </c>
      <c r="Q19" s="53"/>
      <c r="R19" s="53">
        <v>20</v>
      </c>
    </row>
    <row r="20" spans="1:18" ht="15" customHeight="1" x14ac:dyDescent="0.35">
      <c r="A20" s="51">
        <f t="shared" si="0"/>
        <v>44976</v>
      </c>
      <c r="B20" s="55">
        <v>3</v>
      </c>
      <c r="Q20" s="53"/>
      <c r="R20" s="53">
        <v>20</v>
      </c>
    </row>
    <row r="21" spans="1:18" ht="15" customHeight="1" x14ac:dyDescent="0.35">
      <c r="A21" s="51">
        <f t="shared" si="0"/>
        <v>44977</v>
      </c>
      <c r="B21" s="55">
        <v>4.7</v>
      </c>
      <c r="Q21" s="53"/>
      <c r="R21" s="53">
        <v>20</v>
      </c>
    </row>
    <row r="22" spans="1:18" ht="15" customHeight="1" x14ac:dyDescent="0.35">
      <c r="A22" s="51">
        <f t="shared" si="0"/>
        <v>44978</v>
      </c>
      <c r="B22" s="55">
        <v>11.2</v>
      </c>
      <c r="Q22" s="53"/>
      <c r="R22" s="53">
        <v>20</v>
      </c>
    </row>
    <row r="23" spans="1:18" ht="15" customHeight="1" x14ac:dyDescent="0.35">
      <c r="A23" s="51">
        <f t="shared" si="0"/>
        <v>44979</v>
      </c>
      <c r="B23" s="55">
        <v>13</v>
      </c>
      <c r="Q23" s="53"/>
      <c r="R23" s="53">
        <v>20</v>
      </c>
    </row>
    <row r="24" spans="1:18" ht="15" customHeight="1" x14ac:dyDescent="0.35">
      <c r="A24" s="51">
        <f t="shared" si="0"/>
        <v>44980</v>
      </c>
      <c r="B24" s="55">
        <v>6.7</v>
      </c>
      <c r="Q24" s="53"/>
      <c r="R24" s="53">
        <v>20</v>
      </c>
    </row>
    <row r="25" spans="1:18" ht="15" customHeight="1" x14ac:dyDescent="0.35">
      <c r="A25" s="51">
        <f t="shared" si="0"/>
        <v>44981</v>
      </c>
      <c r="B25" s="55">
        <v>6.3</v>
      </c>
      <c r="Q25" s="53"/>
      <c r="R25" s="53">
        <v>20</v>
      </c>
    </row>
    <row r="26" spans="1:18" ht="15" customHeight="1" x14ac:dyDescent="0.35">
      <c r="A26" s="51">
        <f t="shared" si="0"/>
        <v>44982</v>
      </c>
      <c r="B26" s="55">
        <v>3</v>
      </c>
      <c r="Q26" s="53"/>
      <c r="R26" s="53">
        <v>20</v>
      </c>
    </row>
    <row r="27" spans="1:18" ht="15" customHeight="1" x14ac:dyDescent="0.35">
      <c r="A27" s="51">
        <f t="shared" si="0"/>
        <v>44983</v>
      </c>
      <c r="B27" s="55">
        <v>3</v>
      </c>
      <c r="Q27" s="53"/>
      <c r="R27" s="53">
        <v>20</v>
      </c>
    </row>
    <row r="28" spans="1:18" ht="15" customHeight="1" x14ac:dyDescent="0.35">
      <c r="A28" s="51">
        <f t="shared" si="0"/>
        <v>44984</v>
      </c>
      <c r="B28" s="55">
        <v>3</v>
      </c>
      <c r="Q28" s="53"/>
      <c r="R28" s="53">
        <v>20</v>
      </c>
    </row>
    <row r="29" spans="1:18" ht="15" customHeight="1" x14ac:dyDescent="0.35">
      <c r="A29" s="51">
        <f t="shared" si="0"/>
        <v>44985</v>
      </c>
      <c r="B29" s="55">
        <v>3.2</v>
      </c>
      <c r="Q29" s="53"/>
      <c r="R29" s="53">
        <v>20</v>
      </c>
    </row>
    <row r="30" spans="1:18" ht="15" customHeight="1" x14ac:dyDescent="0.35">
      <c r="A30" s="51" t="str">
        <f t="shared" si="0"/>
        <v/>
      </c>
      <c r="B30" s="55"/>
      <c r="D30" s="58" t="s">
        <v>33</v>
      </c>
      <c r="E30" s="42"/>
      <c r="F30" s="59">
        <f>MAX(B2:B32)</f>
        <v>25</v>
      </c>
      <c r="G30" s="42" t="s">
        <v>34</v>
      </c>
      <c r="H30" s="42"/>
      <c r="I30" s="42" t="s">
        <v>25</v>
      </c>
      <c r="J30" s="42" t="s">
        <v>26</v>
      </c>
      <c r="K30" s="42"/>
      <c r="L30" s="42"/>
      <c r="M30" s="42"/>
      <c r="N30" s="43"/>
      <c r="Q30" s="53"/>
      <c r="R30" s="53">
        <v>20</v>
      </c>
    </row>
    <row r="31" spans="1:18" ht="15" customHeight="1" x14ac:dyDescent="0.35">
      <c r="A31" s="51" t="str">
        <f t="shared" si="0"/>
        <v/>
      </c>
      <c r="B31" s="55"/>
      <c r="D31" s="18" t="s">
        <v>35</v>
      </c>
      <c r="F31" s="4">
        <f>AVERAGE(B2:B32)</f>
        <v>7.8107142857142842</v>
      </c>
      <c r="G31" t="s">
        <v>34</v>
      </c>
      <c r="N31" s="44"/>
      <c r="Q31" s="53"/>
      <c r="R31" s="53">
        <v>20</v>
      </c>
    </row>
    <row r="32" spans="1:18" ht="15" customHeight="1" x14ac:dyDescent="0.35">
      <c r="A32" s="51" t="str">
        <f>IF(MONTH(A$2+ROW(A32)-ROW(A$2))=MONTH(A$2),A$2+ROW(A32)-ROW(A$2),"")</f>
        <v/>
      </c>
      <c r="B32" s="55"/>
      <c r="D32" s="60" t="s">
        <v>36</v>
      </c>
      <c r="E32" s="28"/>
      <c r="F32" s="61">
        <f>'Year-Data'!H76</f>
        <v>5.2880398671096351</v>
      </c>
      <c r="G32" s="28" t="s">
        <v>34</v>
      </c>
      <c r="H32" s="28"/>
      <c r="I32" s="28" t="s">
        <v>3900</v>
      </c>
      <c r="J32" s="28"/>
      <c r="K32" s="28"/>
      <c r="L32" s="28"/>
      <c r="M32" s="28"/>
      <c r="N32" s="46"/>
      <c r="Q32" s="53"/>
      <c r="R32" s="53">
        <v>20</v>
      </c>
    </row>
    <row r="33" ht="15" customHeight="1" x14ac:dyDescent="0.35"/>
  </sheetData>
  <conditionalFormatting sqref="Q2:R32">
    <cfRule type="cellIs" dxfId="9" priority="1" operator="greaterThan">
      <formula>50</formula>
    </cfRule>
  </conditionalFormatting>
  <printOptions horizontalCentered="1"/>
  <pageMargins left="0.70866141732283472" right="0.70866141732283472" top="1.4173228346456694" bottom="0.74803149606299213" header="0.31496062992125984" footer="0.31496062992125984"/>
  <pageSetup paperSize="9" scale="77" orientation="landscape" r:id="rId1"/>
  <headerFooter>
    <oddHeader>&amp;L&amp;G&amp;C&amp;"-,Bold"&amp;14Réseau de mesurage des particules fines sur filtres&amp;"-,Regular"&amp;11
(Méthode de référence EN12341:2014)
&amp;RPlacette N° PBW01p
&amp;"-,Bold"Rapport mensuel PM2.5
02/2023
CR129 Eschweiler -&gt; Beidweiler - Beidweiler</oddHeader>
    <oddFooter>&amp;RGénéré le 14/12/2023&amp;CDonnées validées au niveau préliminaire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EC2B4-0CAD-475C-93DE-F7215E8F07C5}">
  <sheetPr codeName="Sheet8">
    <pageSetUpPr fitToPage="1"/>
  </sheetPr>
  <dimension ref="A1:V33"/>
  <sheetViews>
    <sheetView topLeftCell="A7" zoomScaleNormal="100" workbookViewId="0">
      <selection activeCell="H86" sqref="H86"/>
    </sheetView>
  </sheetViews>
  <sheetFormatPr defaultColWidth="9.1796875" defaultRowHeight="14.5" x14ac:dyDescent="0.35"/>
  <cols>
    <col min="1" max="1" width="15.1796875" bestFit="1" customWidth="1"/>
    <col min="3" max="3" width="1.453125" customWidth="1"/>
    <col min="4" max="13" width="13.1796875" customWidth="1"/>
    <col min="14" max="14" width="11.26953125" customWidth="1"/>
    <col min="15" max="15" width="13.1796875" customWidth="1"/>
    <col min="16" max="16" width="10.54296875" bestFit="1" customWidth="1"/>
    <col min="17" max="18" width="9.1796875" customWidth="1"/>
    <col min="19" max="19" width="10.54296875" bestFit="1" customWidth="1"/>
    <col min="20" max="20" width="10.54296875" customWidth="1"/>
    <col min="21" max="21" width="10.54296875" style="56" bestFit="1" customWidth="1"/>
    <col min="22" max="37" width="10.54296875" bestFit="1" customWidth="1"/>
  </cols>
  <sheetData>
    <row r="1" spans="1:22" ht="21.75" customHeight="1" x14ac:dyDescent="0.35">
      <c r="A1" s="47" t="s">
        <v>30</v>
      </c>
      <c r="B1" s="48" t="s">
        <v>8</v>
      </c>
      <c r="Q1" s="49" t="s">
        <v>16</v>
      </c>
      <c r="R1" s="49" t="s">
        <v>1</v>
      </c>
      <c r="T1" t="s">
        <v>17</v>
      </c>
      <c r="U1" s="50">
        <v>44986</v>
      </c>
    </row>
    <row r="2" spans="1:22" ht="15" customHeight="1" x14ac:dyDescent="0.35">
      <c r="A2" s="51">
        <f>U1</f>
        <v>44986</v>
      </c>
      <c r="B2" s="52">
        <v>10.1</v>
      </c>
      <c r="H2" s="1"/>
      <c r="Q2" s="53"/>
      <c r="R2" s="53">
        <v>20</v>
      </c>
      <c r="T2" t="s">
        <v>31</v>
      </c>
      <c r="U2" s="54">
        <f>MIN(A:A)</f>
        <v>44986</v>
      </c>
    </row>
    <row r="3" spans="1:22" ht="15" customHeight="1" x14ac:dyDescent="0.35">
      <c r="A3" s="51">
        <f>IF(MONTH(A$2+ROW(A3)-ROW(A$2))=MONTH(A$2),A$2+ROW(A3)-ROW(A$2),"")</f>
        <v>44987</v>
      </c>
      <c r="B3" s="55">
        <v>14.5</v>
      </c>
      <c r="Q3" s="53"/>
      <c r="R3" s="53">
        <v>20</v>
      </c>
      <c r="T3" t="s">
        <v>32</v>
      </c>
      <c r="U3" s="54">
        <f>MAX(A:A)</f>
        <v>45016</v>
      </c>
    </row>
    <row r="4" spans="1:22" ht="15" customHeight="1" x14ac:dyDescent="0.35">
      <c r="A4" s="51">
        <f t="shared" ref="A4:A31" si="0">IF(MONTH(A$2+ROW(A4)-ROW(A$2))=MONTH(A$2),A$2+ROW(A4)-ROW(A$2),"")</f>
        <v>44988</v>
      </c>
      <c r="B4" s="55">
        <v>19.600000000000001</v>
      </c>
      <c r="E4" s="2"/>
      <c r="F4" s="2"/>
      <c r="G4" s="2"/>
      <c r="Q4" s="53"/>
      <c r="R4" s="53">
        <v>20</v>
      </c>
    </row>
    <row r="5" spans="1:22" ht="15" customHeight="1" x14ac:dyDescent="0.35">
      <c r="A5" s="51">
        <f t="shared" si="0"/>
        <v>44989</v>
      </c>
      <c r="B5" s="55">
        <v>13.2</v>
      </c>
      <c r="E5" s="5"/>
      <c r="F5" s="5"/>
      <c r="G5" s="5"/>
      <c r="Q5" s="53"/>
      <c r="R5" s="53">
        <v>20</v>
      </c>
      <c r="U5"/>
    </row>
    <row r="6" spans="1:22" ht="15" customHeight="1" x14ac:dyDescent="0.35">
      <c r="A6" s="51">
        <f t="shared" si="0"/>
        <v>44990</v>
      </c>
      <c r="B6" s="55">
        <v>3.2</v>
      </c>
      <c r="Q6" s="53"/>
      <c r="R6" s="53">
        <v>20</v>
      </c>
      <c r="U6"/>
    </row>
    <row r="7" spans="1:22" ht="15" customHeight="1" x14ac:dyDescent="0.35">
      <c r="A7" s="51">
        <f t="shared" si="0"/>
        <v>44991</v>
      </c>
      <c r="B7" s="55">
        <v>9.6999999999999993</v>
      </c>
      <c r="Q7" s="53"/>
      <c r="R7" s="53">
        <v>20</v>
      </c>
      <c r="V7" s="57"/>
    </row>
    <row r="8" spans="1:22" ht="15" customHeight="1" x14ac:dyDescent="0.35">
      <c r="A8" s="51">
        <f t="shared" si="0"/>
        <v>44992</v>
      </c>
      <c r="B8" s="55">
        <v>7.9</v>
      </c>
      <c r="Q8" s="53"/>
      <c r="R8" s="53">
        <v>20</v>
      </c>
    </row>
    <row r="9" spans="1:22" ht="15" customHeight="1" x14ac:dyDescent="0.35">
      <c r="A9" s="51">
        <f t="shared" si="0"/>
        <v>44993</v>
      </c>
      <c r="B9" s="55">
        <v>3</v>
      </c>
      <c r="Q9" s="53"/>
      <c r="R9" s="53">
        <v>20</v>
      </c>
    </row>
    <row r="10" spans="1:22" ht="15" customHeight="1" x14ac:dyDescent="0.35">
      <c r="A10" s="51">
        <f t="shared" si="0"/>
        <v>44994</v>
      </c>
      <c r="B10" s="55">
        <v>3</v>
      </c>
      <c r="Q10" s="53"/>
      <c r="R10" s="53">
        <v>20</v>
      </c>
    </row>
    <row r="11" spans="1:22" ht="15" customHeight="1" x14ac:dyDescent="0.35">
      <c r="A11" s="51">
        <f t="shared" si="0"/>
        <v>44995</v>
      </c>
      <c r="B11" s="55">
        <v>3</v>
      </c>
      <c r="Q11" s="53"/>
      <c r="R11" s="53">
        <v>20</v>
      </c>
    </row>
    <row r="12" spans="1:22" ht="15" customHeight="1" x14ac:dyDescent="0.35">
      <c r="A12" s="51">
        <f t="shared" si="0"/>
        <v>44996</v>
      </c>
      <c r="B12" s="55">
        <v>4.4000000000000004</v>
      </c>
      <c r="Q12" s="53"/>
      <c r="R12" s="53">
        <v>20</v>
      </c>
    </row>
    <row r="13" spans="1:22" ht="15" customHeight="1" x14ac:dyDescent="0.35">
      <c r="A13" s="51">
        <f t="shared" si="0"/>
        <v>44997</v>
      </c>
      <c r="B13" s="55">
        <v>7.7</v>
      </c>
      <c r="Q13" s="53"/>
      <c r="R13" s="53">
        <v>20</v>
      </c>
    </row>
    <row r="14" spans="1:22" ht="15" customHeight="1" x14ac:dyDescent="0.35">
      <c r="A14" s="51">
        <f t="shared" si="0"/>
        <v>44998</v>
      </c>
      <c r="B14" s="55">
        <v>3</v>
      </c>
      <c r="Q14" s="53"/>
      <c r="R14" s="53">
        <v>20</v>
      </c>
    </row>
    <row r="15" spans="1:22" ht="15" customHeight="1" x14ac:dyDescent="0.35">
      <c r="A15" s="51">
        <f t="shared" si="0"/>
        <v>44999</v>
      </c>
      <c r="B15" s="55">
        <v>3</v>
      </c>
      <c r="Q15" s="53"/>
      <c r="R15" s="53">
        <v>20</v>
      </c>
    </row>
    <row r="16" spans="1:22" ht="15" customHeight="1" x14ac:dyDescent="0.35">
      <c r="A16" s="51">
        <f t="shared" si="0"/>
        <v>45000</v>
      </c>
      <c r="B16" s="55">
        <v>3</v>
      </c>
      <c r="Q16" s="53"/>
      <c r="R16" s="53">
        <v>20</v>
      </c>
    </row>
    <row r="17" spans="1:18" ht="15" customHeight="1" x14ac:dyDescent="0.35">
      <c r="A17" s="51">
        <f t="shared" si="0"/>
        <v>45001</v>
      </c>
      <c r="B17" s="55">
        <v>4.2</v>
      </c>
      <c r="Q17" s="53"/>
      <c r="R17" s="53">
        <v>20</v>
      </c>
    </row>
    <row r="18" spans="1:18" ht="15" customHeight="1" x14ac:dyDescent="0.35">
      <c r="A18" s="51">
        <f t="shared" si="0"/>
        <v>45002</v>
      </c>
      <c r="B18" s="55">
        <v>5</v>
      </c>
      <c r="Q18" s="53"/>
      <c r="R18" s="53">
        <v>20</v>
      </c>
    </row>
    <row r="19" spans="1:18" ht="15" customHeight="1" x14ac:dyDescent="0.35">
      <c r="A19" s="51">
        <f t="shared" si="0"/>
        <v>45003</v>
      </c>
      <c r="B19" s="55">
        <v>6.9</v>
      </c>
      <c r="Q19" s="53"/>
      <c r="R19" s="53">
        <v>20</v>
      </c>
    </row>
    <row r="20" spans="1:18" ht="15" customHeight="1" x14ac:dyDescent="0.35">
      <c r="A20" s="51">
        <f t="shared" si="0"/>
        <v>45004</v>
      </c>
      <c r="B20" s="55">
        <v>3.3</v>
      </c>
      <c r="Q20" s="53"/>
      <c r="R20" s="53">
        <v>20</v>
      </c>
    </row>
    <row r="21" spans="1:18" ht="15" customHeight="1" x14ac:dyDescent="0.35">
      <c r="A21" s="51">
        <f t="shared" si="0"/>
        <v>45005</v>
      </c>
      <c r="B21" s="55">
        <v>5.5</v>
      </c>
      <c r="Q21" s="53"/>
      <c r="R21" s="53">
        <v>20</v>
      </c>
    </row>
    <row r="22" spans="1:18" ht="15" customHeight="1" x14ac:dyDescent="0.35">
      <c r="A22" s="51">
        <f t="shared" si="0"/>
        <v>45006</v>
      </c>
      <c r="B22" s="55">
        <v>5.2</v>
      </c>
      <c r="Q22" s="53"/>
      <c r="R22" s="53">
        <v>20</v>
      </c>
    </row>
    <row r="23" spans="1:18" ht="15" customHeight="1" x14ac:dyDescent="0.35">
      <c r="A23" s="51">
        <f t="shared" si="0"/>
        <v>45007</v>
      </c>
      <c r="B23" s="55">
        <v>3</v>
      </c>
      <c r="Q23" s="53"/>
      <c r="R23" s="53">
        <v>20</v>
      </c>
    </row>
    <row r="24" spans="1:18" ht="15" customHeight="1" x14ac:dyDescent="0.35">
      <c r="A24" s="51">
        <f t="shared" si="0"/>
        <v>45008</v>
      </c>
      <c r="B24" s="55">
        <v>3</v>
      </c>
      <c r="Q24" s="53"/>
      <c r="R24" s="53">
        <v>20</v>
      </c>
    </row>
    <row r="25" spans="1:18" ht="15" customHeight="1" x14ac:dyDescent="0.35">
      <c r="A25" s="51">
        <f t="shared" si="0"/>
        <v>45009</v>
      </c>
      <c r="B25" s="55">
        <v>3</v>
      </c>
      <c r="Q25" s="53"/>
      <c r="R25" s="53">
        <v>20</v>
      </c>
    </row>
    <row r="26" spans="1:18" ht="15" customHeight="1" x14ac:dyDescent="0.35">
      <c r="A26" s="51">
        <f t="shared" si="0"/>
        <v>45010</v>
      </c>
      <c r="B26" s="55">
        <v>3</v>
      </c>
      <c r="Q26" s="53"/>
      <c r="R26" s="53">
        <v>20</v>
      </c>
    </row>
    <row r="27" spans="1:18" ht="15" customHeight="1" x14ac:dyDescent="0.35">
      <c r="A27" s="51">
        <f t="shared" si="0"/>
        <v>45011</v>
      </c>
      <c r="B27" s="55">
        <v>3</v>
      </c>
      <c r="Q27" s="53"/>
      <c r="R27" s="53">
        <v>20</v>
      </c>
    </row>
    <row r="28" spans="1:18" ht="15" customHeight="1" x14ac:dyDescent="0.35">
      <c r="A28" s="51">
        <f t="shared" si="0"/>
        <v>45012</v>
      </c>
      <c r="B28" s="55">
        <v>3</v>
      </c>
      <c r="Q28" s="53"/>
      <c r="R28" s="53">
        <v>20</v>
      </c>
    </row>
    <row r="29" spans="1:18" ht="15" customHeight="1" x14ac:dyDescent="0.35">
      <c r="A29" s="51">
        <f t="shared" si="0"/>
        <v>45013</v>
      </c>
      <c r="B29" s="55">
        <v>3.7</v>
      </c>
      <c r="Q29" s="53"/>
      <c r="R29" s="53">
        <v>20</v>
      </c>
    </row>
    <row r="30" spans="1:18" ht="15" customHeight="1" x14ac:dyDescent="0.35">
      <c r="A30" s="51">
        <f t="shared" si="0"/>
        <v>45014</v>
      </c>
      <c r="B30" s="55">
        <v>3</v>
      </c>
      <c r="D30" s="58" t="s">
        <v>33</v>
      </c>
      <c r="E30" s="42"/>
      <c r="F30" s="59">
        <f>MAX(B2:B32)</f>
        <v>19.600000000000001</v>
      </c>
      <c r="G30" s="42" t="s">
        <v>34</v>
      </c>
      <c r="H30" s="42"/>
      <c r="I30" s="42" t="s">
        <v>25</v>
      </c>
      <c r="J30" s="42" t="s">
        <v>26</v>
      </c>
      <c r="K30" s="42"/>
      <c r="L30" s="42"/>
      <c r="M30" s="42"/>
      <c r="N30" s="43"/>
      <c r="Q30" s="53"/>
      <c r="R30" s="53">
        <v>20</v>
      </c>
    </row>
    <row r="31" spans="1:18" ht="15" customHeight="1" x14ac:dyDescent="0.35">
      <c r="A31" s="51">
        <f t="shared" si="0"/>
        <v>45015</v>
      </c>
      <c r="B31" s="55" t="s">
        <v>3899</v>
      </c>
      <c r="D31" s="18" t="s">
        <v>35</v>
      </c>
      <c r="F31" s="4">
        <f>AVERAGE(B2:B32)</f>
        <v>5.5366666666666671</v>
      </c>
      <c r="G31" t="s">
        <v>34</v>
      </c>
      <c r="N31" s="44"/>
      <c r="Q31" s="53"/>
      <c r="R31" s="53">
        <v>20</v>
      </c>
    </row>
    <row r="32" spans="1:18" ht="15" customHeight="1" x14ac:dyDescent="0.35">
      <c r="A32" s="51">
        <f>IF(MONTH(A$2+ROW(A32)-ROW(A$2))=MONTH(A$2),A$2+ROW(A32)-ROW(A$2),"")</f>
        <v>45016</v>
      </c>
      <c r="B32" s="55">
        <v>3</v>
      </c>
      <c r="D32" s="60" t="s">
        <v>36</v>
      </c>
      <c r="E32" s="28"/>
      <c r="F32" s="61">
        <f>'Year-Data'!H76</f>
        <v>5.2880398671096351</v>
      </c>
      <c r="G32" s="28" t="s">
        <v>34</v>
      </c>
      <c r="H32" s="28"/>
      <c r="I32" s="28" t="s">
        <v>3900</v>
      </c>
      <c r="J32" s="28"/>
      <c r="K32" s="28"/>
      <c r="L32" s="28"/>
      <c r="M32" s="28"/>
      <c r="N32" s="46"/>
      <c r="Q32" s="53"/>
      <c r="R32" s="53">
        <v>20</v>
      </c>
    </row>
    <row r="33" ht="15" customHeight="1" x14ac:dyDescent="0.35"/>
  </sheetData>
  <conditionalFormatting sqref="Q2:R32">
    <cfRule type="cellIs" dxfId="8" priority="1" operator="greaterThan">
      <formula>50</formula>
    </cfRule>
  </conditionalFormatting>
  <printOptions horizontalCentered="1"/>
  <pageMargins left="0.70866141732283472" right="0.70866141732283472" top="1.4173228346456694" bottom="0.74803149606299213" header="0.31496062992125984" footer="0.31496062992125984"/>
  <pageSetup paperSize="9" scale="77" orientation="landscape" r:id="rId1"/>
  <headerFooter>
    <oddHeader>&amp;L&amp;G&amp;C&amp;"-,Bold"&amp;14Réseau de mesurage des particules fines sur filtres&amp;"-,Regular"&amp;11
(Méthode de référence EN12341:2014)
&amp;RPlacette N° PBW01p
&amp;"-,Bold"Rapport mensuel PM2.5
03/2023
CR129 Eschweiler -&gt; Beidweiler - Beidweiler</oddHeader>
    <oddFooter>&amp;RGénéré le 14/12/2023&amp;CDonnées validées au niveau préliminaire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0EBA8-D28B-4030-A8C5-BAE8A55973A6}">
  <sheetPr codeName="Sheet9">
    <pageSetUpPr fitToPage="1"/>
  </sheetPr>
  <dimension ref="A1:V33"/>
  <sheetViews>
    <sheetView topLeftCell="A7" zoomScaleNormal="100" workbookViewId="0">
      <selection activeCell="H86" sqref="H86"/>
    </sheetView>
  </sheetViews>
  <sheetFormatPr defaultColWidth="9.1796875" defaultRowHeight="14.5" x14ac:dyDescent="0.35"/>
  <cols>
    <col min="1" max="1" width="15.1796875" bestFit="1" customWidth="1"/>
    <col min="3" max="3" width="1.453125" customWidth="1"/>
    <col min="4" max="13" width="13.1796875" customWidth="1"/>
    <col min="14" max="14" width="11.26953125" customWidth="1"/>
    <col min="15" max="15" width="13.1796875" customWidth="1"/>
    <col min="16" max="16" width="10.54296875" bestFit="1" customWidth="1"/>
    <col min="17" max="18" width="9.1796875" customWidth="1"/>
    <col min="19" max="19" width="10.54296875" bestFit="1" customWidth="1"/>
    <col min="20" max="20" width="10.54296875" customWidth="1"/>
    <col min="21" max="21" width="10.54296875" style="56" bestFit="1" customWidth="1"/>
    <col min="22" max="37" width="10.54296875" bestFit="1" customWidth="1"/>
  </cols>
  <sheetData>
    <row r="1" spans="1:22" ht="21.75" customHeight="1" x14ac:dyDescent="0.35">
      <c r="A1" s="47" t="s">
        <v>30</v>
      </c>
      <c r="B1" s="48" t="s">
        <v>8</v>
      </c>
      <c r="Q1" s="49" t="s">
        <v>16</v>
      </c>
      <c r="R1" s="49" t="s">
        <v>1</v>
      </c>
      <c r="T1" t="s">
        <v>17</v>
      </c>
      <c r="U1" s="50">
        <v>45017</v>
      </c>
    </row>
    <row r="2" spans="1:22" ht="15" customHeight="1" x14ac:dyDescent="0.35">
      <c r="A2" s="51">
        <f>U1</f>
        <v>45017</v>
      </c>
      <c r="B2" s="52">
        <v>3</v>
      </c>
      <c r="H2" s="1"/>
      <c r="Q2" s="53"/>
      <c r="R2" s="53">
        <v>20</v>
      </c>
      <c r="T2" t="s">
        <v>31</v>
      </c>
      <c r="U2" s="54">
        <f>MIN(A:A)</f>
        <v>45017</v>
      </c>
    </row>
    <row r="3" spans="1:22" ht="15" customHeight="1" x14ac:dyDescent="0.35">
      <c r="A3" s="51">
        <f>IF(MONTH(A$2+ROW(A3)-ROW(A$2))=MONTH(A$2),A$2+ROW(A3)-ROW(A$2),"")</f>
        <v>45018</v>
      </c>
      <c r="B3" s="55">
        <v>3</v>
      </c>
      <c r="Q3" s="53"/>
      <c r="R3" s="53">
        <v>20</v>
      </c>
      <c r="T3" t="s">
        <v>32</v>
      </c>
      <c r="U3" s="54">
        <f>MAX(A:A)</f>
        <v>45046</v>
      </c>
    </row>
    <row r="4" spans="1:22" ht="15" customHeight="1" x14ac:dyDescent="0.35">
      <c r="A4" s="51">
        <f t="shared" ref="A4:A31" si="0">IF(MONTH(A$2+ROW(A4)-ROW(A$2))=MONTH(A$2),A$2+ROW(A4)-ROW(A$2),"")</f>
        <v>45019</v>
      </c>
      <c r="B4" s="55">
        <v>3</v>
      </c>
      <c r="E4" s="2"/>
      <c r="F4" s="2"/>
      <c r="G4" s="2"/>
      <c r="Q4" s="53"/>
      <c r="R4" s="53">
        <v>20</v>
      </c>
    </row>
    <row r="5" spans="1:22" ht="15" customHeight="1" x14ac:dyDescent="0.35">
      <c r="A5" s="51">
        <f t="shared" si="0"/>
        <v>45020</v>
      </c>
      <c r="B5" s="55">
        <v>3</v>
      </c>
      <c r="E5" s="5"/>
      <c r="F5" s="5"/>
      <c r="G5" s="5"/>
      <c r="Q5" s="53"/>
      <c r="R5" s="53">
        <v>20</v>
      </c>
      <c r="U5"/>
    </row>
    <row r="6" spans="1:22" ht="15" customHeight="1" x14ac:dyDescent="0.35">
      <c r="A6" s="51">
        <f t="shared" si="0"/>
        <v>45021</v>
      </c>
      <c r="B6" s="55">
        <v>6</v>
      </c>
      <c r="Q6" s="53"/>
      <c r="R6" s="53">
        <v>20</v>
      </c>
      <c r="U6"/>
    </row>
    <row r="7" spans="1:22" ht="15" customHeight="1" x14ac:dyDescent="0.35">
      <c r="A7" s="51">
        <f t="shared" si="0"/>
        <v>45022</v>
      </c>
      <c r="B7" s="55">
        <v>6.5</v>
      </c>
      <c r="Q7" s="53"/>
      <c r="R7" s="53">
        <v>20</v>
      </c>
      <c r="V7" s="57"/>
    </row>
    <row r="8" spans="1:22" ht="15" customHeight="1" x14ac:dyDescent="0.35">
      <c r="A8" s="51">
        <f t="shared" si="0"/>
        <v>45023</v>
      </c>
      <c r="B8" s="55">
        <v>4</v>
      </c>
      <c r="Q8" s="53"/>
      <c r="R8" s="53">
        <v>20</v>
      </c>
    </row>
    <row r="9" spans="1:22" ht="15" customHeight="1" x14ac:dyDescent="0.35">
      <c r="A9" s="51">
        <f t="shared" si="0"/>
        <v>45024</v>
      </c>
      <c r="B9" s="55">
        <v>10.8</v>
      </c>
      <c r="Q9" s="53"/>
      <c r="R9" s="53">
        <v>20</v>
      </c>
    </row>
    <row r="10" spans="1:22" ht="15" customHeight="1" x14ac:dyDescent="0.35">
      <c r="A10" s="51">
        <f t="shared" si="0"/>
        <v>45025</v>
      </c>
      <c r="B10" s="55">
        <v>8.5</v>
      </c>
      <c r="Q10" s="53"/>
      <c r="R10" s="53">
        <v>20</v>
      </c>
    </row>
    <row r="11" spans="1:22" ht="15" customHeight="1" x14ac:dyDescent="0.35">
      <c r="A11" s="51">
        <f t="shared" si="0"/>
        <v>45026</v>
      </c>
      <c r="B11" s="55">
        <v>4.2</v>
      </c>
      <c r="Q11" s="53"/>
      <c r="R11" s="53">
        <v>20</v>
      </c>
    </row>
    <row r="12" spans="1:22" ht="15" customHeight="1" x14ac:dyDescent="0.35">
      <c r="A12" s="51">
        <f t="shared" si="0"/>
        <v>45027</v>
      </c>
      <c r="B12" s="55">
        <v>3</v>
      </c>
      <c r="Q12" s="53"/>
      <c r="R12" s="53">
        <v>20</v>
      </c>
    </row>
    <row r="13" spans="1:22" ht="15" customHeight="1" x14ac:dyDescent="0.35">
      <c r="A13" s="51">
        <f t="shared" si="0"/>
        <v>45028</v>
      </c>
      <c r="B13" s="55">
        <v>3</v>
      </c>
      <c r="Q13" s="53"/>
      <c r="R13" s="53">
        <v>20</v>
      </c>
    </row>
    <row r="14" spans="1:22" ht="15" customHeight="1" x14ac:dyDescent="0.35">
      <c r="A14" s="51">
        <f t="shared" si="0"/>
        <v>45029</v>
      </c>
      <c r="B14" s="55">
        <v>3</v>
      </c>
      <c r="Q14" s="53"/>
      <c r="R14" s="53">
        <v>20</v>
      </c>
    </row>
    <row r="15" spans="1:22" ht="15" customHeight="1" x14ac:dyDescent="0.35">
      <c r="A15" s="51">
        <f t="shared" si="0"/>
        <v>45030</v>
      </c>
      <c r="B15" s="55">
        <v>3</v>
      </c>
      <c r="Q15" s="53"/>
      <c r="R15" s="53">
        <v>20</v>
      </c>
    </row>
    <row r="16" spans="1:22" ht="15" customHeight="1" x14ac:dyDescent="0.35">
      <c r="A16" s="51">
        <f t="shared" si="0"/>
        <v>45031</v>
      </c>
      <c r="B16" s="55">
        <v>3</v>
      </c>
      <c r="Q16" s="53"/>
      <c r="R16" s="53">
        <v>20</v>
      </c>
    </row>
    <row r="17" spans="1:18" ht="15" customHeight="1" x14ac:dyDescent="0.35">
      <c r="A17" s="51">
        <f t="shared" si="0"/>
        <v>45032</v>
      </c>
      <c r="B17" s="55">
        <v>5.0999999999999996</v>
      </c>
      <c r="Q17" s="53"/>
      <c r="R17" s="53">
        <v>20</v>
      </c>
    </row>
    <row r="18" spans="1:18" ht="15" customHeight="1" x14ac:dyDescent="0.35">
      <c r="A18" s="51">
        <f t="shared" si="0"/>
        <v>45033</v>
      </c>
      <c r="B18" s="55">
        <v>8</v>
      </c>
      <c r="Q18" s="53"/>
      <c r="R18" s="53">
        <v>20</v>
      </c>
    </row>
    <row r="19" spans="1:18" ht="15" customHeight="1" x14ac:dyDescent="0.35">
      <c r="A19" s="51">
        <f t="shared" si="0"/>
        <v>45034</v>
      </c>
      <c r="B19" s="55">
        <v>9.6</v>
      </c>
      <c r="Q19" s="53"/>
      <c r="R19" s="53">
        <v>20</v>
      </c>
    </row>
    <row r="20" spans="1:18" ht="15" customHeight="1" x14ac:dyDescent="0.35">
      <c r="A20" s="51">
        <f t="shared" si="0"/>
        <v>45035</v>
      </c>
      <c r="B20" s="55">
        <v>5.6</v>
      </c>
      <c r="Q20" s="53"/>
      <c r="R20" s="53">
        <v>20</v>
      </c>
    </row>
    <row r="21" spans="1:18" ht="15" customHeight="1" x14ac:dyDescent="0.35">
      <c r="A21" s="51">
        <f t="shared" si="0"/>
        <v>45036</v>
      </c>
      <c r="B21" s="55">
        <v>6.5</v>
      </c>
      <c r="Q21" s="53"/>
      <c r="R21" s="53">
        <v>20</v>
      </c>
    </row>
    <row r="22" spans="1:18" ht="15" customHeight="1" x14ac:dyDescent="0.35">
      <c r="A22" s="51">
        <f t="shared" si="0"/>
        <v>45037</v>
      </c>
      <c r="B22" s="55">
        <v>3.3</v>
      </c>
      <c r="Q22" s="53"/>
      <c r="R22" s="53">
        <v>20</v>
      </c>
    </row>
    <row r="23" spans="1:18" ht="15" customHeight="1" x14ac:dyDescent="0.35">
      <c r="A23" s="51">
        <f t="shared" si="0"/>
        <v>45038</v>
      </c>
      <c r="B23" s="55">
        <v>3.8</v>
      </c>
      <c r="Q23" s="53"/>
      <c r="R23" s="53">
        <v>20</v>
      </c>
    </row>
    <row r="24" spans="1:18" ht="15" customHeight="1" x14ac:dyDescent="0.35">
      <c r="A24" s="51">
        <f t="shared" si="0"/>
        <v>45039</v>
      </c>
      <c r="B24" s="55">
        <v>3</v>
      </c>
      <c r="Q24" s="53"/>
      <c r="R24" s="53">
        <v>20</v>
      </c>
    </row>
    <row r="25" spans="1:18" ht="15" customHeight="1" x14ac:dyDescent="0.35">
      <c r="A25" s="51">
        <f t="shared" si="0"/>
        <v>45040</v>
      </c>
      <c r="B25" s="55">
        <v>3</v>
      </c>
      <c r="Q25" s="53"/>
      <c r="R25" s="53">
        <v>20</v>
      </c>
    </row>
    <row r="26" spans="1:18" ht="15" customHeight="1" x14ac:dyDescent="0.35">
      <c r="A26" s="51">
        <f t="shared" si="0"/>
        <v>45041</v>
      </c>
      <c r="B26" s="55">
        <v>3</v>
      </c>
      <c r="Q26" s="53"/>
      <c r="R26" s="53">
        <v>20</v>
      </c>
    </row>
    <row r="27" spans="1:18" ht="15" customHeight="1" x14ac:dyDescent="0.35">
      <c r="A27" s="51">
        <f t="shared" si="0"/>
        <v>45042</v>
      </c>
      <c r="B27" s="55">
        <v>5.2</v>
      </c>
      <c r="Q27" s="53"/>
      <c r="R27" s="53">
        <v>20</v>
      </c>
    </row>
    <row r="28" spans="1:18" ht="15" customHeight="1" x14ac:dyDescent="0.35">
      <c r="A28" s="51">
        <f t="shared" si="0"/>
        <v>45043</v>
      </c>
      <c r="B28" s="55">
        <v>5.3</v>
      </c>
      <c r="Q28" s="53"/>
      <c r="R28" s="53">
        <v>20</v>
      </c>
    </row>
    <row r="29" spans="1:18" ht="15" customHeight="1" x14ac:dyDescent="0.35">
      <c r="A29" s="51">
        <f t="shared" si="0"/>
        <v>45044</v>
      </c>
      <c r="B29" s="55">
        <v>3</v>
      </c>
      <c r="Q29" s="53"/>
      <c r="R29" s="53">
        <v>20</v>
      </c>
    </row>
    <row r="30" spans="1:18" ht="15" customHeight="1" x14ac:dyDescent="0.35">
      <c r="A30" s="51">
        <f t="shared" si="0"/>
        <v>45045</v>
      </c>
      <c r="B30" s="55">
        <v>5.7</v>
      </c>
      <c r="D30" s="58" t="s">
        <v>33</v>
      </c>
      <c r="E30" s="42"/>
      <c r="F30" s="59">
        <f>MAX(B2:B32)</f>
        <v>10.8</v>
      </c>
      <c r="G30" s="42" t="s">
        <v>34</v>
      </c>
      <c r="H30" s="42"/>
      <c r="I30" s="42" t="s">
        <v>25</v>
      </c>
      <c r="J30" s="42" t="s">
        <v>26</v>
      </c>
      <c r="K30" s="42"/>
      <c r="L30" s="42"/>
      <c r="M30" s="42"/>
      <c r="N30" s="43"/>
      <c r="Q30" s="53"/>
      <c r="R30" s="53">
        <v>20</v>
      </c>
    </row>
    <row r="31" spans="1:18" ht="15" customHeight="1" x14ac:dyDescent="0.35">
      <c r="A31" s="51">
        <f t="shared" si="0"/>
        <v>45046</v>
      </c>
      <c r="B31" s="55">
        <v>6.8</v>
      </c>
      <c r="D31" s="18" t="s">
        <v>35</v>
      </c>
      <c r="F31" s="4">
        <f>AVERAGE(B2:B32)</f>
        <v>4.796666666666666</v>
      </c>
      <c r="G31" t="s">
        <v>34</v>
      </c>
      <c r="N31" s="44"/>
      <c r="Q31" s="53"/>
      <c r="R31" s="53">
        <v>20</v>
      </c>
    </row>
    <row r="32" spans="1:18" ht="15" customHeight="1" x14ac:dyDescent="0.35">
      <c r="A32" s="51" t="str">
        <f>IF(MONTH(A$2+ROW(A32)-ROW(A$2))=MONTH(A$2),A$2+ROW(A32)-ROW(A$2),"")</f>
        <v/>
      </c>
      <c r="B32" s="55"/>
      <c r="D32" s="60" t="s">
        <v>36</v>
      </c>
      <c r="E32" s="28"/>
      <c r="F32" s="61">
        <f>'Year-Data'!H76</f>
        <v>5.2880398671096351</v>
      </c>
      <c r="G32" s="28" t="s">
        <v>34</v>
      </c>
      <c r="H32" s="28"/>
      <c r="I32" s="28" t="s">
        <v>3900</v>
      </c>
      <c r="J32" s="28"/>
      <c r="K32" s="28"/>
      <c r="L32" s="28"/>
      <c r="M32" s="28"/>
      <c r="N32" s="46"/>
      <c r="Q32" s="53"/>
      <c r="R32" s="53">
        <v>20</v>
      </c>
    </row>
    <row r="33" ht="15" customHeight="1" x14ac:dyDescent="0.35"/>
  </sheetData>
  <conditionalFormatting sqref="Q2:R32">
    <cfRule type="cellIs" dxfId="7" priority="1" operator="greaterThan">
      <formula>50</formula>
    </cfRule>
  </conditionalFormatting>
  <printOptions horizontalCentered="1"/>
  <pageMargins left="0.70866141732283472" right="0.70866141732283472" top="1.4173228346456694" bottom="0.74803149606299213" header="0.31496062992125984" footer="0.31496062992125984"/>
  <pageSetup paperSize="9" scale="77" orientation="landscape" r:id="rId1"/>
  <headerFooter>
    <oddHeader>&amp;L&amp;G&amp;C&amp;"-,Bold"&amp;14Réseau de mesurage des particules fines sur filtres&amp;"-,Regular"&amp;11
(Méthode de référence EN12341:2014)
&amp;RPlacette N° PBW01p
&amp;"-,Bold"Rapport mensuel PM2.5
04/2023
CR129 Eschweiler -&gt; Beidweiler - Beidweiler</oddHeader>
    <oddFooter>&amp;RGénéré le 14/12/2023&amp;CDonnées validées au niveau préliminaire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8ACCB-1D56-421A-8E25-FCD26719A6FA}">
  <sheetPr codeName="Sheet10">
    <pageSetUpPr fitToPage="1"/>
  </sheetPr>
  <dimension ref="A1:V33"/>
  <sheetViews>
    <sheetView topLeftCell="A7" zoomScaleNormal="100" workbookViewId="0">
      <selection activeCell="H86" sqref="H86"/>
    </sheetView>
  </sheetViews>
  <sheetFormatPr defaultColWidth="9.1796875" defaultRowHeight="14.5" x14ac:dyDescent="0.35"/>
  <cols>
    <col min="1" max="1" width="15.1796875" bestFit="1" customWidth="1"/>
    <col min="3" max="3" width="1.453125" customWidth="1"/>
    <col min="4" max="13" width="13.1796875" customWidth="1"/>
    <col min="14" max="14" width="11.26953125" customWidth="1"/>
    <col min="15" max="15" width="13.1796875" customWidth="1"/>
    <col min="16" max="16" width="10.54296875" bestFit="1" customWidth="1"/>
    <col min="17" max="18" width="9.1796875" customWidth="1"/>
    <col min="19" max="19" width="10.54296875" bestFit="1" customWidth="1"/>
    <col min="20" max="20" width="10.54296875" customWidth="1"/>
    <col min="21" max="21" width="10.54296875" style="56" bestFit="1" customWidth="1"/>
    <col min="22" max="37" width="10.54296875" bestFit="1" customWidth="1"/>
  </cols>
  <sheetData>
    <row r="1" spans="1:22" ht="21.75" customHeight="1" x14ac:dyDescent="0.35">
      <c r="A1" s="47" t="s">
        <v>30</v>
      </c>
      <c r="B1" s="48" t="s">
        <v>8</v>
      </c>
      <c r="Q1" s="49" t="s">
        <v>16</v>
      </c>
      <c r="R1" s="49" t="s">
        <v>1</v>
      </c>
      <c r="T1" t="s">
        <v>17</v>
      </c>
      <c r="U1" s="50">
        <v>45047</v>
      </c>
    </row>
    <row r="2" spans="1:22" ht="15" customHeight="1" x14ac:dyDescent="0.35">
      <c r="A2" s="51">
        <f>U1</f>
        <v>45047</v>
      </c>
      <c r="B2" s="52">
        <v>6.3</v>
      </c>
      <c r="H2" s="1"/>
      <c r="Q2" s="53"/>
      <c r="R2" s="53">
        <v>20</v>
      </c>
      <c r="T2" t="s">
        <v>31</v>
      </c>
      <c r="U2" s="54">
        <f>MIN(A:A)</f>
        <v>45047</v>
      </c>
    </row>
    <row r="3" spans="1:22" ht="15" customHeight="1" x14ac:dyDescent="0.35">
      <c r="A3" s="51">
        <f>IF(MONTH(A$2+ROW(A3)-ROW(A$2))=MONTH(A$2),A$2+ROW(A3)-ROW(A$2),"")</f>
        <v>45048</v>
      </c>
      <c r="B3" s="55">
        <v>7.7</v>
      </c>
      <c r="Q3" s="53"/>
      <c r="R3" s="53">
        <v>20</v>
      </c>
      <c r="T3" t="s">
        <v>32</v>
      </c>
      <c r="U3" s="54">
        <f>MAX(A:A)</f>
        <v>45077</v>
      </c>
    </row>
    <row r="4" spans="1:22" ht="15" customHeight="1" x14ac:dyDescent="0.35">
      <c r="A4" s="51">
        <f t="shared" ref="A4:A31" si="0">IF(MONTH(A$2+ROW(A4)-ROW(A$2))=MONTH(A$2),A$2+ROW(A4)-ROW(A$2),"")</f>
        <v>45049</v>
      </c>
      <c r="B4" s="55">
        <v>7.2</v>
      </c>
      <c r="E4" s="2"/>
      <c r="F4" s="2"/>
      <c r="G4" s="2"/>
      <c r="Q4" s="53"/>
      <c r="R4" s="53">
        <v>20</v>
      </c>
    </row>
    <row r="5" spans="1:22" ht="15" customHeight="1" x14ac:dyDescent="0.35">
      <c r="A5" s="51">
        <f t="shared" si="0"/>
        <v>45050</v>
      </c>
      <c r="B5" s="55">
        <v>5.6</v>
      </c>
      <c r="E5" s="5"/>
      <c r="F5" s="5"/>
      <c r="G5" s="5"/>
      <c r="Q5" s="53"/>
      <c r="R5" s="53">
        <v>20</v>
      </c>
      <c r="U5"/>
    </row>
    <row r="6" spans="1:22" ht="15" customHeight="1" x14ac:dyDescent="0.35">
      <c r="A6" s="51">
        <f t="shared" si="0"/>
        <v>45051</v>
      </c>
      <c r="B6" s="55">
        <v>3</v>
      </c>
      <c r="Q6" s="53"/>
      <c r="R6" s="53">
        <v>20</v>
      </c>
      <c r="U6"/>
    </row>
    <row r="7" spans="1:22" ht="15" customHeight="1" x14ac:dyDescent="0.35">
      <c r="A7" s="51">
        <f t="shared" si="0"/>
        <v>45052</v>
      </c>
      <c r="B7" s="55">
        <v>3</v>
      </c>
      <c r="Q7" s="53"/>
      <c r="R7" s="53">
        <v>20</v>
      </c>
      <c r="V7" s="57"/>
    </row>
    <row r="8" spans="1:22" ht="15" customHeight="1" x14ac:dyDescent="0.35">
      <c r="A8" s="51">
        <f t="shared" si="0"/>
        <v>45053</v>
      </c>
      <c r="B8" s="55">
        <v>3</v>
      </c>
      <c r="Q8" s="53"/>
      <c r="R8" s="53">
        <v>20</v>
      </c>
    </row>
    <row r="9" spans="1:22" ht="15" customHeight="1" x14ac:dyDescent="0.35">
      <c r="A9" s="51">
        <f t="shared" si="0"/>
        <v>45054</v>
      </c>
      <c r="B9" s="55">
        <v>3</v>
      </c>
      <c r="Q9" s="53"/>
      <c r="R9" s="53">
        <v>20</v>
      </c>
    </row>
    <row r="10" spans="1:22" ht="15" customHeight="1" x14ac:dyDescent="0.35">
      <c r="A10" s="51">
        <f t="shared" si="0"/>
        <v>45055</v>
      </c>
      <c r="B10" s="55">
        <v>3</v>
      </c>
      <c r="Q10" s="53"/>
      <c r="R10" s="53">
        <v>20</v>
      </c>
    </row>
    <row r="11" spans="1:22" ht="15" customHeight="1" x14ac:dyDescent="0.35">
      <c r="A11" s="51">
        <f t="shared" si="0"/>
        <v>45056</v>
      </c>
      <c r="B11" s="55">
        <v>3</v>
      </c>
      <c r="Q11" s="53"/>
      <c r="R11" s="53">
        <v>20</v>
      </c>
    </row>
    <row r="12" spans="1:22" ht="15" customHeight="1" x14ac:dyDescent="0.35">
      <c r="A12" s="51">
        <f t="shared" si="0"/>
        <v>45057</v>
      </c>
      <c r="B12" s="55">
        <v>3</v>
      </c>
      <c r="Q12" s="53"/>
      <c r="R12" s="53">
        <v>20</v>
      </c>
    </row>
    <row r="13" spans="1:22" ht="15" customHeight="1" x14ac:dyDescent="0.35">
      <c r="A13" s="51">
        <f t="shared" si="0"/>
        <v>45058</v>
      </c>
      <c r="B13" s="55">
        <v>3</v>
      </c>
      <c r="Q13" s="53"/>
      <c r="R13" s="53">
        <v>20</v>
      </c>
    </row>
    <row r="14" spans="1:22" ht="15" customHeight="1" x14ac:dyDescent="0.35">
      <c r="A14" s="51">
        <f t="shared" si="0"/>
        <v>45059</v>
      </c>
      <c r="B14" s="55">
        <v>5.0999999999999996</v>
      </c>
      <c r="Q14" s="53"/>
      <c r="R14" s="53">
        <v>20</v>
      </c>
    </row>
    <row r="15" spans="1:22" ht="15" customHeight="1" x14ac:dyDescent="0.35">
      <c r="A15" s="51">
        <f t="shared" si="0"/>
        <v>45060</v>
      </c>
      <c r="B15" s="55">
        <v>7.7</v>
      </c>
      <c r="Q15" s="53"/>
      <c r="R15" s="53">
        <v>20</v>
      </c>
    </row>
    <row r="16" spans="1:22" ht="15" customHeight="1" x14ac:dyDescent="0.35">
      <c r="A16" s="51">
        <f t="shared" si="0"/>
        <v>45061</v>
      </c>
      <c r="B16" s="55">
        <v>10.7</v>
      </c>
      <c r="Q16" s="53"/>
      <c r="R16" s="53">
        <v>20</v>
      </c>
    </row>
    <row r="17" spans="1:18" ht="15" customHeight="1" x14ac:dyDescent="0.35">
      <c r="A17" s="51">
        <f t="shared" si="0"/>
        <v>45062</v>
      </c>
      <c r="B17" s="55">
        <v>3</v>
      </c>
      <c r="Q17" s="53"/>
      <c r="R17" s="53">
        <v>20</v>
      </c>
    </row>
    <row r="18" spans="1:18" ht="15" customHeight="1" x14ac:dyDescent="0.35">
      <c r="A18" s="51">
        <f t="shared" si="0"/>
        <v>45063</v>
      </c>
      <c r="B18" s="55">
        <v>4.2</v>
      </c>
      <c r="Q18" s="53"/>
      <c r="R18" s="53">
        <v>20</v>
      </c>
    </row>
    <row r="19" spans="1:18" ht="15" customHeight="1" x14ac:dyDescent="0.35">
      <c r="A19" s="51">
        <f t="shared" si="0"/>
        <v>45064</v>
      </c>
      <c r="B19" s="55">
        <v>4.8</v>
      </c>
      <c r="Q19" s="53"/>
      <c r="R19" s="53">
        <v>20</v>
      </c>
    </row>
    <row r="20" spans="1:18" ht="15" customHeight="1" x14ac:dyDescent="0.35">
      <c r="A20" s="51">
        <f t="shared" si="0"/>
        <v>45065</v>
      </c>
      <c r="B20" s="55">
        <v>3</v>
      </c>
      <c r="Q20" s="53"/>
      <c r="R20" s="53">
        <v>20</v>
      </c>
    </row>
    <row r="21" spans="1:18" ht="15" customHeight="1" x14ac:dyDescent="0.35">
      <c r="A21" s="51">
        <f t="shared" si="0"/>
        <v>45066</v>
      </c>
      <c r="B21" s="55">
        <v>5.4</v>
      </c>
      <c r="Q21" s="53"/>
      <c r="R21" s="53">
        <v>20</v>
      </c>
    </row>
    <row r="22" spans="1:18" ht="15" customHeight="1" x14ac:dyDescent="0.35">
      <c r="A22" s="51">
        <f t="shared" si="0"/>
        <v>45067</v>
      </c>
      <c r="B22" s="55">
        <v>8.8000000000000007</v>
      </c>
      <c r="Q22" s="53"/>
      <c r="R22" s="53">
        <v>20</v>
      </c>
    </row>
    <row r="23" spans="1:18" ht="15" customHeight="1" x14ac:dyDescent="0.35">
      <c r="A23" s="51">
        <f t="shared" si="0"/>
        <v>45068</v>
      </c>
      <c r="B23" s="55">
        <v>16.3</v>
      </c>
      <c r="Q23" s="53"/>
      <c r="R23" s="53">
        <v>20</v>
      </c>
    </row>
    <row r="24" spans="1:18" ht="15" customHeight="1" x14ac:dyDescent="0.35">
      <c r="A24" s="51">
        <f t="shared" si="0"/>
        <v>45069</v>
      </c>
      <c r="B24" s="55">
        <v>5.2</v>
      </c>
      <c r="Q24" s="53"/>
      <c r="R24" s="53">
        <v>20</v>
      </c>
    </row>
    <row r="25" spans="1:18" ht="15" customHeight="1" x14ac:dyDescent="0.35">
      <c r="A25" s="51">
        <f t="shared" si="0"/>
        <v>45070</v>
      </c>
      <c r="B25" s="55">
        <v>4.8</v>
      </c>
      <c r="Q25" s="53"/>
      <c r="R25" s="53">
        <v>20</v>
      </c>
    </row>
    <row r="26" spans="1:18" ht="15" customHeight="1" x14ac:dyDescent="0.35">
      <c r="A26" s="51">
        <f t="shared" si="0"/>
        <v>45071</v>
      </c>
      <c r="B26" s="55">
        <v>4.7</v>
      </c>
      <c r="Q26" s="53"/>
      <c r="R26" s="53">
        <v>20</v>
      </c>
    </row>
    <row r="27" spans="1:18" ht="15" customHeight="1" x14ac:dyDescent="0.35">
      <c r="A27" s="51">
        <f t="shared" si="0"/>
        <v>45072</v>
      </c>
      <c r="B27" s="55">
        <v>5.7</v>
      </c>
      <c r="Q27" s="53"/>
      <c r="R27" s="53">
        <v>20</v>
      </c>
    </row>
    <row r="28" spans="1:18" ht="15" customHeight="1" x14ac:dyDescent="0.35">
      <c r="A28" s="51">
        <f t="shared" si="0"/>
        <v>45073</v>
      </c>
      <c r="B28" s="55">
        <v>5.5</v>
      </c>
      <c r="Q28" s="53"/>
      <c r="R28" s="53">
        <v>20</v>
      </c>
    </row>
    <row r="29" spans="1:18" ht="15" customHeight="1" x14ac:dyDescent="0.35">
      <c r="A29" s="51">
        <f t="shared" si="0"/>
        <v>45074</v>
      </c>
      <c r="B29" s="55">
        <v>5.9</v>
      </c>
      <c r="Q29" s="53"/>
      <c r="R29" s="53">
        <v>20</v>
      </c>
    </row>
    <row r="30" spans="1:18" ht="15" customHeight="1" x14ac:dyDescent="0.35">
      <c r="A30" s="51">
        <f t="shared" si="0"/>
        <v>45075</v>
      </c>
      <c r="B30" s="55">
        <v>6.1</v>
      </c>
      <c r="D30" s="58" t="s">
        <v>33</v>
      </c>
      <c r="E30" s="42"/>
      <c r="F30" s="59">
        <f>MAX(B2:B32)</f>
        <v>16.3</v>
      </c>
      <c r="G30" s="42" t="s">
        <v>34</v>
      </c>
      <c r="H30" s="42"/>
      <c r="I30" s="42" t="s">
        <v>25</v>
      </c>
      <c r="J30" s="42" t="s">
        <v>26</v>
      </c>
      <c r="K30" s="42"/>
      <c r="L30" s="42"/>
      <c r="M30" s="42"/>
      <c r="N30" s="43"/>
      <c r="Q30" s="53"/>
      <c r="R30" s="53">
        <v>20</v>
      </c>
    </row>
    <row r="31" spans="1:18" ht="15" customHeight="1" x14ac:dyDescent="0.35">
      <c r="A31" s="51">
        <f t="shared" si="0"/>
        <v>45076</v>
      </c>
      <c r="B31" s="55">
        <v>5.4</v>
      </c>
      <c r="D31" s="18" t="s">
        <v>35</v>
      </c>
      <c r="F31" s="4">
        <f>AVERAGE(B2:B32)</f>
        <v>5.4612903225806448</v>
      </c>
      <c r="G31" t="s">
        <v>34</v>
      </c>
      <c r="N31" s="44"/>
      <c r="Q31" s="53"/>
      <c r="R31" s="53">
        <v>20</v>
      </c>
    </row>
    <row r="32" spans="1:18" ht="15" customHeight="1" x14ac:dyDescent="0.35">
      <c r="A32" s="51">
        <f>IF(MONTH(A$2+ROW(A32)-ROW(A$2))=MONTH(A$2),A$2+ROW(A32)-ROW(A$2),"")</f>
        <v>45077</v>
      </c>
      <c r="B32" s="55">
        <v>6.2</v>
      </c>
      <c r="D32" s="60" t="s">
        <v>36</v>
      </c>
      <c r="E32" s="28"/>
      <c r="F32" s="61">
        <f>'Year-Data'!H76</f>
        <v>5.2880398671096351</v>
      </c>
      <c r="G32" s="28" t="s">
        <v>34</v>
      </c>
      <c r="H32" s="28"/>
      <c r="I32" s="28" t="s">
        <v>3900</v>
      </c>
      <c r="J32" s="28"/>
      <c r="K32" s="28"/>
      <c r="L32" s="28"/>
      <c r="M32" s="28"/>
      <c r="N32" s="46"/>
      <c r="Q32" s="53"/>
      <c r="R32" s="53">
        <v>20</v>
      </c>
    </row>
    <row r="33" ht="15" customHeight="1" x14ac:dyDescent="0.35"/>
  </sheetData>
  <conditionalFormatting sqref="Q2:R32">
    <cfRule type="cellIs" dxfId="6" priority="1" operator="greaterThan">
      <formula>50</formula>
    </cfRule>
  </conditionalFormatting>
  <printOptions horizontalCentered="1"/>
  <pageMargins left="0.70866141732283472" right="0.70866141732283472" top="1.4173228346456694" bottom="0.74803149606299213" header="0.31496062992125984" footer="0.31496062992125984"/>
  <pageSetup paperSize="9" scale="77" orientation="landscape" r:id="rId1"/>
  <headerFooter>
    <oddHeader>&amp;L&amp;G&amp;C&amp;"-,Bold"&amp;14Réseau de mesurage des particules fines sur filtres&amp;"-,Regular"&amp;11
(Méthode de référence EN12341:2014)
&amp;RPlacette N° PBW01p
&amp;"-,Bold"Rapport mensuel PM2.5
05/2023
CR129 Eschweiler -&gt; Beidweiler - Beidweiler</oddHeader>
    <oddFooter>&amp;RGénéré le 14/12/2023&amp;CDonnées validées au niveau préliminaire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Data</vt:lpstr>
      <vt:lpstr>Year-Graphic</vt:lpstr>
      <vt:lpstr>Year-Data</vt:lpstr>
      <vt:lpstr>Month-Template</vt:lpstr>
      <vt:lpstr>2023-01</vt:lpstr>
      <vt:lpstr>2023-02</vt:lpstr>
      <vt:lpstr>2023-03</vt:lpstr>
      <vt:lpstr>2023-04</vt:lpstr>
      <vt:lpstr>2023-05</vt:lpstr>
      <vt:lpstr>2023-06</vt:lpstr>
      <vt:lpstr>2023-07</vt:lpstr>
      <vt:lpstr>2023-08</vt:lpstr>
      <vt:lpstr>2023-09</vt:lpstr>
      <vt:lpstr>2023-10</vt:lpstr>
      <vt:lpstr>2023-11</vt:lpstr>
      <vt:lpstr>'2023-01'!Print_Area</vt:lpstr>
      <vt:lpstr>'2023-02'!Print_Area</vt:lpstr>
      <vt:lpstr>'2023-03'!Print_Area</vt:lpstr>
      <vt:lpstr>'2023-04'!Print_Area</vt:lpstr>
      <vt:lpstr>'2023-05'!Print_Area</vt:lpstr>
      <vt:lpstr>'2023-06'!Print_Area</vt:lpstr>
      <vt:lpstr>'2023-07'!Print_Area</vt:lpstr>
      <vt:lpstr>'2023-08'!Print_Area</vt:lpstr>
      <vt:lpstr>'2023-09'!Print_Area</vt:lpstr>
      <vt:lpstr>'2023-10'!Print_Area</vt:lpstr>
      <vt:lpstr>'2023-11'!Print_Area</vt:lpstr>
      <vt:lpstr>'Month-Template'!Print_Area</vt:lpstr>
      <vt:lpstr>'Year-Data'!Print_Area</vt:lpstr>
      <vt:lpstr>'Year-Graphic'!Print_Area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Magar</dc:creator>
  <cp:lastModifiedBy>Claude Magar</cp:lastModifiedBy>
  <dcterms:created xsi:type="dcterms:W3CDTF">2023-12-14T09:15:59Z</dcterms:created>
  <dcterms:modified xsi:type="dcterms:W3CDTF">2023-12-14T09:16:25Z</dcterms:modified>
</cp:coreProperties>
</file>