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govspace.msp.etat.lu/gs/IntraObSante/Shared Documents/CoreTasks/CarteSan/Délais_Attente/Imagerie Médicale/Analyses/"/>
    </mc:Choice>
  </mc:AlternateContent>
  <xr:revisionPtr revIDLastSave="11" documentId="8_{37E28D77-6C8D-477D-B525-93303AB71E84}" xr6:coauthVersionLast="47" xr6:coauthVersionMax="47" xr10:uidLastSave="{D3C83CC1-5786-4A42-875E-24E106AC5546}"/>
  <bookViews>
    <workbookView xWindow="345" yWindow="570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1" l="1"/>
  <c r="D49" i="1" s="1"/>
  <c r="D50" i="1" l="1"/>
  <c r="D44" i="1"/>
  <c r="D46" i="1"/>
  <c r="D51" i="1"/>
  <c r="D45" i="1"/>
  <c r="D47" i="1"/>
  <c r="D48" i="1"/>
</calcChain>
</file>

<file path=xl/sharedStrings.xml><?xml version="1.0" encoding="utf-8"?>
<sst xmlns="http://schemas.openxmlformats.org/spreadsheetml/2006/main" count="17" uniqueCount="17">
  <si>
    <t>Source : données FHL</t>
  </si>
  <si>
    <t>Période de référence : du 01 juillet 2022 au 30 juin 2023</t>
  </si>
  <si>
    <t>Figure : Distribution des examens CT planifiés réalisés en ambulatoire par tranche de délais d’attente de juillet 2022 à juin 2023</t>
  </si>
  <si>
    <t>Périmètre d'inclusion : examens CT planifiés et réalisés en ambulatoire (hors ceux effectués le jour même), résidents et non-résidents, affiliés et non-affiliés à la sécurité sociale luxembourgeoise</t>
  </si>
  <si>
    <t>Unité : Nombre d'examens CT réalisés</t>
  </si>
  <si>
    <t>Catégories de 
délais d'attente</t>
  </si>
  <si>
    <t>Nombre d'examens
réalisés</t>
  </si>
  <si>
    <t>Pourcentage
cumulé</t>
  </si>
  <si>
    <t>0-7 jrs</t>
  </si>
  <si>
    <t>8-15 jrs</t>
  </si>
  <si>
    <t>16-30 jrs</t>
  </si>
  <si>
    <t>31-60 jrs</t>
  </si>
  <si>
    <t>61-120 jrs</t>
  </si>
  <si>
    <t>121-365 jrs</t>
  </si>
  <si>
    <t>Plus d'1 an</t>
  </si>
  <si>
    <t>Total</t>
  </si>
  <si>
    <t>Référence : Carte sanitaire 2023, fascicule 3 : Délais d'attente pour les examens d'imagerie médicale au Luxembourg, page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</si>
</sst>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HelveticaNeueLT Std"/>
      <family val="2"/>
    </font>
    <font>
      <sz val="11"/>
      <color theme="1"/>
      <name val="HelveticaNeueLT Std"/>
      <family val="2"/>
    </font>
    <font>
      <b/>
      <sz val="10"/>
      <color theme="1"/>
      <name val="HelveticaNeueLT Std"/>
      <family val="2"/>
    </font>
    <font>
      <sz val="9"/>
      <color theme="1"/>
      <name val="HelveticaNeueLT Std"/>
      <family val="2"/>
    </font>
    <font>
      <sz val="9"/>
      <name val="HelveticaNeueLT Std"/>
      <family val="2"/>
    </font>
    <font>
      <b/>
      <sz val="11"/>
      <color theme="0"/>
      <name val="HelveticaNeueLT Std"/>
    </font>
    <font>
      <b/>
      <sz val="11"/>
      <color theme="1"/>
      <name val="HelveticaNeueLT Std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4" xfId="0" applyBorder="1"/>
    <xf numFmtId="3" fontId="0" fillId="0" borderId="4" xfId="0" applyNumberForma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0" fontId="0" fillId="3" borderId="4" xfId="0" applyFill="1" applyBorder="1"/>
    <xf numFmtId="3" fontId="0" fillId="3" borderId="4" xfId="0" applyNumberFormat="1" applyFill="1" applyBorder="1" applyAlignment="1">
      <alignment horizontal="center"/>
    </xf>
    <xf numFmtId="164" fontId="0" fillId="3" borderId="3" xfId="1" applyNumberFormat="1" applyFont="1" applyFill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0" fontId="6" fillId="4" borderId="4" xfId="0" applyFont="1" applyFill="1" applyBorder="1"/>
    <xf numFmtId="3" fontId="6" fillId="4" borderId="4" xfId="0" applyNumberFormat="1" applyFont="1" applyFill="1" applyBorder="1" applyAlignment="1">
      <alignment horizontal="center"/>
    </xf>
    <xf numFmtId="164" fontId="6" fillId="4" borderId="3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3" fillId="0" borderId="0" xfId="0" applyFont="1" applyAlignment="1">
      <alignment wrapText="1"/>
    </xf>
  </cellXfs>
  <cellStyles count="2">
    <cellStyle name="Normal" xfId="0" builtinId="0" customBuiltin="1"/>
    <cellStyle name="Pourcentage" xfId="1" builtinId="5"/>
  </cellStyles>
  <dxfs count="0"/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9</xdr:row>
      <xdr:rowOff>28575</xdr:rowOff>
    </xdr:from>
    <xdr:to>
      <xdr:col>16</xdr:col>
      <xdr:colOff>114300</xdr:colOff>
      <xdr:row>41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97891EE-785A-612C-BA9E-D56CE9123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657350"/>
          <a:ext cx="11525250" cy="576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bSanté">
      <a:dk1>
        <a:sysClr val="windowText" lastClr="000000"/>
      </a:dk1>
      <a:lt1>
        <a:sysClr val="window" lastClr="FFFFFF"/>
      </a:lt1>
      <a:dk2>
        <a:srgbClr val="009696"/>
      </a:dk2>
      <a:lt2>
        <a:srgbClr val="545859"/>
      </a:lt2>
      <a:accent1>
        <a:srgbClr val="A3D237"/>
      </a:accent1>
      <a:accent2>
        <a:srgbClr val="00C072"/>
      </a:accent2>
      <a:accent3>
        <a:srgbClr val="B2B4B2"/>
      </a:accent3>
      <a:accent4>
        <a:srgbClr val="8FC1C2"/>
      </a:accent4>
      <a:accent5>
        <a:srgbClr val="0096CD"/>
      </a:accent5>
      <a:accent6>
        <a:srgbClr val="DBD138"/>
      </a:accent6>
      <a:hlink>
        <a:srgbClr val="62C1C2"/>
      </a:hlink>
      <a:folHlink>
        <a:srgbClr val="62C1C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1"/>
  <sheetViews>
    <sheetView tabSelected="1" workbookViewId="0">
      <selection activeCell="B4" sqref="B4"/>
    </sheetView>
  </sheetViews>
  <sheetFormatPr baseColWidth="10" defaultColWidth="9" defaultRowHeight="14.25"/>
  <cols>
    <col min="2" max="2" width="16.125" customWidth="1"/>
    <col min="3" max="3" width="13.125" customWidth="1"/>
    <col min="4" max="4" width="12.75" customWidth="1"/>
  </cols>
  <sheetData>
    <row r="2" spans="2:18">
      <c r="B2" s="1" t="s">
        <v>2</v>
      </c>
      <c r="C2" s="2"/>
      <c r="D2" s="2"/>
      <c r="E2" s="2"/>
      <c r="F2" s="2"/>
      <c r="G2" s="2"/>
      <c r="H2" s="2"/>
      <c r="I2" s="2"/>
      <c r="J2" s="2"/>
    </row>
    <row r="3" spans="2:18">
      <c r="B3" s="3"/>
      <c r="C3" s="2"/>
      <c r="D3" s="2"/>
      <c r="E3" s="2"/>
      <c r="F3" s="2"/>
      <c r="G3" s="2"/>
      <c r="H3" s="2"/>
      <c r="I3" s="2"/>
      <c r="J3" s="2"/>
    </row>
    <row r="4" spans="2:18">
      <c r="B4" s="3" t="s">
        <v>16</v>
      </c>
      <c r="C4" s="2"/>
      <c r="D4" s="2"/>
      <c r="E4" s="2"/>
      <c r="F4" s="2"/>
      <c r="G4" s="2"/>
      <c r="H4" s="2"/>
      <c r="I4" s="2"/>
      <c r="J4" s="2"/>
    </row>
    <row r="5" spans="2:18">
      <c r="B5" s="4" t="s">
        <v>0</v>
      </c>
      <c r="C5" s="2"/>
      <c r="D5" s="2"/>
      <c r="E5" s="2"/>
      <c r="F5" s="2"/>
      <c r="G5" s="2"/>
      <c r="H5" s="2"/>
      <c r="I5" s="2"/>
      <c r="J5" s="2"/>
    </row>
    <row r="6" spans="2:18">
      <c r="B6" s="3" t="s">
        <v>1</v>
      </c>
      <c r="C6" s="2"/>
      <c r="D6" s="2"/>
      <c r="E6" s="2"/>
      <c r="F6" s="2"/>
      <c r="G6" s="2"/>
      <c r="H6" s="2"/>
      <c r="I6" s="2"/>
      <c r="J6" s="2"/>
    </row>
    <row r="7" spans="2:18" ht="14.25" customHeight="1">
      <c r="B7" s="18" t="s">
        <v>3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2:18">
      <c r="B8" s="3" t="s">
        <v>4</v>
      </c>
      <c r="C8" s="2"/>
      <c r="D8" s="2"/>
      <c r="E8" s="2"/>
      <c r="F8" s="2"/>
      <c r="G8" s="2"/>
      <c r="H8" s="2"/>
      <c r="I8" s="2"/>
      <c r="J8" s="2"/>
    </row>
    <row r="42" spans="2:4" ht="15" thickBot="1"/>
    <row r="43" spans="2:4" ht="47.25" customHeight="1" thickBot="1">
      <c r="B43" s="15" t="s">
        <v>5</v>
      </c>
      <c r="C43" s="16" t="s">
        <v>6</v>
      </c>
      <c r="D43" s="17" t="s">
        <v>7</v>
      </c>
    </row>
    <row r="44" spans="2:4" ht="15" thickBot="1">
      <c r="B44" s="5" t="s">
        <v>8</v>
      </c>
      <c r="C44" s="6">
        <v>19945</v>
      </c>
      <c r="D44" s="7">
        <f>C44/C51</f>
        <v>0.31586532370454834</v>
      </c>
    </row>
    <row r="45" spans="2:4" ht="15" thickBot="1">
      <c r="B45" s="8" t="s">
        <v>9</v>
      </c>
      <c r="C45" s="9">
        <v>12808</v>
      </c>
      <c r="D45" s="10">
        <f>(C44+C45)/C51</f>
        <v>0.51870328138857213</v>
      </c>
    </row>
    <row r="46" spans="2:4" ht="15" thickBot="1">
      <c r="B46" s="5" t="s">
        <v>10</v>
      </c>
      <c r="C46" s="6">
        <v>14958</v>
      </c>
      <c r="D46" s="7">
        <f>(C44+C45+C46)/C51</f>
        <v>0.75559039655390847</v>
      </c>
    </row>
    <row r="47" spans="2:4" ht="15" thickBot="1">
      <c r="B47" s="8" t="s">
        <v>11</v>
      </c>
      <c r="C47" s="9">
        <v>8089</v>
      </c>
      <c r="D47" s="10">
        <f>(C44+C45+C46+C47)/C51</f>
        <v>0.88369441277080962</v>
      </c>
    </row>
    <row r="48" spans="2:4" ht="15" thickBot="1">
      <c r="B48" s="5" t="s">
        <v>12</v>
      </c>
      <c r="C48" s="6">
        <v>4568</v>
      </c>
      <c r="D48" s="7">
        <f>(C44+C45+C46+C47+C48)/C51</f>
        <v>0.95603699480552384</v>
      </c>
    </row>
    <row r="49" spans="2:4" ht="15" thickBot="1">
      <c r="B49" s="8" t="s">
        <v>13</v>
      </c>
      <c r="C49" s="9">
        <v>2551</v>
      </c>
      <c r="D49" s="10">
        <f>(C44+C45+C46+C47+C48+C49)/C51</f>
        <v>0.99643671607753703</v>
      </c>
    </row>
    <row r="50" spans="2:4" ht="15" thickBot="1">
      <c r="B50" s="5" t="s">
        <v>14</v>
      </c>
      <c r="C50" s="6">
        <v>225</v>
      </c>
      <c r="D50" s="11">
        <f>(C44+C45+C46+C47+C48+C49+C50)/C51</f>
        <v>1</v>
      </c>
    </row>
    <row r="51" spans="2:4" ht="15.75" thickBot="1">
      <c r="B51" s="12" t="s">
        <v>15</v>
      </c>
      <c r="C51" s="13">
        <f>SUM(C44:C50)</f>
        <v>63144</v>
      </c>
      <c r="D51" s="14">
        <f>C51/C51</f>
        <v>1</v>
      </c>
    </row>
  </sheetData>
  <mergeCells count="1">
    <mergeCell ref="B7:R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FA7689CA00D34CBE0E3B0581C89510" ma:contentTypeVersion="13" ma:contentTypeDescription="Create a new document." ma:contentTypeScope="" ma:versionID="5d1fcbb48d805bb9c31dbd592dbbc242">
  <xsd:schema xmlns:xsd="http://www.w3.org/2001/XMLSchema" xmlns:xs="http://www.w3.org/2001/XMLSchema" xmlns:p="http://schemas.microsoft.com/office/2006/metadata/properties" xmlns:ns3="http://schemas.microsoft.com/sharepoint/v4" xmlns:ns4="3b23351c-6ed6-444c-a66b-e3c1876fb1b1" xmlns:ns5="b304e8da-070f-413a-89c8-6e99405170b0" targetNamespace="http://schemas.microsoft.com/office/2006/metadata/properties" ma:root="true" ma:fieldsID="b624917d8d174756fefe965acfd809f6" ns3:_="" ns4:_="" ns5:_="">
    <xsd:import namespace="http://schemas.microsoft.com/sharepoint/v4"/>
    <xsd:import namespace="3b23351c-6ed6-444c-a66b-e3c1876fb1b1"/>
    <xsd:import namespace="b304e8da-070f-413a-89c8-6e99405170b0"/>
    <xsd:element name="properties">
      <xsd:complexType>
        <xsd:sequence>
          <xsd:element name="documentManagement">
            <xsd:complexType>
              <xsd:all>
                <xsd:element ref="ns3:IconOverlay" minOccurs="0"/>
                <xsd:element ref="ns4:TaxCatchAll" minOccurs="0"/>
                <xsd:element ref="ns5:Project" minOccurs="0"/>
                <xsd:element ref="ns4:SharedWithUsers" minOccurs="0"/>
                <xsd:element ref="ns4:SharedWithDetails" minOccurs="0"/>
                <xsd:element ref="ns5:ea7d71db231c47ef8db8e227888663a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3351c-6ed6-444c-a66b-e3c1876fb1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DBD47FE-BCE6-4E5C-A5DF-BDBBBD034268}" ma:internalName="TaxCatchAll" ma:showField="CatchAllData" ma:web="{30f8f09e-5b6f-4eed-856b-2e4741d64dd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4e8da-070f-413a-89c8-6e99405170b0" elementFormDefault="qualified">
    <xsd:import namespace="http://schemas.microsoft.com/office/2006/documentManagement/types"/>
    <xsd:import namespace="http://schemas.microsoft.com/office/infopath/2007/PartnerControls"/>
    <xsd:element name="Project" ma:index="11" nillable="true" ma:displayName="Project" ma:indexed="true" ma:list="{ee754a97-7ca9-41c1-973a-491d3ec5ced1}" ma:internalName="Project" ma:showField="Title">
      <xsd:simpleType>
        <xsd:restriction base="dms:Lookup"/>
      </xsd:simpleType>
    </xsd:element>
    <xsd:element name="ea7d71db231c47ef8db8e227888663a2" ma:index="15" nillable="true" ma:taxonomy="true" ma:internalName="ea7d71db231c47ef8db8e227888663a2" ma:taxonomyFieldName="Keywords" ma:displayName="Keywords" ma:default="" ma:fieldId="{ea7d71db-231c-47ef-8db8-e227888663a2}" ma:sspId="82e829d6-0aa8-4a01-b555-cbb545a96552" ma:termSetId="e3f80cf6-900c-45df-9c18-19c287afc071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a7d71db231c47ef8db8e227888663a2 xmlns="b304e8da-070f-413a-89c8-6e99405170b0">
      <Terms xmlns="http://schemas.microsoft.com/office/infopath/2007/PartnerControls"/>
    </ea7d71db231c47ef8db8e227888663a2>
    <TaxCatchAll xmlns="3b23351c-6ed6-444c-a66b-e3c1876fb1b1"/>
    <IconOverlay xmlns="http://schemas.microsoft.com/sharepoint/v4" xsi:nil="true"/>
    <Project xmlns="b304e8da-070f-413a-89c8-6e99405170b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E35C26-4C80-4820-87AE-043FF14BA3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3b23351c-6ed6-444c-a66b-e3c1876fb1b1"/>
    <ds:schemaRef ds:uri="b304e8da-070f-413a-89c8-6e9940517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7F4BCA-89A7-41F6-92AD-2EBB6049E65D}">
  <ds:schemaRefs>
    <ds:schemaRef ds:uri="http://schemas.microsoft.com/office/2006/metadata/properties"/>
    <ds:schemaRef ds:uri="http://schemas.microsoft.com/office/infopath/2007/PartnerControls"/>
    <ds:schemaRef ds:uri="b304e8da-070f-413a-89c8-6e99405170b0"/>
    <ds:schemaRef ds:uri="3b23351c-6ed6-444c-a66b-e3c1876fb1b1"/>
    <ds:schemaRef ds:uri="http://schemas.microsoft.com/sharepoint/v4"/>
  </ds:schemaRefs>
</ds:datastoreItem>
</file>

<file path=customXml/itemProps3.xml><?xml version="1.0" encoding="utf-8"?>
<ds:datastoreItem xmlns:ds="http://schemas.openxmlformats.org/officeDocument/2006/customXml" ds:itemID="{A52A167A-11D5-4287-AC29-7971D487CC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Pierre</dc:creator>
  <cp:lastModifiedBy>Charles Pierre</cp:lastModifiedBy>
  <dcterms:created xsi:type="dcterms:W3CDTF">2023-06-21T10:01:11Z</dcterms:created>
  <dcterms:modified xsi:type="dcterms:W3CDTF">2025-01-21T09:44:18Z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0x010100C4FA7689CA00D34CBE0E3B0581C89510</vt:lpwstr>
  </property>
</Properties>
</file>