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6_Analyse-medico-tech/"/>
    </mc:Choice>
  </mc:AlternateContent>
  <xr:revisionPtr revIDLastSave="9" documentId="13_ncr:1_{9BB2C105-DDE4-42CF-8681-D274F0CF62D7}" xr6:coauthVersionLast="47" xr6:coauthVersionMax="47" xr10:uidLastSave="{FE5BDB5D-4E5C-4662-8FE2-02FEAC813124}"/>
  <bookViews>
    <workbookView xWindow="38280" yWindow="-120" windowWidth="38640" windowHeight="21240" xr2:uid="{00000000-000D-0000-FFFF-FFFF00000000}"/>
  </bookViews>
  <sheets>
    <sheet name="Data" sheetId="1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13" l="1"/>
  <c r="K35" i="13"/>
  <c r="K33" i="13"/>
  <c r="K32" i="13"/>
  <c r="K30" i="13"/>
  <c r="K28" i="13"/>
  <c r="K26" i="13"/>
  <c r="K25" i="13"/>
  <c r="K23" i="13"/>
  <c r="K21" i="13"/>
  <c r="K19" i="13"/>
  <c r="K18" i="13"/>
  <c r="K16" i="13"/>
  <c r="K14" i="13"/>
  <c r="K12" i="13"/>
  <c r="K11" i="13" l="1"/>
  <c r="J37" i="13"/>
  <c r="J35" i="13"/>
  <c r="J33" i="13"/>
  <c r="J30" i="13"/>
  <c r="J28" i="13"/>
  <c r="J26" i="13"/>
  <c r="J23" i="13"/>
  <c r="J21" i="13"/>
  <c r="J16" i="13"/>
  <c r="J14" i="13"/>
  <c r="J32" i="13"/>
  <c r="J25" i="13"/>
  <c r="J19" i="13"/>
  <c r="J18" i="13"/>
  <c r="J12" i="13"/>
  <c r="J11" i="13"/>
  <c r="F17" i="13"/>
  <c r="F15" i="13"/>
  <c r="F13" i="13"/>
  <c r="G17" i="13"/>
  <c r="G15" i="13"/>
  <c r="G13" i="13"/>
  <c r="H17" i="13"/>
  <c r="H15" i="13"/>
  <c r="H13" i="13"/>
  <c r="G24" i="13"/>
  <c r="G22" i="13"/>
  <c r="G20" i="13"/>
  <c r="H24" i="13"/>
  <c r="H22" i="13"/>
  <c r="H20" i="13"/>
  <c r="F31" i="13"/>
  <c r="F29" i="13"/>
  <c r="F27" i="13"/>
  <c r="G31" i="13"/>
  <c r="G29" i="13"/>
  <c r="G27" i="13"/>
  <c r="H31" i="13"/>
  <c r="H29" i="13"/>
  <c r="H27" i="13"/>
  <c r="F38" i="13"/>
  <c r="F36" i="13"/>
  <c r="F34" i="13"/>
  <c r="G38" i="13"/>
  <c r="G36" i="13"/>
  <c r="G34" i="13"/>
  <c r="H38" i="13"/>
  <c r="H36" i="13"/>
  <c r="H34" i="13"/>
  <c r="I38" i="13"/>
  <c r="I36" i="13"/>
  <c r="I34" i="13"/>
  <c r="I31" i="13" l="1"/>
  <c r="I29" i="13"/>
  <c r="I27" i="13"/>
  <c r="I24" i="13"/>
  <c r="I22" i="13"/>
  <c r="I20" i="13"/>
  <c r="I17" i="13"/>
  <c r="I15" i="13"/>
  <c r="I13" i="13"/>
  <c r="J13" i="13" l="1"/>
  <c r="J15" i="13"/>
  <c r="J17" i="13"/>
  <c r="J38" i="13"/>
  <c r="J36" i="13"/>
  <c r="J34" i="13"/>
  <c r="J29" i="13"/>
  <c r="J31" i="13"/>
  <c r="J27" i="13"/>
  <c r="J24" i="13"/>
  <c r="J20" i="13"/>
  <c r="J22" i="13"/>
</calcChain>
</file>

<file path=xl/sharedStrings.xml><?xml version="1.0" encoding="utf-8"?>
<sst xmlns="http://schemas.openxmlformats.org/spreadsheetml/2006/main" count="46" uniqueCount="22">
  <si>
    <t>Unités : Nombre d'unités d'oeuvre</t>
  </si>
  <si>
    <t>Sources : 
- activité opposable et non opposable : données déclarées par les hôpitaux à la CNS / Traitement : Observatoire national de la santé
- activité opposable : données de facturation IGSS / Traitement : Observatoire national de la santé</t>
  </si>
  <si>
    <t>Périmètre d'inclusion : activité opposable et non opposable, résidents et non-résidents. Ces données concernent tous les patients (hospitalisés ou non) qui ont bénéficié d'une prestation hospitalière. Les établissements concernés sont tous les établissements de santé qui produisent ces unités d'oeuvre, qu'ils soient établissements hospitaliers aigus ou de moyen séjour.</t>
  </si>
  <si>
    <t>Total activité opp. et non opp. des rés. et non rés.</t>
  </si>
  <si>
    <t>Activité opp.</t>
  </si>
  <si>
    <t>Nbre UO opp.</t>
  </si>
  <si>
    <t>% du total (opp et non opp)</t>
  </si>
  <si>
    <t xml:space="preserve">Nbre UO opp. résidents </t>
  </si>
  <si>
    <t>dont résidents (% du total opp.)</t>
  </si>
  <si>
    <t xml:space="preserve">Nbre UO opp. non résidents </t>
  </si>
  <si>
    <t>dont non-résidents (% du total opp.)</t>
  </si>
  <si>
    <t>Imagerie médicale</t>
  </si>
  <si>
    <t>IRM</t>
  </si>
  <si>
    <t>Médecine nucléaire</t>
  </si>
  <si>
    <t>Prestations médico-techniques 
d'imagerie médicale</t>
  </si>
  <si>
    <t>Référence : Carte sanitaire 2023</t>
  </si>
  <si>
    <t>2022 (p)</t>
  </si>
  <si>
    <r>
      <t xml:space="preserve">PET Scan
</t>
    </r>
    <r>
      <rPr>
        <i/>
        <sz val="9"/>
        <rFont val="HelveticaNeueLT Std"/>
        <family val="2"/>
      </rPr>
      <t>(CHL)</t>
    </r>
  </si>
  <si>
    <t>Années de référence : 2019-2022</t>
  </si>
  <si>
    <t>Tableau : Récapitulatif des prestations médico-techniques d'imagerie médicale, au GDL, 2019-2022</t>
  </si>
  <si>
    <t>Moy 
2019-22</t>
  </si>
  <si>
    <t>Croissance
ann. moy. 2019-22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</si>
</sst>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quot;$&quot;* #,##0_);_(&quot;$&quot;* \(#,##0\);_(&quot;$&quot;* &quot;-&quot;_);_(@_)"/>
    <numFmt numFmtId="166" formatCode="[&gt;=0]\+0.0%;[&lt;0]\-0.0%"/>
    <numFmt numFmtId="167" formatCode="#,##0.0"/>
    <numFmt numFmtId="168" formatCode="0.0%"/>
  </numFmts>
  <fonts count="16">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b/>
      <sz val="10"/>
      <color theme="1"/>
      <name val="HelveticaNeueLT Std"/>
      <family val="2"/>
    </font>
    <font>
      <sz val="11"/>
      <color theme="1"/>
      <name val="HelveticaNeueLT Std"/>
      <family val="2"/>
    </font>
    <font>
      <sz val="9"/>
      <color theme="1"/>
      <name val="HelveticaNeueLT Std"/>
      <family val="2"/>
    </font>
    <font>
      <sz val="9"/>
      <name val="HelveticaNeueLT Std"/>
      <family val="2"/>
    </font>
    <font>
      <b/>
      <sz val="9"/>
      <color rgb="FFFFFFFF"/>
      <name val="HelveticaNeueLT Std"/>
      <family val="2"/>
    </font>
    <font>
      <b/>
      <sz val="9"/>
      <color rgb="FF000000"/>
      <name val="HelveticaNeueLT Std"/>
      <family val="2"/>
    </font>
    <font>
      <sz val="9"/>
      <color rgb="FF000000"/>
      <name val="HelveticaNeueLT Std"/>
      <family val="2"/>
    </font>
    <font>
      <b/>
      <u/>
      <sz val="9"/>
      <color rgb="FF000000"/>
      <name val="HelveticaNeueLT Std"/>
      <family val="2"/>
    </font>
    <font>
      <b/>
      <sz val="9"/>
      <name val="HelveticaNeueLT Std"/>
      <family val="2"/>
    </font>
    <font>
      <sz val="8"/>
      <color rgb="FF000000"/>
      <name val="HelveticaNeueLT Std"/>
      <family val="2"/>
    </font>
    <font>
      <i/>
      <sz val="9"/>
      <name val="HelveticaNeueLT Std"/>
      <family val="2"/>
    </font>
  </fonts>
  <fills count="5">
    <fill>
      <patternFill patternType="none"/>
    </fill>
    <fill>
      <patternFill patternType="gray125"/>
    </fill>
    <fill>
      <patternFill patternType="solid">
        <fgColor rgb="FF009696"/>
        <bgColor rgb="FF000000"/>
      </patternFill>
    </fill>
    <fill>
      <patternFill patternType="solid">
        <fgColor rgb="FFE0E0E0"/>
        <bgColor rgb="FF000000"/>
      </patternFill>
    </fill>
    <fill>
      <patternFill patternType="solid">
        <fgColor rgb="FFB2B4B2"/>
        <bgColor rgb="FF000000"/>
      </patternFill>
    </fill>
  </fills>
  <borders count="44">
    <border>
      <left/>
      <right/>
      <top/>
      <bottom/>
      <diagonal/>
    </border>
    <border>
      <left style="dotted">
        <color auto="1"/>
      </left>
      <right/>
      <top style="dotted">
        <color auto="1"/>
      </top>
      <bottom/>
      <diagonal/>
    </border>
    <border>
      <left/>
      <right/>
      <top style="dotted">
        <color auto="1"/>
      </top>
      <bottom/>
      <diagonal/>
    </border>
    <border>
      <left style="dotted">
        <color auto="1"/>
      </left>
      <right/>
      <top/>
      <bottom style="dotted">
        <color auto="1"/>
      </bottom>
      <diagonal/>
    </border>
    <border>
      <left style="dotted">
        <color auto="1"/>
      </left>
      <right/>
      <top/>
      <bottom style="dotted">
        <color rgb="FF44546A"/>
      </bottom>
      <diagonal/>
    </border>
    <border>
      <left/>
      <right/>
      <top/>
      <bottom style="dotted">
        <color auto="1"/>
      </bottom>
      <diagonal/>
    </border>
    <border>
      <left/>
      <right/>
      <top/>
      <bottom style="dotted">
        <color rgb="FF44546A"/>
      </bottom>
      <diagonal/>
    </border>
    <border>
      <left style="dotted">
        <color auto="1"/>
      </left>
      <right/>
      <top/>
      <bottom/>
      <diagonal/>
    </border>
    <border>
      <left/>
      <right/>
      <top/>
      <bottom style="thin">
        <color auto="1"/>
      </bottom>
      <diagonal/>
    </border>
    <border>
      <left style="dotted">
        <color auto="1"/>
      </left>
      <right/>
      <top/>
      <bottom style="thin">
        <color auto="1"/>
      </bottom>
      <diagonal/>
    </border>
    <border>
      <left/>
      <right/>
      <top style="thin">
        <color auto="1"/>
      </top>
      <bottom style="dotted">
        <color auto="1"/>
      </bottom>
      <diagonal/>
    </border>
    <border>
      <left style="dotted">
        <color auto="1"/>
      </left>
      <right/>
      <top style="dotted">
        <color rgb="FF44546A"/>
      </top>
      <bottom/>
      <diagonal/>
    </border>
    <border>
      <left/>
      <right/>
      <top/>
      <bottom style="medium">
        <color rgb="FF44546A"/>
      </bottom>
      <diagonal/>
    </border>
    <border>
      <left style="dotted">
        <color auto="1"/>
      </left>
      <right/>
      <top/>
      <bottom style="medium">
        <color rgb="FF44546A"/>
      </bottom>
      <diagonal/>
    </border>
    <border>
      <left style="thick">
        <color auto="1"/>
      </left>
      <right/>
      <top style="thin">
        <color auto="1"/>
      </top>
      <bottom/>
      <diagonal/>
    </border>
    <border>
      <left/>
      <right style="thick">
        <color auto="1"/>
      </right>
      <top/>
      <bottom/>
      <diagonal/>
    </border>
    <border>
      <left style="thick">
        <color auto="1"/>
      </left>
      <right/>
      <top/>
      <bottom/>
      <diagonal/>
    </border>
    <border>
      <left/>
      <right style="thick">
        <color auto="1"/>
      </right>
      <top style="dotted">
        <color auto="1"/>
      </top>
      <bottom/>
      <diagonal/>
    </border>
    <border>
      <left/>
      <right style="thick">
        <color auto="1"/>
      </right>
      <top/>
      <bottom style="dotted">
        <color rgb="FF44546A"/>
      </bottom>
      <diagonal/>
    </border>
    <border>
      <left style="thick">
        <color auto="1"/>
      </left>
      <right/>
      <top/>
      <bottom style="thin">
        <color auto="1"/>
      </bottom>
      <diagonal/>
    </border>
    <border>
      <left/>
      <right style="thick">
        <color auto="1"/>
      </right>
      <top/>
      <bottom style="thin">
        <color auto="1"/>
      </bottom>
      <diagonal/>
    </border>
    <border>
      <left/>
      <right style="thick">
        <color auto="1"/>
      </right>
      <top/>
      <bottom style="dotted">
        <color auto="1"/>
      </bottom>
      <diagonal/>
    </border>
    <border>
      <left style="thick">
        <color auto="1"/>
      </left>
      <right/>
      <top/>
      <bottom style="medium">
        <color rgb="FF44546A"/>
      </bottom>
      <diagonal/>
    </border>
    <border>
      <left/>
      <right style="thick">
        <color auto="1"/>
      </right>
      <top/>
      <bottom style="medium">
        <color rgb="FF44546A"/>
      </bottom>
      <diagonal/>
    </border>
    <border>
      <left style="thick">
        <color auto="1"/>
      </left>
      <right/>
      <top/>
      <bottom style="thick">
        <color auto="1"/>
      </bottom>
      <diagonal/>
    </border>
    <border>
      <left/>
      <right/>
      <top/>
      <bottom style="thick">
        <color auto="1"/>
      </bottom>
      <diagonal/>
    </border>
    <border>
      <left style="dotted">
        <color auto="1"/>
      </left>
      <right/>
      <top style="dotted">
        <color rgb="FF44546A"/>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style="thick">
        <color auto="1"/>
      </top>
      <bottom style="thin">
        <color auto="1"/>
      </bottom>
      <diagonal/>
    </border>
    <border>
      <left/>
      <right style="thin">
        <color auto="1"/>
      </right>
      <top/>
      <bottom style="dotted">
        <color auto="1"/>
      </bottom>
      <diagonal/>
    </border>
    <border>
      <left/>
      <right style="thin">
        <color auto="1"/>
      </right>
      <top style="dotted">
        <color auto="1"/>
      </top>
      <bottom/>
      <diagonal/>
    </border>
    <border>
      <left/>
      <right style="thin">
        <color auto="1"/>
      </right>
      <top/>
      <bottom/>
      <diagonal/>
    </border>
    <border>
      <left/>
      <right style="thin">
        <color auto="1"/>
      </right>
      <top/>
      <bottom style="thin">
        <color auto="1"/>
      </bottom>
      <diagonal/>
    </border>
    <border>
      <left/>
      <right style="thin">
        <color auto="1"/>
      </right>
      <top/>
      <bottom style="medium">
        <color rgb="FF44546A"/>
      </bottom>
      <diagonal/>
    </border>
    <border>
      <left/>
      <right style="thin">
        <color auto="1"/>
      </right>
      <top/>
      <bottom style="thick">
        <color auto="1"/>
      </bottom>
      <diagonal/>
    </border>
    <border>
      <left/>
      <right style="thin">
        <color auto="1"/>
      </right>
      <top/>
      <bottom style="dotted">
        <color rgb="FF44546A"/>
      </bottom>
      <diagonal/>
    </border>
    <border>
      <left/>
      <right/>
      <top style="thin">
        <color auto="1"/>
      </top>
      <bottom/>
      <diagonal/>
    </border>
    <border>
      <left/>
      <right/>
      <top style="medium">
        <color rgb="FF44546A"/>
      </top>
      <bottom/>
      <diagonal/>
    </border>
    <border>
      <left/>
      <right style="thin">
        <color indexed="64"/>
      </right>
      <top style="thin">
        <color auto="1"/>
      </top>
      <bottom style="dotted">
        <color auto="1"/>
      </bottom>
      <diagonal/>
    </border>
    <border>
      <left/>
      <right style="thin">
        <color indexed="64"/>
      </right>
      <top style="thin">
        <color auto="1"/>
      </top>
      <bottom/>
      <diagonal/>
    </border>
    <border>
      <left/>
      <right style="thin">
        <color indexed="64"/>
      </right>
      <top style="medium">
        <color rgb="FF44546A"/>
      </top>
      <bottom/>
      <diagonal/>
    </border>
  </borders>
  <cellStyleXfs count="8">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9" fontId="4" fillId="0" borderId="0" applyFont="0" applyFill="0" applyBorder="0" applyAlignment="0" applyProtection="0"/>
  </cellStyleXfs>
  <cellXfs count="117">
    <xf numFmtId="0" fontId="0" fillId="0" borderId="0" xfId="0"/>
    <xf numFmtId="0" fontId="5" fillId="0" borderId="0" xfId="0" applyFont="1"/>
    <xf numFmtId="0" fontId="6" fillId="0" borderId="0" xfId="0" applyFont="1"/>
    <xf numFmtId="0" fontId="6" fillId="0" borderId="0" xfId="0" applyFont="1" applyFill="1"/>
    <xf numFmtId="0" fontId="7" fillId="0" borderId="0" xfId="0" applyFont="1"/>
    <xf numFmtId="0" fontId="7" fillId="0" borderId="0" xfId="0" applyFont="1" applyFill="1"/>
    <xf numFmtId="0" fontId="7" fillId="0" borderId="0" xfId="0" applyFont="1" applyAlignment="1">
      <alignment vertical="center"/>
    </xf>
    <xf numFmtId="0" fontId="6" fillId="0" borderId="0" xfId="0" applyFont="1" applyFill="1" applyBorder="1"/>
    <xf numFmtId="0" fontId="11" fillId="0" borderId="0" xfId="0" applyFont="1" applyFill="1" applyBorder="1"/>
    <xf numFmtId="3" fontId="14" fillId="0" borderId="0" xfId="0" applyNumberFormat="1" applyFont="1" applyFill="1" applyBorder="1" applyAlignment="1">
      <alignment horizontal="right" vertical="center"/>
    </xf>
    <xf numFmtId="0" fontId="10" fillId="3" borderId="0"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 xfId="0" applyFont="1" applyFill="1" applyBorder="1" applyAlignment="1">
      <alignment vertical="top" wrapText="1"/>
    </xf>
    <xf numFmtId="0" fontId="10" fillId="4" borderId="3" xfId="0" applyFont="1" applyFill="1" applyBorder="1" applyAlignment="1">
      <alignment vertical="top" wrapText="1"/>
    </xf>
    <xf numFmtId="0" fontId="10" fillId="4" borderId="4" xfId="0" applyFont="1" applyFill="1" applyBorder="1" applyAlignment="1">
      <alignment vertical="top" wrapText="1"/>
    </xf>
    <xf numFmtId="0" fontId="10" fillId="4" borderId="7" xfId="0" applyFont="1" applyFill="1" applyBorder="1" applyAlignment="1">
      <alignment vertical="top" wrapText="1"/>
    </xf>
    <xf numFmtId="0" fontId="10" fillId="4" borderId="8" xfId="0" applyFont="1" applyFill="1" applyBorder="1" applyAlignment="1">
      <alignment horizontal="left" vertical="top" wrapText="1"/>
    </xf>
    <xf numFmtId="0" fontId="10" fillId="4" borderId="9" xfId="0" applyFont="1" applyFill="1" applyBorder="1" applyAlignment="1">
      <alignment vertical="top" wrapText="1"/>
    </xf>
    <xf numFmtId="0" fontId="10" fillId="4" borderId="11" xfId="0" applyFont="1" applyFill="1" applyBorder="1" applyAlignment="1">
      <alignment vertical="top" wrapText="1"/>
    </xf>
    <xf numFmtId="0" fontId="12" fillId="3" borderId="16" xfId="0" applyFont="1" applyFill="1" applyBorder="1" applyAlignment="1">
      <alignment horizontal="left" vertical="top" wrapText="1"/>
    </xf>
    <xf numFmtId="0" fontId="12" fillId="3" borderId="19"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19" xfId="0" applyFont="1" applyFill="1" applyBorder="1" applyAlignment="1">
      <alignment horizontal="left" vertical="top" wrapText="1"/>
    </xf>
    <xf numFmtId="0" fontId="10" fillId="3" borderId="16" xfId="0" applyFont="1" applyFill="1" applyBorder="1" applyAlignment="1">
      <alignment horizontal="left" vertical="top" wrapText="1"/>
    </xf>
    <xf numFmtId="0" fontId="10" fillId="3" borderId="22" xfId="0" applyFont="1" applyFill="1" applyBorder="1" applyAlignment="1">
      <alignment horizontal="left" vertical="top" wrapText="1"/>
    </xf>
    <xf numFmtId="0" fontId="13"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10" fillId="4" borderId="26" xfId="0" applyFont="1" applyFill="1" applyBorder="1" applyAlignment="1">
      <alignment vertical="top" wrapText="1"/>
    </xf>
    <xf numFmtId="0" fontId="9" fillId="2" borderId="29"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31" xfId="0" applyFont="1" applyFill="1" applyBorder="1" applyAlignment="1">
      <alignment horizontal="center" vertical="center"/>
    </xf>
    <xf numFmtId="3" fontId="11" fillId="3" borderId="0" xfId="0" applyNumberFormat="1" applyFont="1" applyFill="1" applyBorder="1" applyAlignment="1">
      <alignment horizontal="center" vertical="center"/>
    </xf>
    <xf numFmtId="3" fontId="11" fillId="3" borderId="34" xfId="0" applyNumberFormat="1" applyFont="1" applyFill="1" applyBorder="1" applyAlignment="1">
      <alignment horizontal="center" vertical="center"/>
    </xf>
    <xf numFmtId="167" fontId="11" fillId="3" borderId="0" xfId="0" applyNumberFormat="1" applyFont="1" applyFill="1" applyBorder="1" applyAlignment="1">
      <alignment horizontal="center" vertical="center"/>
    </xf>
    <xf numFmtId="3" fontId="11" fillId="3" borderId="2" xfId="0" applyNumberFormat="1" applyFont="1" applyFill="1" applyBorder="1" applyAlignment="1">
      <alignment horizontal="center" vertical="center"/>
    </xf>
    <xf numFmtId="3" fontId="11" fillId="3" borderId="33" xfId="0" applyNumberFormat="1" applyFont="1" applyFill="1" applyBorder="1" applyAlignment="1">
      <alignment horizontal="center" vertical="center"/>
    </xf>
    <xf numFmtId="167" fontId="11" fillId="3" borderId="2" xfId="0" applyNumberFormat="1" applyFont="1" applyFill="1" applyBorder="1" applyAlignment="1">
      <alignment horizontal="center" vertical="center"/>
    </xf>
    <xf numFmtId="168" fontId="8" fillId="3" borderId="5" xfId="7" applyNumberFormat="1" applyFont="1" applyFill="1" applyBorder="1" applyAlignment="1">
      <alignment horizontal="center" vertical="center" wrapText="1"/>
    </xf>
    <xf numFmtId="168" fontId="11" fillId="3" borderId="5" xfId="7" applyNumberFormat="1" applyFont="1" applyFill="1" applyBorder="1" applyAlignment="1">
      <alignment horizontal="center" vertical="center" wrapText="1"/>
    </xf>
    <xf numFmtId="168" fontId="11" fillId="3" borderId="0" xfId="7" applyNumberFormat="1" applyFont="1" applyFill="1" applyBorder="1" applyAlignment="1">
      <alignment horizontal="center" vertical="center" wrapText="1"/>
    </xf>
    <xf numFmtId="168" fontId="11" fillId="3" borderId="6" xfId="7" applyNumberFormat="1" applyFont="1" applyFill="1" applyBorder="1" applyAlignment="1">
      <alignment horizontal="center" vertical="center" wrapText="1"/>
    </xf>
    <xf numFmtId="168" fontId="8" fillId="3" borderId="32" xfId="7" applyNumberFormat="1" applyFont="1" applyFill="1" applyBorder="1" applyAlignment="1">
      <alignment horizontal="center" vertical="center" wrapText="1"/>
    </xf>
    <xf numFmtId="168" fontId="11" fillId="3" borderId="8" xfId="7" applyNumberFormat="1" applyFont="1" applyFill="1" applyBorder="1" applyAlignment="1">
      <alignment horizontal="center" vertical="center" wrapText="1"/>
    </xf>
    <xf numFmtId="168" fontId="11" fillId="3" borderId="35" xfId="7" applyNumberFormat="1" applyFont="1" applyFill="1" applyBorder="1" applyAlignment="1">
      <alignment horizontal="center" vertical="center" wrapText="1"/>
    </xf>
    <xf numFmtId="3" fontId="8" fillId="4" borderId="0" xfId="0" applyNumberFormat="1" applyFont="1" applyFill="1" applyBorder="1" applyAlignment="1">
      <alignment horizontal="center" vertical="center" wrapText="1"/>
    </xf>
    <xf numFmtId="3" fontId="8" fillId="4" borderId="0" xfId="0" applyNumberFormat="1" applyFont="1" applyFill="1" applyBorder="1" applyAlignment="1">
      <alignment horizontal="center" vertical="center"/>
    </xf>
    <xf numFmtId="3" fontId="8" fillId="4" borderId="34" xfId="0" applyNumberFormat="1" applyFont="1" applyFill="1" applyBorder="1" applyAlignment="1">
      <alignment horizontal="center" vertical="center"/>
    </xf>
    <xf numFmtId="167" fontId="11" fillId="4" borderId="0" xfId="0" applyNumberFormat="1" applyFont="1" applyFill="1" applyBorder="1" applyAlignment="1">
      <alignment horizontal="center" vertical="center"/>
    </xf>
    <xf numFmtId="3" fontId="8" fillId="4" borderId="2"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xf>
    <xf numFmtId="3" fontId="8" fillId="4" borderId="33" xfId="0" applyNumberFormat="1" applyFont="1" applyFill="1" applyBorder="1" applyAlignment="1">
      <alignment horizontal="center" vertical="center" wrapText="1"/>
    </xf>
    <xf numFmtId="167" fontId="8" fillId="4" borderId="2" xfId="0" applyNumberFormat="1" applyFont="1" applyFill="1" applyBorder="1" applyAlignment="1">
      <alignment horizontal="center" vertical="center" wrapText="1"/>
    </xf>
    <xf numFmtId="168" fontId="8" fillId="4" borderId="5" xfId="7" applyNumberFormat="1" applyFont="1" applyFill="1" applyBorder="1" applyAlignment="1">
      <alignment horizontal="center" vertical="center" wrapText="1"/>
    </xf>
    <xf numFmtId="168" fontId="8" fillId="4" borderId="32" xfId="7" applyNumberFormat="1" applyFont="1" applyFill="1" applyBorder="1" applyAlignment="1">
      <alignment horizontal="center" vertical="center" wrapText="1"/>
    </xf>
    <xf numFmtId="168" fontId="8" fillId="4" borderId="0" xfId="7" applyNumberFormat="1" applyFont="1" applyFill="1" applyBorder="1" applyAlignment="1">
      <alignment horizontal="center" vertical="center" wrapText="1"/>
    </xf>
    <xf numFmtId="167" fontId="8" fillId="4" borderId="0" xfId="0" applyNumberFormat="1" applyFont="1" applyFill="1" applyBorder="1" applyAlignment="1">
      <alignment horizontal="center" vertical="center" wrapText="1"/>
    </xf>
    <xf numFmtId="168" fontId="8" fillId="4" borderId="8" xfId="7" applyNumberFormat="1" applyFont="1" applyFill="1" applyBorder="1" applyAlignment="1">
      <alignment horizontal="center" vertical="center" wrapText="1"/>
    </xf>
    <xf numFmtId="168" fontId="8" fillId="4" borderId="35" xfId="7" applyNumberFormat="1" applyFont="1" applyFill="1" applyBorder="1" applyAlignment="1">
      <alignment horizontal="center" vertical="center" wrapText="1"/>
    </xf>
    <xf numFmtId="168" fontId="8" fillId="3" borderId="21" xfId="7" applyNumberFormat="1" applyFont="1" applyFill="1" applyBorder="1" applyAlignment="1">
      <alignment horizontal="center" vertical="center" wrapText="1"/>
    </xf>
    <xf numFmtId="168" fontId="8" fillId="3" borderId="6" xfId="7" applyNumberFormat="1" applyFont="1" applyFill="1" applyBorder="1" applyAlignment="1">
      <alignment horizontal="center" vertical="center" wrapText="1"/>
    </xf>
    <xf numFmtId="168" fontId="8" fillId="3" borderId="38" xfId="7" applyNumberFormat="1" applyFont="1" applyFill="1" applyBorder="1" applyAlignment="1">
      <alignment horizontal="center" vertical="center" wrapText="1"/>
    </xf>
    <xf numFmtId="168" fontId="11" fillId="3" borderId="12" xfId="7" applyNumberFormat="1" applyFont="1" applyFill="1" applyBorder="1" applyAlignment="1">
      <alignment horizontal="center" vertical="center" wrapText="1"/>
    </xf>
    <xf numFmtId="168" fontId="11" fillId="3" borderId="36" xfId="7" applyNumberFormat="1" applyFont="1" applyFill="1" applyBorder="1" applyAlignment="1">
      <alignment horizontal="center" vertical="center" wrapText="1"/>
    </xf>
    <xf numFmtId="3" fontId="8" fillId="4" borderId="33" xfId="0" applyNumberFormat="1" applyFont="1" applyFill="1" applyBorder="1" applyAlignment="1">
      <alignment horizontal="center" vertical="center"/>
    </xf>
    <xf numFmtId="168" fontId="8" fillId="4" borderId="21" xfId="7" applyNumberFormat="1" applyFont="1" applyFill="1" applyBorder="1" applyAlignment="1">
      <alignment horizontal="center" vertical="center" wrapText="1"/>
    </xf>
    <xf numFmtId="168" fontId="8" fillId="4" borderId="6" xfId="7" applyNumberFormat="1" applyFont="1" applyFill="1" applyBorder="1" applyAlignment="1">
      <alignment horizontal="center" vertical="center" wrapText="1"/>
    </xf>
    <xf numFmtId="168" fontId="8" fillId="4" borderId="38" xfId="7"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168" fontId="8" fillId="4" borderId="25" xfId="7" applyNumberFormat="1" applyFont="1" applyFill="1" applyBorder="1" applyAlignment="1">
      <alignment horizontal="center" vertical="center" wrapText="1"/>
    </xf>
    <xf numFmtId="168" fontId="8" fillId="4" borderId="25" xfId="7" applyNumberFormat="1" applyFont="1" applyFill="1" applyBorder="1" applyAlignment="1">
      <alignment horizontal="center" vertical="center"/>
    </xf>
    <xf numFmtId="3" fontId="8" fillId="4" borderId="39" xfId="0" applyNumberFormat="1" applyFont="1" applyFill="1" applyBorder="1" applyAlignment="1">
      <alignment horizontal="center" vertical="center"/>
    </xf>
    <xf numFmtId="3" fontId="11" fillId="3" borderId="39" xfId="0" applyNumberFormat="1" applyFont="1" applyFill="1" applyBorder="1" applyAlignment="1">
      <alignment horizontal="center" vertical="center"/>
    </xf>
    <xf numFmtId="3" fontId="8" fillId="4" borderId="40" xfId="0" applyNumberFormat="1" applyFont="1" applyFill="1" applyBorder="1" applyAlignment="1">
      <alignment horizontal="center" vertical="center"/>
    </xf>
    <xf numFmtId="0" fontId="9" fillId="2" borderId="30" xfId="0" applyFont="1" applyFill="1" applyBorder="1" applyAlignment="1">
      <alignment horizontal="center" vertical="center" wrapText="1"/>
    </xf>
    <xf numFmtId="166" fontId="11" fillId="3" borderId="15" xfId="7" applyNumberFormat="1" applyFont="1" applyFill="1" applyBorder="1" applyAlignment="1">
      <alignment horizontal="center" vertical="center"/>
    </xf>
    <xf numFmtId="166" fontId="11" fillId="3" borderId="17" xfId="7" applyNumberFormat="1" applyFont="1" applyFill="1" applyBorder="1" applyAlignment="1">
      <alignment horizontal="center" vertical="center"/>
    </xf>
    <xf numFmtId="166" fontId="11" fillId="3" borderId="21" xfId="7" applyNumberFormat="1" applyFont="1" applyFill="1" applyBorder="1" applyAlignment="1">
      <alignment horizontal="center" vertical="center"/>
    </xf>
    <xf numFmtId="166" fontId="11" fillId="3" borderId="20" xfId="7" applyNumberFormat="1" applyFont="1" applyFill="1" applyBorder="1" applyAlignment="1">
      <alignment horizontal="center" vertical="center"/>
    </xf>
    <xf numFmtId="166" fontId="11" fillId="4" borderId="15" xfId="7" applyNumberFormat="1" applyFont="1" applyFill="1" applyBorder="1" applyAlignment="1">
      <alignment horizontal="center" vertical="center"/>
    </xf>
    <xf numFmtId="166" fontId="11" fillId="4" borderId="17" xfId="7" applyNumberFormat="1" applyFont="1" applyFill="1" applyBorder="1" applyAlignment="1">
      <alignment horizontal="center" vertical="center"/>
    </xf>
    <xf numFmtId="166" fontId="11" fillId="4" borderId="21" xfId="7" applyNumberFormat="1" applyFont="1" applyFill="1" applyBorder="1" applyAlignment="1">
      <alignment horizontal="center" vertical="center"/>
    </xf>
    <xf numFmtId="166" fontId="11" fillId="4" borderId="20" xfId="7" applyNumberFormat="1" applyFont="1" applyFill="1" applyBorder="1" applyAlignment="1">
      <alignment horizontal="center" vertical="center"/>
    </xf>
    <xf numFmtId="166" fontId="11" fillId="3" borderId="18" xfId="7" applyNumberFormat="1" applyFont="1" applyFill="1" applyBorder="1" applyAlignment="1">
      <alignment horizontal="center" vertical="center"/>
    </xf>
    <xf numFmtId="166" fontId="11" fillId="3" borderId="23" xfId="7" applyNumberFormat="1" applyFont="1" applyFill="1" applyBorder="1" applyAlignment="1">
      <alignment horizontal="center" vertical="center"/>
    </xf>
    <xf numFmtId="166" fontId="11" fillId="4" borderId="18" xfId="7" applyNumberFormat="1" applyFont="1" applyFill="1" applyBorder="1" applyAlignment="1">
      <alignment horizontal="center" vertical="center"/>
    </xf>
    <xf numFmtId="166" fontId="11" fillId="4" borderId="27" xfId="7" applyNumberFormat="1" applyFont="1" applyFill="1" applyBorder="1" applyAlignment="1">
      <alignment horizontal="center" vertical="center"/>
    </xf>
    <xf numFmtId="3" fontId="11" fillId="3" borderId="41" xfId="0" applyNumberFormat="1" applyFont="1" applyFill="1" applyBorder="1" applyAlignment="1">
      <alignment horizontal="center" vertical="center"/>
    </xf>
    <xf numFmtId="168" fontId="11" fillId="3" borderId="34" xfId="7" applyNumberFormat="1" applyFont="1" applyFill="1" applyBorder="1" applyAlignment="1">
      <alignment horizontal="center" vertical="center" wrapText="1"/>
    </xf>
    <xf numFmtId="168" fontId="11" fillId="3" borderId="38" xfId="7" applyNumberFormat="1" applyFont="1" applyFill="1" applyBorder="1" applyAlignment="1">
      <alignment horizontal="center" vertical="center" wrapText="1"/>
    </xf>
    <xf numFmtId="3" fontId="8" fillId="4" borderId="42" xfId="0" applyNumberFormat="1" applyFont="1" applyFill="1" applyBorder="1" applyAlignment="1">
      <alignment horizontal="center" vertical="center"/>
    </xf>
    <xf numFmtId="168" fontId="8" fillId="4" borderId="34" xfId="7" applyNumberFormat="1" applyFont="1" applyFill="1" applyBorder="1" applyAlignment="1">
      <alignment horizontal="center" vertical="center" wrapText="1"/>
    </xf>
    <xf numFmtId="3" fontId="11" fillId="3" borderId="42" xfId="0" applyNumberFormat="1" applyFont="1" applyFill="1" applyBorder="1" applyAlignment="1">
      <alignment horizontal="center" vertical="center"/>
    </xf>
    <xf numFmtId="3" fontId="8" fillId="4" borderId="43" xfId="0" applyNumberFormat="1" applyFont="1" applyFill="1" applyBorder="1" applyAlignment="1">
      <alignment horizontal="center" vertical="center"/>
    </xf>
    <xf numFmtId="168" fontId="8" fillId="4" borderId="37" xfId="7" applyNumberFormat="1" applyFont="1" applyFill="1" applyBorder="1" applyAlignment="1">
      <alignment horizontal="center" vertical="center"/>
    </xf>
    <xf numFmtId="0" fontId="7" fillId="0" borderId="0" xfId="0" applyFont="1" applyAlignment="1">
      <alignment horizontal="left" vertical="top" wrapText="1"/>
    </xf>
    <xf numFmtId="0" fontId="8" fillId="0" borderId="0" xfId="0" applyFont="1" applyFill="1" applyAlignment="1">
      <alignment horizontal="left" vertical="top" wrapText="1"/>
    </xf>
    <xf numFmtId="0" fontId="9" fillId="2" borderId="28"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10" fillId="3" borderId="16" xfId="0" applyFont="1" applyFill="1" applyBorder="1" applyAlignment="1">
      <alignment horizontal="left" vertical="top" wrapText="1"/>
    </xf>
    <xf numFmtId="0" fontId="13" fillId="4" borderId="14" xfId="0" applyFont="1" applyFill="1" applyBorder="1" applyAlignment="1">
      <alignment horizontal="left" vertical="top" wrapText="1"/>
    </xf>
    <xf numFmtId="0" fontId="13" fillId="4" borderId="16"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0" xfId="0" applyFont="1" applyFill="1" applyBorder="1" applyAlignment="1">
      <alignment horizontal="left" vertical="top" wrapText="1"/>
    </xf>
  </cellXfs>
  <cellStyles count="8">
    <cellStyle name="Comma [0]" xfId="1" xr:uid="{00000000-0005-0000-0000-000000000000}"/>
    <cellStyle name="Currency [0]" xfId="2" xr:uid="{00000000-0005-0000-0000-000001000000}"/>
    <cellStyle name="Normal" xfId="0" builtinId="0"/>
    <cellStyle name="Normal 2" xfId="3" xr:uid="{00000000-0005-0000-0000-000003000000}"/>
    <cellStyle name="Normal 3" xfId="5" xr:uid="{00000000-0005-0000-0000-000004000000}"/>
    <cellStyle name="Normal 4" xfId="6" xr:uid="{00000000-0005-0000-0000-000005000000}"/>
    <cellStyle name="Percent 2" xfId="4" xr:uid="{00000000-0005-0000-0000-000006000000}"/>
    <cellStyle name="Pourcentage" xfId="7" builtinId="5"/>
  </cellStyles>
  <dxfs count="0"/>
  <tableStyles count="0" defaultTableStyle="TableStyleMedium2" defaultPivotStyle="PivotStyleLight16"/>
  <colors>
    <mruColors>
      <color rgb="FFB2B4B2"/>
      <color rgb="FFE0E0E0"/>
      <color rgb="FF009696"/>
      <color rgb="FFD6DCE4"/>
      <color rgb="FFACB9CA"/>
      <color rgb="FF95B3D7"/>
      <color rgb="FF44546A"/>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ummary\SAS_tri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39"/>
  <sheetViews>
    <sheetView showGridLines="0" tabSelected="1" zoomScale="140" zoomScaleNormal="140" workbookViewId="0">
      <selection activeCell="F3" sqref="F3"/>
    </sheetView>
  </sheetViews>
  <sheetFormatPr baseColWidth="10" defaultColWidth="9.140625" defaultRowHeight="14.25"/>
  <cols>
    <col min="1" max="1" width="9.140625" style="2"/>
    <col min="2" max="2" width="12.5703125" style="2" customWidth="1"/>
    <col min="3" max="3" width="11" style="2" customWidth="1"/>
    <col min="4" max="4" width="32.5703125" style="2" hidden="1" customWidth="1"/>
    <col min="5" max="5" width="30" style="2" customWidth="1"/>
    <col min="6" max="6" width="8.5703125" style="2" customWidth="1"/>
    <col min="7" max="8" width="9.42578125" style="2" bestFit="1" customWidth="1"/>
    <col min="9" max="9" width="9.42578125" style="2" customWidth="1"/>
    <col min="10" max="10" width="9.42578125" style="2" bestFit="1" customWidth="1"/>
    <col min="11" max="11" width="11.5703125" style="2" customWidth="1"/>
    <col min="12" max="12" width="9.42578125" style="2" bestFit="1" customWidth="1"/>
    <col min="13" max="16384" width="9.140625" style="2"/>
  </cols>
  <sheetData>
    <row r="2" spans="2:22">
      <c r="B2" s="1" t="s">
        <v>19</v>
      </c>
      <c r="F2" s="3"/>
    </row>
    <row r="3" spans="2:22">
      <c r="B3" s="4"/>
      <c r="F3" s="3"/>
      <c r="G3" s="3"/>
      <c r="H3" s="3"/>
      <c r="I3" s="3"/>
    </row>
    <row r="4" spans="2:22">
      <c r="B4" s="5" t="s">
        <v>15</v>
      </c>
      <c r="C4" s="3"/>
      <c r="D4" s="3"/>
      <c r="E4" s="3"/>
      <c r="F4" s="3"/>
    </row>
    <row r="5" spans="2:22" ht="39" customHeight="1">
      <c r="B5" s="104" t="s">
        <v>1</v>
      </c>
      <c r="C5" s="104"/>
      <c r="D5" s="104"/>
      <c r="E5" s="104"/>
      <c r="F5" s="104"/>
      <c r="G5" s="104"/>
      <c r="H5" s="104"/>
      <c r="I5" s="104"/>
      <c r="J5" s="104"/>
      <c r="K5" s="104"/>
    </row>
    <row r="6" spans="2:22">
      <c r="B6" s="4" t="s">
        <v>18</v>
      </c>
    </row>
    <row r="7" spans="2:22" ht="44.25" customHeight="1">
      <c r="B7" s="103" t="s">
        <v>2</v>
      </c>
      <c r="C7" s="103"/>
      <c r="D7" s="103"/>
      <c r="E7" s="103"/>
      <c r="F7" s="103"/>
      <c r="G7" s="103"/>
      <c r="H7" s="103"/>
      <c r="I7" s="103"/>
      <c r="J7" s="103"/>
      <c r="K7" s="103"/>
    </row>
    <row r="8" spans="2:22" ht="17.45" customHeight="1">
      <c r="B8" s="6" t="s">
        <v>0</v>
      </c>
    </row>
    <row r="9" spans="2:22" ht="15" thickBot="1"/>
    <row r="10" spans="2:22" s="7" customFormat="1" ht="43.5" customHeight="1" thickTop="1">
      <c r="B10" s="105" t="s">
        <v>14</v>
      </c>
      <c r="C10" s="106"/>
      <c r="D10" s="106"/>
      <c r="E10" s="106"/>
      <c r="F10" s="38">
        <v>2019</v>
      </c>
      <c r="G10" s="38">
        <v>2020</v>
      </c>
      <c r="H10" s="38">
        <v>2021</v>
      </c>
      <c r="I10" s="39" t="s">
        <v>16</v>
      </c>
      <c r="J10" s="37" t="s">
        <v>20</v>
      </c>
      <c r="K10" s="82" t="s">
        <v>21</v>
      </c>
    </row>
    <row r="11" spans="2:22" s="8" customFormat="1" ht="14.45" customHeight="1">
      <c r="B11" s="107" t="s">
        <v>11</v>
      </c>
      <c r="C11" s="110" t="s">
        <v>3</v>
      </c>
      <c r="D11" s="110"/>
      <c r="E11" s="111"/>
      <c r="F11" s="40">
        <v>595369</v>
      </c>
      <c r="G11" s="40">
        <v>488126</v>
      </c>
      <c r="H11" s="40">
        <v>561176</v>
      </c>
      <c r="I11" s="95">
        <v>574532</v>
      </c>
      <c r="J11" s="42">
        <f>AVERAGE(F11:I11)</f>
        <v>554800.75</v>
      </c>
      <c r="K11" s="83">
        <f>((I11/F11)^(1/3))-1</f>
        <v>-1.1804963165983895E-2</v>
      </c>
    </row>
    <row r="12" spans="2:22" s="8" customFormat="1" ht="12">
      <c r="B12" s="107"/>
      <c r="C12" s="10" t="s">
        <v>4</v>
      </c>
      <c r="D12" s="10"/>
      <c r="E12" s="11" t="s">
        <v>5</v>
      </c>
      <c r="F12" s="43">
        <v>576063</v>
      </c>
      <c r="G12" s="43">
        <v>472795</v>
      </c>
      <c r="H12" s="43">
        <v>542988</v>
      </c>
      <c r="I12" s="44">
        <v>554604</v>
      </c>
      <c r="J12" s="45">
        <f>AVERAGE(F12:I12)</f>
        <v>536612.5</v>
      </c>
      <c r="K12" s="84">
        <f>((I12/F12)^(1/3))-1</f>
        <v>-1.2574499960985031E-2</v>
      </c>
    </row>
    <row r="13" spans="2:22" s="8" customFormat="1" ht="12" hidden="1">
      <c r="B13" s="28"/>
      <c r="C13" s="10"/>
      <c r="D13" s="10"/>
      <c r="E13" s="12" t="s">
        <v>6</v>
      </c>
      <c r="F13" s="47">
        <f t="shared" ref="F13" si="0">F12/F11</f>
        <v>0.96757305133455052</v>
      </c>
      <c r="G13" s="48">
        <f>G12/G11</f>
        <v>0.96859212580358345</v>
      </c>
      <c r="H13" s="47">
        <f t="shared" ref="H13" si="1">H12/H11</f>
        <v>0.96758949064108235</v>
      </c>
      <c r="I13" s="96">
        <f>I12/I11</f>
        <v>0.96531437761517203</v>
      </c>
      <c r="J13" s="47">
        <f>J12/J11</f>
        <v>0.96721660884560812</v>
      </c>
      <c r="K13" s="85"/>
    </row>
    <row r="14" spans="2:22" s="8" customFormat="1" ht="12" hidden="1">
      <c r="B14" s="28"/>
      <c r="C14" s="10"/>
      <c r="D14" s="10"/>
      <c r="E14" s="11" t="s">
        <v>7</v>
      </c>
      <c r="F14" s="40">
        <v>529822</v>
      </c>
      <c r="G14" s="43">
        <v>434316</v>
      </c>
      <c r="H14" s="40">
        <v>495135</v>
      </c>
      <c r="I14" s="44">
        <v>501395</v>
      </c>
      <c r="J14" s="42">
        <f>AVERAGE(F14:I14)</f>
        <v>490167</v>
      </c>
      <c r="K14" s="83">
        <f>((I14/F14)^(1/3))-1</f>
        <v>-1.8214371944259344E-2</v>
      </c>
    </row>
    <row r="15" spans="2:22" s="8" customFormat="1" ht="12">
      <c r="B15" s="28"/>
      <c r="C15" s="10"/>
      <c r="D15" s="10"/>
      <c r="E15" s="13" t="s">
        <v>8</v>
      </c>
      <c r="F15" s="47">
        <f t="shared" ref="F15" si="2">F14/F12</f>
        <v>0.91972926572267266</v>
      </c>
      <c r="G15" s="49">
        <f>G14/G12</f>
        <v>0.9186137755263909</v>
      </c>
      <c r="H15" s="47">
        <f t="shared" ref="H15" si="3">H14/H12</f>
        <v>0.91187098057415639</v>
      </c>
      <c r="I15" s="97">
        <f>I14/I12</f>
        <v>0.90405947306546652</v>
      </c>
      <c r="J15" s="47">
        <f>J14/J12</f>
        <v>0.91344685410794568</v>
      </c>
      <c r="K15" s="67"/>
      <c r="O15" s="9"/>
      <c r="P15" s="9"/>
      <c r="Q15" s="9"/>
      <c r="R15" s="9"/>
      <c r="S15" s="9"/>
      <c r="T15" s="9"/>
      <c r="U15" s="9"/>
      <c r="V15" s="9"/>
    </row>
    <row r="16" spans="2:22" s="8" customFormat="1" ht="12" hidden="1">
      <c r="B16" s="28"/>
      <c r="C16" s="10"/>
      <c r="D16" s="10"/>
      <c r="E16" s="14" t="s">
        <v>9</v>
      </c>
      <c r="F16" s="40">
        <v>46241</v>
      </c>
      <c r="G16" s="40">
        <v>38479</v>
      </c>
      <c r="H16" s="40">
        <v>47853</v>
      </c>
      <c r="I16" s="41">
        <v>53209</v>
      </c>
      <c r="J16" s="42">
        <f>AVERAGE(F16:I16)</f>
        <v>46445.5</v>
      </c>
      <c r="K16" s="83">
        <f>((I16/F16)^(1/3))-1</f>
        <v>4.7898679663483268E-2</v>
      </c>
    </row>
    <row r="17" spans="2:11" s="8" customFormat="1" ht="14.45" customHeight="1">
      <c r="B17" s="29"/>
      <c r="C17" s="15"/>
      <c r="D17" s="15"/>
      <c r="E17" s="16" t="s">
        <v>10</v>
      </c>
      <c r="F17" s="51">
        <f t="shared" ref="F17" si="4">F16/F12</f>
        <v>8.027073427732731E-2</v>
      </c>
      <c r="G17" s="51">
        <f>G16/G12</f>
        <v>8.1386224473609076E-2</v>
      </c>
      <c r="H17" s="51">
        <f t="shared" ref="H17" si="5">H16/H12</f>
        <v>8.8129019425843669E-2</v>
      </c>
      <c r="I17" s="52">
        <f>I16/I12</f>
        <v>9.5940526934533463E-2</v>
      </c>
      <c r="J17" s="51">
        <f>J16/J12</f>
        <v>8.6553145892054317E-2</v>
      </c>
      <c r="K17" s="86"/>
    </row>
    <row r="18" spans="2:11" s="8" customFormat="1" ht="14.45" customHeight="1">
      <c r="B18" s="30" t="s">
        <v>12</v>
      </c>
      <c r="C18" s="112" t="s">
        <v>3</v>
      </c>
      <c r="D18" s="112"/>
      <c r="E18" s="112"/>
      <c r="F18" s="54">
        <v>58879</v>
      </c>
      <c r="G18" s="54">
        <v>64009</v>
      </c>
      <c r="H18" s="79">
        <v>81230</v>
      </c>
      <c r="I18" s="98">
        <v>82383</v>
      </c>
      <c r="J18" s="56">
        <f>AVERAGE(F18:I18)</f>
        <v>71625.25</v>
      </c>
      <c r="K18" s="87">
        <f>((I18/F18)^(1/3))-1</f>
        <v>0.11847356960770883</v>
      </c>
    </row>
    <row r="19" spans="2:11" s="8" customFormat="1" ht="14.45" customHeight="1">
      <c r="B19" s="30"/>
      <c r="C19" s="20" t="s">
        <v>4</v>
      </c>
      <c r="D19" s="20"/>
      <c r="E19" s="21" t="s">
        <v>5</v>
      </c>
      <c r="F19" s="57">
        <v>57281</v>
      </c>
      <c r="G19" s="58">
        <v>62427</v>
      </c>
      <c r="H19" s="57">
        <v>79156</v>
      </c>
      <c r="I19" s="72">
        <v>80221</v>
      </c>
      <c r="J19" s="60">
        <f>AVERAGE(F19:I19)</f>
        <v>69771.25</v>
      </c>
      <c r="K19" s="88">
        <f>((I19/F19)^(1/3))-1</f>
        <v>0.1188172663297058</v>
      </c>
    </row>
    <row r="20" spans="2:11" s="8" customFormat="1" ht="12" hidden="1">
      <c r="B20" s="30"/>
      <c r="C20" s="20"/>
      <c r="D20" s="20"/>
      <c r="E20" s="22" t="s">
        <v>6</v>
      </c>
      <c r="F20" s="61">
        <v>0.97285959340342054</v>
      </c>
      <c r="G20" s="63">
        <f>G19/G18</f>
        <v>0.97528472558546453</v>
      </c>
      <c r="H20" s="61">
        <f t="shared" ref="H20" si="6">H19/H18</f>
        <v>0.9744675612458451</v>
      </c>
      <c r="I20" s="99">
        <f>I19/I18</f>
        <v>0.97375672165373928</v>
      </c>
      <c r="J20" s="61">
        <f>J19/J18</f>
        <v>0.9741152735941585</v>
      </c>
      <c r="K20" s="89"/>
    </row>
    <row r="21" spans="2:11" s="8" customFormat="1" ht="12" hidden="1">
      <c r="B21" s="30"/>
      <c r="C21" s="20"/>
      <c r="D21" s="20"/>
      <c r="E21" s="21" t="s">
        <v>7</v>
      </c>
      <c r="F21" s="53">
        <v>52561</v>
      </c>
      <c r="G21" s="58">
        <v>56649</v>
      </c>
      <c r="H21" s="53">
        <v>71434</v>
      </c>
      <c r="I21" s="72">
        <v>71407</v>
      </c>
      <c r="J21" s="64">
        <f>AVERAGE(F21:I21)</f>
        <v>63012.75</v>
      </c>
      <c r="K21" s="87">
        <f>((I21/F21)^(1/3))-1</f>
        <v>0.10753907147055086</v>
      </c>
    </row>
    <row r="22" spans="2:11" s="8" customFormat="1" ht="14.45" customHeight="1">
      <c r="B22" s="30"/>
      <c r="C22" s="20"/>
      <c r="D22" s="20"/>
      <c r="E22" s="23" t="s">
        <v>8</v>
      </c>
      <c r="F22" s="61">
        <v>0.91759920392451244</v>
      </c>
      <c r="G22" s="63">
        <f>G21/G19</f>
        <v>0.90744389446873952</v>
      </c>
      <c r="H22" s="61">
        <f t="shared" ref="H22" si="7">H21/H19</f>
        <v>0.90244580322401335</v>
      </c>
      <c r="I22" s="99">
        <f>I21/I19</f>
        <v>0.89012851996360054</v>
      </c>
      <c r="J22" s="61">
        <f>J21/J19</f>
        <v>0.90313345396563771</v>
      </c>
      <c r="K22" s="73"/>
    </row>
    <row r="23" spans="2:11" s="8" customFormat="1" ht="12" hidden="1">
      <c r="B23" s="30"/>
      <c r="C23" s="20"/>
      <c r="D23" s="20"/>
      <c r="E23" s="24" t="s">
        <v>9</v>
      </c>
      <c r="F23" s="53">
        <v>4720</v>
      </c>
      <c r="G23" s="58">
        <v>5778</v>
      </c>
      <c r="H23" s="53">
        <v>7722</v>
      </c>
      <c r="I23" s="72">
        <v>8814</v>
      </c>
      <c r="J23" s="64">
        <f>AVERAGE(F23:I23)</f>
        <v>6758.5</v>
      </c>
      <c r="K23" s="87">
        <f>((I23/F23)^(1/3))-1</f>
        <v>0.2314317567121118</v>
      </c>
    </row>
    <row r="24" spans="2:11" s="8" customFormat="1" ht="14.45" customHeight="1">
      <c r="B24" s="31"/>
      <c r="C24" s="25"/>
      <c r="D24" s="25"/>
      <c r="E24" s="26" t="s">
        <v>10</v>
      </c>
      <c r="F24" s="65">
        <v>8.2400796075487504E-2</v>
      </c>
      <c r="G24" s="65">
        <f>G23/G19</f>
        <v>9.2556105531260507E-2</v>
      </c>
      <c r="H24" s="65">
        <f t="shared" ref="H24" si="8">H23/H19</f>
        <v>9.755419677598666E-2</v>
      </c>
      <c r="I24" s="66">
        <f>I23/I19</f>
        <v>0.10987148003639945</v>
      </c>
      <c r="J24" s="65">
        <f>J23/J19</f>
        <v>9.6866546034362289E-2</v>
      </c>
      <c r="K24" s="90"/>
    </row>
    <row r="25" spans="2:11" s="8" customFormat="1" ht="14.45" customHeight="1">
      <c r="B25" s="115" t="s">
        <v>13</v>
      </c>
      <c r="C25" s="116" t="s">
        <v>3</v>
      </c>
      <c r="D25" s="116"/>
      <c r="E25" s="116"/>
      <c r="F25" s="40">
        <v>17193</v>
      </c>
      <c r="G25" s="40">
        <v>14442</v>
      </c>
      <c r="H25" s="80">
        <v>16578</v>
      </c>
      <c r="I25" s="100">
        <v>16540</v>
      </c>
      <c r="J25" s="42">
        <f>AVERAGE(F25:I25)</f>
        <v>16188.25</v>
      </c>
      <c r="K25" s="83">
        <f>((I25/F25)^(1/3))-1</f>
        <v>-1.282394166221601E-2</v>
      </c>
    </row>
    <row r="26" spans="2:11" s="8" customFormat="1" ht="14.45" customHeight="1">
      <c r="B26" s="107"/>
      <c r="C26" s="10" t="s">
        <v>4</v>
      </c>
      <c r="D26" s="10"/>
      <c r="E26" s="11" t="s">
        <v>5</v>
      </c>
      <c r="F26" s="43">
        <v>16730</v>
      </c>
      <c r="G26" s="43">
        <v>14060</v>
      </c>
      <c r="H26" s="43">
        <v>16137</v>
      </c>
      <c r="I26" s="44">
        <v>16037</v>
      </c>
      <c r="J26" s="45">
        <f>AVERAGE(F26:I26)</f>
        <v>15741</v>
      </c>
      <c r="K26" s="84">
        <f>((I26/F26)^(1/3))-1</f>
        <v>-1.4002691557288394E-2</v>
      </c>
    </row>
    <row r="27" spans="2:11" s="8" customFormat="1" ht="12" hidden="1">
      <c r="B27" s="32"/>
      <c r="C27" s="10"/>
      <c r="D27" s="10"/>
      <c r="E27" s="12" t="s">
        <v>6</v>
      </c>
      <c r="F27" s="46">
        <f t="shared" ref="F27" si="9">F26/F25</f>
        <v>0.97307043564241258</v>
      </c>
      <c r="G27" s="46">
        <f>G26/G25</f>
        <v>0.9735493698933666</v>
      </c>
      <c r="H27" s="46">
        <f t="shared" ref="H27" si="10">H26/H25</f>
        <v>0.97339847991313788</v>
      </c>
      <c r="I27" s="50">
        <f>I26/I25</f>
        <v>0.96958887545344619</v>
      </c>
      <c r="J27" s="46">
        <f>J26/J25</f>
        <v>0.97237193643537756</v>
      </c>
      <c r="K27" s="85"/>
    </row>
    <row r="28" spans="2:11" s="8" customFormat="1" ht="12" hidden="1">
      <c r="B28" s="32"/>
      <c r="C28" s="10"/>
      <c r="D28" s="10"/>
      <c r="E28" s="11" t="s">
        <v>7</v>
      </c>
      <c r="F28" s="40">
        <v>15833</v>
      </c>
      <c r="G28" s="43">
        <v>13216</v>
      </c>
      <c r="H28" s="40">
        <v>15014</v>
      </c>
      <c r="I28" s="44">
        <v>14997</v>
      </c>
      <c r="J28" s="42">
        <f>AVERAGE(F28:I28)</f>
        <v>14765</v>
      </c>
      <c r="K28" s="83">
        <f>((I28/F28)^(1/3))-1</f>
        <v>-1.7919563225537671E-2</v>
      </c>
    </row>
    <row r="29" spans="2:11" s="8" customFormat="1" ht="14.45" customHeight="1">
      <c r="B29" s="32"/>
      <c r="C29" s="10"/>
      <c r="D29" s="10"/>
      <c r="E29" s="13" t="s">
        <v>8</v>
      </c>
      <c r="F29" s="68">
        <f t="shared" ref="F29" si="11">F28/F26</f>
        <v>0.9463837417812313</v>
      </c>
      <c r="G29" s="68">
        <f>G28/G26</f>
        <v>0.93997155049786629</v>
      </c>
      <c r="H29" s="68">
        <f t="shared" ref="H29" si="12">H28/H26</f>
        <v>0.93040837826113898</v>
      </c>
      <c r="I29" s="69">
        <f>I28/I26</f>
        <v>0.93514996570430875</v>
      </c>
      <c r="J29" s="68">
        <f>J28/J26</f>
        <v>0.93799631535480588</v>
      </c>
      <c r="K29" s="91"/>
    </row>
    <row r="30" spans="2:11" s="8" customFormat="1" ht="12" hidden="1">
      <c r="B30" s="32"/>
      <c r="C30" s="10"/>
      <c r="D30" s="10"/>
      <c r="E30" s="17" t="s">
        <v>9</v>
      </c>
      <c r="F30" s="40">
        <v>897</v>
      </c>
      <c r="G30" s="40">
        <v>844</v>
      </c>
      <c r="H30" s="40">
        <v>1123</v>
      </c>
      <c r="I30" s="41">
        <v>1040</v>
      </c>
      <c r="J30" s="42">
        <f>AVERAGE(F30:I30)</f>
        <v>976</v>
      </c>
      <c r="K30" s="83">
        <f>((I30/F30)^(1/3))-1</f>
        <v>5.0542513253337917E-2</v>
      </c>
    </row>
    <row r="31" spans="2:11" s="8" customFormat="1" ht="14.45" customHeight="1" thickBot="1">
      <c r="B31" s="33"/>
      <c r="C31" s="18"/>
      <c r="D31" s="18"/>
      <c r="E31" s="19" t="s">
        <v>10</v>
      </c>
      <c r="F31" s="70">
        <f t="shared" ref="F31" si="13">F30/F26</f>
        <v>5.3616258218768677E-2</v>
      </c>
      <c r="G31" s="70">
        <f>G30/G26</f>
        <v>6.0028449502133714E-2</v>
      </c>
      <c r="H31" s="70">
        <f t="shared" ref="H31" si="14">H30/H26</f>
        <v>6.9591621738861006E-2</v>
      </c>
      <c r="I31" s="71">
        <f>I30/I26</f>
        <v>6.4850034295691208E-2</v>
      </c>
      <c r="J31" s="70">
        <f>J30/J26</f>
        <v>6.2003684645194082E-2</v>
      </c>
      <c r="K31" s="92"/>
    </row>
    <row r="32" spans="2:11" s="8" customFormat="1" ht="14.45" customHeight="1">
      <c r="B32" s="108" t="s">
        <v>17</v>
      </c>
      <c r="C32" s="113" t="s">
        <v>3</v>
      </c>
      <c r="D32" s="113"/>
      <c r="E32" s="114"/>
      <c r="F32" s="54">
        <v>4321</v>
      </c>
      <c r="G32" s="54">
        <v>4620</v>
      </c>
      <c r="H32" s="81">
        <v>5546</v>
      </c>
      <c r="I32" s="101">
        <v>6456</v>
      </c>
      <c r="J32" s="56">
        <f>AVERAGE(F32:I32)</f>
        <v>5235.75</v>
      </c>
      <c r="K32" s="87">
        <f>((I32/F32)^(1/3))-1</f>
        <v>0.14321106284462282</v>
      </c>
    </row>
    <row r="33" spans="2:11" s="8" customFormat="1" ht="14.45" customHeight="1">
      <c r="B33" s="109"/>
      <c r="C33" s="20" t="s">
        <v>4</v>
      </c>
      <c r="D33" s="20"/>
      <c r="E33" s="21" t="s">
        <v>5</v>
      </c>
      <c r="F33" s="58">
        <v>4156</v>
      </c>
      <c r="G33" s="57">
        <v>4417</v>
      </c>
      <c r="H33" s="58">
        <v>5340</v>
      </c>
      <c r="I33" s="59">
        <v>6216</v>
      </c>
      <c r="J33" s="60">
        <f>AVERAGE(F33:I33)</f>
        <v>5032.25</v>
      </c>
      <c r="K33" s="88">
        <f>((I33/F33)^(1/3))-1</f>
        <v>0.14361143431519552</v>
      </c>
    </row>
    <row r="34" spans="2:11" s="8" customFormat="1" ht="12" hidden="1">
      <c r="B34" s="30"/>
      <c r="C34" s="20"/>
      <c r="D34" s="20"/>
      <c r="E34" s="22" t="s">
        <v>6</v>
      </c>
      <c r="F34" s="61">
        <f t="shared" ref="F34" si="15">F33/F32</f>
        <v>0.96181439481601483</v>
      </c>
      <c r="G34" s="61">
        <f>G33/G32</f>
        <v>0.95606060606060606</v>
      </c>
      <c r="H34" s="61">
        <f t="shared" ref="H34" si="16">H33/H32</f>
        <v>0.96285611251352321</v>
      </c>
      <c r="I34" s="62">
        <f>I33/I32</f>
        <v>0.96282527881040891</v>
      </c>
      <c r="J34" s="61">
        <f>J33/J32</f>
        <v>0.96113259800410633</v>
      </c>
      <c r="K34" s="89"/>
    </row>
    <row r="35" spans="2:11" s="8" customFormat="1" ht="12" hidden="1">
      <c r="B35" s="30"/>
      <c r="C35" s="20"/>
      <c r="D35" s="20"/>
      <c r="E35" s="21" t="s">
        <v>7</v>
      </c>
      <c r="F35" s="58">
        <v>3643</v>
      </c>
      <c r="G35" s="57">
        <v>3874</v>
      </c>
      <c r="H35" s="58">
        <v>4620</v>
      </c>
      <c r="I35" s="59">
        <v>5424</v>
      </c>
      <c r="J35" s="60">
        <f>AVERAGE(F35:I35)</f>
        <v>4390.25</v>
      </c>
      <c r="K35" s="88">
        <f>((I35/F35)^(1/3))-1</f>
        <v>0.141879220439181</v>
      </c>
    </row>
    <row r="36" spans="2:11" s="8" customFormat="1" ht="12">
      <c r="B36" s="30"/>
      <c r="C36" s="20"/>
      <c r="D36" s="20"/>
      <c r="E36" s="24" t="s">
        <v>8</v>
      </c>
      <c r="F36" s="74">
        <f t="shared" ref="F36" si="17">F35/F33</f>
        <v>0.87656400384985567</v>
      </c>
      <c r="G36" s="74">
        <f>G35/G33</f>
        <v>0.87706588182024003</v>
      </c>
      <c r="H36" s="74">
        <f t="shared" ref="H36" si="18">H35/H33</f>
        <v>0.8651685393258427</v>
      </c>
      <c r="I36" s="75">
        <f>I35/I33</f>
        <v>0.87258687258687262</v>
      </c>
      <c r="J36" s="74">
        <f>J35/J33</f>
        <v>0.87242287247255201</v>
      </c>
      <c r="K36" s="93"/>
    </row>
    <row r="37" spans="2:11" s="8" customFormat="1" ht="12" hidden="1">
      <c r="B37" s="30"/>
      <c r="C37" s="20"/>
      <c r="D37" s="20"/>
      <c r="E37" s="27" t="s">
        <v>9</v>
      </c>
      <c r="F37" s="76">
        <v>513</v>
      </c>
      <c r="G37" s="54">
        <v>543</v>
      </c>
      <c r="H37" s="76">
        <v>720</v>
      </c>
      <c r="I37" s="55">
        <v>792</v>
      </c>
      <c r="J37" s="64">
        <f>AVERAGE(F37:I37)</f>
        <v>642</v>
      </c>
      <c r="K37" s="87">
        <f>((I37/F37)^(1/3))-1</f>
        <v>0.15576429093134903</v>
      </c>
    </row>
    <row r="38" spans="2:11" s="8" customFormat="1" ht="14.45" customHeight="1" thickBot="1">
      <c r="B38" s="34"/>
      <c r="C38" s="35"/>
      <c r="D38" s="35"/>
      <c r="E38" s="36" t="s">
        <v>10</v>
      </c>
      <c r="F38" s="77">
        <f t="shared" ref="F38" si="19">F37/F33</f>
        <v>0.12343599615014438</v>
      </c>
      <c r="G38" s="78">
        <f>G37/G33</f>
        <v>0.12293411817976002</v>
      </c>
      <c r="H38" s="77">
        <f t="shared" ref="H38" si="20">H37/H33</f>
        <v>0.1348314606741573</v>
      </c>
      <c r="I38" s="102">
        <f>I37/I33</f>
        <v>0.12741312741312741</v>
      </c>
      <c r="J38" s="78">
        <f>J37/J33</f>
        <v>0.12757712752744796</v>
      </c>
      <c r="K38" s="94"/>
    </row>
    <row r="39" spans="2:11" ht="15" thickTop="1"/>
  </sheetData>
  <mergeCells count="10">
    <mergeCell ref="B10:E10"/>
    <mergeCell ref="B11:B12"/>
    <mergeCell ref="B32:B33"/>
    <mergeCell ref="C11:E11"/>
    <mergeCell ref="C18:E18"/>
    <mergeCell ref="C32:E32"/>
    <mergeCell ref="B25:B26"/>
    <mergeCell ref="C25:E25"/>
    <mergeCell ref="B7:K7"/>
    <mergeCell ref="B5:K5"/>
  </mergeCells>
  <pageMargins left="0.7" right="0.7" top="0.75" bottom="0.75" header="0.3" footer="0.3"/>
  <pageSetup paperSize="9" orientation="portrait" r:id="rId1"/>
  <ignoredErrors>
    <ignoredError sqref="J13 J15 J17 J20 J22 J24 J27 J29 J31 J34 J3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863FC1-162E-4308-9770-67063C0425A8}">
  <ds:schemaRefs>
    <ds:schemaRef ds:uri="http://schemas.microsoft.com/sharepoint/v3/contenttype/forms"/>
  </ds:schemaRefs>
</ds:datastoreItem>
</file>

<file path=customXml/itemProps2.xml><?xml version="1.0" encoding="utf-8"?>
<ds:datastoreItem xmlns:ds="http://schemas.openxmlformats.org/officeDocument/2006/customXml" ds:itemID="{7D89F37A-A0F8-4698-88E1-161E7CCE930D}">
  <ds:schemaRefs>
    <ds:schemaRef ds:uri="http://schemas.microsoft.com/office/infopath/2007/PartnerControls"/>
    <ds:schemaRef ds:uri="http://purl.org/dc/terms/"/>
    <ds:schemaRef ds:uri="3b23351c-6ed6-444c-a66b-e3c1876fb1b1"/>
    <ds:schemaRef ds:uri="b304e8da-070f-413a-89c8-6e99405170b0"/>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sharepoint/v4"/>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CFAADE8-9E86-4E59-9945-A996C99BAC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Charles Pierre</cp:lastModifiedBy>
  <cp:lastPrinted>2021-09-01T09:17:06Z</cp:lastPrinted>
  <dcterms:created xsi:type="dcterms:W3CDTF">2017-11-13T12:18:27Z</dcterms:created>
  <dcterms:modified xsi:type="dcterms:W3CDTF">2024-03-25T13:24:38Z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