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5_Analyse-hosp/5.1_CH/7_75+/"/>
    </mc:Choice>
  </mc:AlternateContent>
  <xr:revisionPtr revIDLastSave="1" documentId="11_AE38FF302D183F281B67F9F8E7AC2529E693CDAB" xr6:coauthVersionLast="47" xr6:coauthVersionMax="47" xr10:uidLastSave="{0799070F-5166-4BBA-9D10-3FD1BD9E0ED2}"/>
  <bookViews>
    <workbookView xWindow="-110" yWindow="-110" windowWidth="19420" windowHeight="1042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3" i="13" l="1"/>
  <c r="J43" i="13"/>
  <c r="I43" i="13"/>
  <c r="H43" i="13"/>
  <c r="G43" i="13"/>
  <c r="F43" i="13"/>
  <c r="E43" i="13"/>
  <c r="D43" i="13"/>
  <c r="C43" i="13"/>
  <c r="L43" i="13" l="1"/>
  <c r="M43" i="13"/>
</calcChain>
</file>

<file path=xl/sharedStrings.xml><?xml version="1.0" encoding="utf-8"?>
<sst xmlns="http://schemas.openxmlformats.org/spreadsheetml/2006/main" count="17" uniqueCount="17">
  <si>
    <t>CHdN</t>
  </si>
  <si>
    <t>CHEM</t>
  </si>
  <si>
    <t>HRS</t>
  </si>
  <si>
    <t>CHK</t>
  </si>
  <si>
    <t>ZITHA</t>
  </si>
  <si>
    <t>CSM</t>
  </si>
  <si>
    <t>Source : données IGSS / Traitement : Observatoire national de la santé</t>
  </si>
  <si>
    <t>Périmètre d'inclusion : activité opposable, résidents et non-résidents, centres hospitaliers, hors activité de rééducation, présence à minuit et hospitalisation de jour (ESMJ+PSA)</t>
  </si>
  <si>
    <t xml:space="preserve">Remarque : Les données entre [] correspondent à des sommes fictives car la fusion des HRS n'avait pas encore eu lieu. </t>
  </si>
  <si>
    <t>Unités : Nombre de séjours</t>
  </si>
  <si>
    <t xml:space="preserve">CHL </t>
  </si>
  <si>
    <t>[HRS]</t>
  </si>
  <si>
    <t>Total</t>
  </si>
  <si>
    <t>Figure : Evolution des séjours hospitaliers des patients âgés de 75 ans et plus, par établissement, 2012-2022</t>
  </si>
  <si>
    <t>Années de référence : 2012-2022</t>
  </si>
  <si>
    <t>2022 (p)</t>
  </si>
  <si>
    <t>Référence : Carte sanitaire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</si>
</sst>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&quot;$&quot;* #,##0_);_(&quot;$&quot;* \(#,##0\);_(&quot;$&quot;* &quot;-&quot;_);_(@_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11"/>
      <color theme="1"/>
      <name val="HelveticaNeueLT Std"/>
      <family val="2"/>
    </font>
    <font>
      <b/>
      <sz val="1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medium">
        <color rgb="FF95B3D7"/>
      </right>
      <top style="medium">
        <color rgb="FF95B3D7"/>
      </top>
      <bottom/>
      <diagonal/>
    </border>
    <border>
      <left/>
      <right style="medium">
        <color rgb="FF95B3D7"/>
      </right>
      <top/>
      <bottom/>
      <diagonal/>
    </border>
    <border>
      <left/>
      <right/>
      <top style="medium">
        <color rgb="FF95B3D7"/>
      </top>
      <bottom/>
      <diagonal/>
    </border>
    <border>
      <left/>
      <right style="medium">
        <color rgb="FF95B3D7"/>
      </right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1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8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8" fillId="0" borderId="2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left" vertical="top" wrapText="1"/>
    </xf>
  </cellXfs>
  <cellStyles count="7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FFC000"/>
      <color rgb="FF663300"/>
      <color rgb="FFC00000"/>
      <color rgb="FF969696"/>
      <color rgb="FF92D050"/>
      <color rgb="FF0070C0"/>
      <color rgb="FFCC00FF"/>
      <color rgb="FFFFAD00"/>
      <color rgb="FFB2B4B2"/>
      <color rgb="FF00C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HelveticaNeueLT Std" panose="020B0604020202020204" pitchFamily="34" charset="0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Evolution du nombre de séjours hospitaliers des patients âgés de 75 ans et plus, </a:t>
            </a:r>
          </a:p>
          <a:p>
            <a:pPr>
              <a:defRPr sz="900">
                <a:solidFill>
                  <a:sysClr val="windowText" lastClr="000000"/>
                </a:solidFill>
                <a:latin typeface="HelveticaNeueLT Std" panose="020B0604020202020204" pitchFamily="34" charset="0"/>
              </a:defRPr>
            </a:pPr>
            <a:r>
              <a:rPr lang="en-US" sz="900" b="1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par établissement,</a:t>
            </a:r>
            <a:r>
              <a:rPr lang="en-US" sz="900" b="1" baseline="0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 2012-2022</a:t>
            </a:r>
            <a:endParaRPr lang="en-US" sz="900" b="1">
              <a:solidFill>
                <a:sysClr val="windowText" lastClr="000000"/>
              </a:solidFill>
              <a:latin typeface="HelveticaNeueLT Std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HelveticaNeueLT Std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158952317972291E-2"/>
          <c:y val="0.15605515909509943"/>
          <c:w val="0.73271793695690957"/>
          <c:h val="0.77575465103899055"/>
        </c:manualLayout>
      </c:layout>
      <c:lineChart>
        <c:grouping val="standard"/>
        <c:varyColors val="0"/>
        <c:ser>
          <c:idx val="0"/>
          <c:order val="0"/>
          <c:tx>
            <c:strRef>
              <c:f>Data!$B$35</c:f>
              <c:strCache>
                <c:ptCount val="1"/>
                <c:pt idx="0">
                  <c:v>CHdN</c:v>
                </c:pt>
              </c:strCache>
            </c:strRef>
          </c:tx>
          <c:spPr>
            <a:ln w="19050" cap="rnd">
              <a:solidFill>
                <a:srgbClr val="CC0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C00FF"/>
              </a:solidFill>
              <a:ln w="6350">
                <a:solidFill>
                  <a:srgbClr val="CC00FF"/>
                </a:solidFill>
              </a:ln>
              <a:effectLst/>
            </c:spPr>
          </c:marker>
          <c:cat>
            <c:strRef>
              <c:f>Data!$C$34:$M$34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 (p)</c:v>
                </c:pt>
              </c:strCache>
            </c:strRef>
          </c:cat>
          <c:val>
            <c:numRef>
              <c:f>Data!$C$35:$M$35</c:f>
              <c:numCache>
                <c:formatCode>General</c:formatCode>
                <c:ptCount val="11"/>
                <c:pt idx="0">
                  <c:v>3639</c:v>
                </c:pt>
                <c:pt idx="1">
                  <c:v>3724</c:v>
                </c:pt>
                <c:pt idx="2">
                  <c:v>3791</c:v>
                </c:pt>
                <c:pt idx="3">
                  <c:v>3998</c:v>
                </c:pt>
                <c:pt idx="4">
                  <c:v>4061</c:v>
                </c:pt>
                <c:pt idx="5">
                  <c:v>4178</c:v>
                </c:pt>
                <c:pt idx="6">
                  <c:v>3922</c:v>
                </c:pt>
                <c:pt idx="7">
                  <c:v>4178</c:v>
                </c:pt>
                <c:pt idx="8">
                  <c:v>3385</c:v>
                </c:pt>
                <c:pt idx="9">
                  <c:v>3830</c:v>
                </c:pt>
                <c:pt idx="10">
                  <c:v>4287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9-4436-A4EA-8BD2C09B0C0C}"/>
            </c:ext>
          </c:extLst>
        </c:ser>
        <c:ser>
          <c:idx val="1"/>
          <c:order val="1"/>
          <c:tx>
            <c:strRef>
              <c:f>Data!$B$36</c:f>
              <c:strCache>
                <c:ptCount val="1"/>
                <c:pt idx="0">
                  <c:v>CHL 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6350">
                <a:solidFill>
                  <a:srgbClr val="0070C0"/>
                </a:solidFill>
              </a:ln>
              <a:effectLst/>
            </c:spPr>
          </c:marker>
          <c:cat>
            <c:strRef>
              <c:f>Data!$C$34:$M$34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 (p)</c:v>
                </c:pt>
              </c:strCache>
            </c:strRef>
          </c:cat>
          <c:val>
            <c:numRef>
              <c:f>Data!$C$36:$M$36</c:f>
              <c:numCache>
                <c:formatCode>General</c:formatCode>
                <c:ptCount val="11"/>
                <c:pt idx="0">
                  <c:v>4301</c:v>
                </c:pt>
                <c:pt idx="1">
                  <c:v>4471</c:v>
                </c:pt>
                <c:pt idx="2">
                  <c:v>4776</c:v>
                </c:pt>
                <c:pt idx="3">
                  <c:v>5006</c:v>
                </c:pt>
                <c:pt idx="4">
                  <c:v>5249</c:v>
                </c:pt>
                <c:pt idx="5">
                  <c:v>5666</c:v>
                </c:pt>
                <c:pt idx="6">
                  <c:v>5798</c:v>
                </c:pt>
                <c:pt idx="7">
                  <c:v>5771</c:v>
                </c:pt>
                <c:pt idx="8">
                  <c:v>5300</c:v>
                </c:pt>
                <c:pt idx="9">
                  <c:v>5442</c:v>
                </c:pt>
                <c:pt idx="10">
                  <c:v>5612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99-4436-A4EA-8BD2C09B0C0C}"/>
            </c:ext>
          </c:extLst>
        </c:ser>
        <c:ser>
          <c:idx val="2"/>
          <c:order val="2"/>
          <c:tx>
            <c:strRef>
              <c:f>Data!$B$37</c:f>
              <c:strCache>
                <c:ptCount val="1"/>
                <c:pt idx="0">
                  <c:v>CHEM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6350">
                <a:solidFill>
                  <a:srgbClr val="92D050"/>
                </a:solidFill>
              </a:ln>
              <a:effectLst/>
            </c:spPr>
          </c:marker>
          <c:cat>
            <c:strRef>
              <c:f>Data!$C$34:$M$34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 (p)</c:v>
                </c:pt>
              </c:strCache>
            </c:strRef>
          </c:cat>
          <c:val>
            <c:numRef>
              <c:f>Data!$C$37:$M$37</c:f>
              <c:numCache>
                <c:formatCode>General</c:formatCode>
                <c:ptCount val="11"/>
                <c:pt idx="0">
                  <c:v>6324</c:v>
                </c:pt>
                <c:pt idx="1">
                  <c:v>6698</c:v>
                </c:pt>
                <c:pt idx="2">
                  <c:v>6599</c:v>
                </c:pt>
                <c:pt idx="3">
                  <c:v>7150</c:v>
                </c:pt>
                <c:pt idx="4">
                  <c:v>7094</c:v>
                </c:pt>
                <c:pt idx="5">
                  <c:v>7179</c:v>
                </c:pt>
                <c:pt idx="6">
                  <c:v>7217</c:v>
                </c:pt>
                <c:pt idx="7">
                  <c:v>6901</c:v>
                </c:pt>
                <c:pt idx="8">
                  <c:v>5760</c:v>
                </c:pt>
                <c:pt idx="9">
                  <c:v>6188</c:v>
                </c:pt>
                <c:pt idx="10">
                  <c:v>6686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99-4436-A4EA-8BD2C09B0C0C}"/>
            </c:ext>
          </c:extLst>
        </c:ser>
        <c:ser>
          <c:idx val="3"/>
          <c:order val="3"/>
          <c:tx>
            <c:strRef>
              <c:f>Data!$B$38</c:f>
              <c:strCache>
                <c:ptCount val="1"/>
                <c:pt idx="0">
                  <c:v>[HRS]</c:v>
                </c:pt>
              </c:strCache>
            </c:strRef>
          </c:tx>
          <c:spPr>
            <a:ln w="19050" cap="rnd">
              <a:solidFill>
                <a:srgbClr val="969696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rgbClr val="969696"/>
              </a:solidFill>
              <a:ln w="6350">
                <a:solidFill>
                  <a:srgbClr val="969696"/>
                </a:solidFill>
              </a:ln>
              <a:effectLst/>
            </c:spPr>
          </c:marker>
          <c:cat>
            <c:strRef>
              <c:f>Data!$C$34:$M$34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 (p)</c:v>
                </c:pt>
              </c:strCache>
            </c:strRef>
          </c:cat>
          <c:val>
            <c:numRef>
              <c:f>Data!$C$38:$M$38</c:f>
              <c:numCache>
                <c:formatCode>General</c:formatCode>
                <c:ptCount val="11"/>
                <c:pt idx="0">
                  <c:v>9559</c:v>
                </c:pt>
                <c:pt idx="1">
                  <c:v>9725</c:v>
                </c:pt>
                <c:pt idx="2">
                  <c:v>10357</c:v>
                </c:pt>
                <c:pt idx="3">
                  <c:v>10573</c:v>
                </c:pt>
                <c:pt idx="4">
                  <c:v>10687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99-4436-A4EA-8BD2C09B0C0C}"/>
            </c:ext>
          </c:extLst>
        </c:ser>
        <c:ser>
          <c:idx val="4"/>
          <c:order val="4"/>
          <c:tx>
            <c:strRef>
              <c:f>Data!$B$39</c:f>
              <c:strCache>
                <c:ptCount val="1"/>
                <c:pt idx="0">
                  <c:v>HRS</c:v>
                </c:pt>
              </c:strCache>
            </c:strRef>
          </c:tx>
          <c:spPr>
            <a:ln w="19050" cap="rnd">
              <a:solidFill>
                <a:srgbClr val="96969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69696"/>
              </a:solidFill>
              <a:ln w="6350">
                <a:solidFill>
                  <a:srgbClr val="969696"/>
                </a:solidFill>
              </a:ln>
              <a:effectLst/>
            </c:spPr>
          </c:marker>
          <c:cat>
            <c:strRef>
              <c:f>Data!$C$34:$M$34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 (p)</c:v>
                </c:pt>
              </c:strCache>
            </c:strRef>
          </c:cat>
          <c:val>
            <c:numRef>
              <c:f>Data!$C$39:$M$39</c:f>
              <c:numCache>
                <c:formatCode>General</c:formatCode>
                <c:ptCount val="11"/>
                <c:pt idx="4">
                  <c:v>10687</c:v>
                </c:pt>
                <c:pt idx="5">
                  <c:v>10509</c:v>
                </c:pt>
                <c:pt idx="6">
                  <c:v>9515</c:v>
                </c:pt>
                <c:pt idx="7">
                  <c:v>9654</c:v>
                </c:pt>
                <c:pt idx="8">
                  <c:v>8214</c:v>
                </c:pt>
                <c:pt idx="9">
                  <c:v>9228</c:v>
                </c:pt>
                <c:pt idx="10">
                  <c:v>10159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99-4436-A4EA-8BD2C09B0C0C}"/>
            </c:ext>
          </c:extLst>
        </c:ser>
        <c:ser>
          <c:idx val="5"/>
          <c:order val="5"/>
          <c:tx>
            <c:strRef>
              <c:f>Data!$B$40</c:f>
              <c:strCache>
                <c:ptCount val="1"/>
                <c:pt idx="0">
                  <c:v>CHK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6350">
                <a:solidFill>
                  <a:srgbClr val="C00000"/>
                </a:solidFill>
              </a:ln>
              <a:effectLst/>
            </c:spPr>
          </c:marker>
          <c:cat>
            <c:strRef>
              <c:f>Data!$C$34:$M$34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 (p)</c:v>
                </c:pt>
              </c:strCache>
            </c:strRef>
          </c:cat>
          <c:val>
            <c:numRef>
              <c:f>Data!$C$40:$M$40</c:f>
              <c:numCache>
                <c:formatCode>General</c:formatCode>
                <c:ptCount val="11"/>
                <c:pt idx="0">
                  <c:v>3926</c:v>
                </c:pt>
                <c:pt idx="1">
                  <c:v>3862</c:v>
                </c:pt>
                <c:pt idx="2">
                  <c:v>3965</c:v>
                </c:pt>
                <c:pt idx="3">
                  <c:v>4215</c:v>
                </c:pt>
                <c:pt idx="4">
                  <c:v>4828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99-4436-A4EA-8BD2C09B0C0C}"/>
            </c:ext>
          </c:extLst>
        </c:ser>
        <c:ser>
          <c:idx val="6"/>
          <c:order val="6"/>
          <c:tx>
            <c:strRef>
              <c:f>Data!$B$41</c:f>
              <c:strCache>
                <c:ptCount val="1"/>
                <c:pt idx="0">
                  <c:v>ZITHA</c:v>
                </c:pt>
              </c:strCache>
            </c:strRef>
          </c:tx>
          <c:spPr>
            <a:ln w="19050" cap="rnd">
              <a:solidFill>
                <a:srgbClr val="6633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663300"/>
              </a:solidFill>
              <a:ln w="6350">
                <a:solidFill>
                  <a:srgbClr val="663300"/>
                </a:solidFill>
              </a:ln>
              <a:effectLst/>
            </c:spPr>
          </c:marker>
          <c:cat>
            <c:strRef>
              <c:f>Data!$C$34:$M$34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 (p)</c:v>
                </c:pt>
              </c:strCache>
            </c:strRef>
          </c:cat>
          <c:val>
            <c:numRef>
              <c:f>Data!$C$41:$M$41</c:f>
              <c:numCache>
                <c:formatCode>General</c:formatCode>
                <c:ptCount val="11"/>
                <c:pt idx="0">
                  <c:v>4384</c:v>
                </c:pt>
                <c:pt idx="1">
                  <c:v>4436</c:v>
                </c:pt>
                <c:pt idx="2">
                  <c:v>4908</c:v>
                </c:pt>
                <c:pt idx="3">
                  <c:v>4994</c:v>
                </c:pt>
                <c:pt idx="4">
                  <c:v>4420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99-4436-A4EA-8BD2C09B0C0C}"/>
            </c:ext>
          </c:extLst>
        </c:ser>
        <c:ser>
          <c:idx val="7"/>
          <c:order val="7"/>
          <c:tx>
            <c:strRef>
              <c:f>Data!$B$42</c:f>
              <c:strCache>
                <c:ptCount val="1"/>
                <c:pt idx="0">
                  <c:v>CSM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6350">
                <a:solidFill>
                  <a:srgbClr val="FFC000"/>
                </a:solidFill>
              </a:ln>
              <a:effectLst/>
            </c:spPr>
          </c:marker>
          <c:cat>
            <c:strRef>
              <c:f>Data!$C$34:$M$34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 (p)</c:v>
                </c:pt>
              </c:strCache>
            </c:strRef>
          </c:cat>
          <c:val>
            <c:numRef>
              <c:f>Data!$C$42:$M$42</c:f>
              <c:numCache>
                <c:formatCode>General</c:formatCode>
                <c:ptCount val="11"/>
                <c:pt idx="0">
                  <c:v>1249</c:v>
                </c:pt>
                <c:pt idx="1">
                  <c:v>1427</c:v>
                </c:pt>
                <c:pt idx="2">
                  <c:v>1484</c:v>
                </c:pt>
                <c:pt idx="3">
                  <c:v>1364</c:v>
                </c:pt>
                <c:pt idx="4">
                  <c:v>1439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099-4436-A4EA-8BD2C09B0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261048"/>
        <c:axId val="452261704"/>
      </c:lineChart>
      <c:catAx>
        <c:axId val="452261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elveticaNeueLT Std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52261704"/>
        <c:crosses val="autoZero"/>
        <c:auto val="1"/>
        <c:lblAlgn val="ctr"/>
        <c:lblOffset val="100"/>
        <c:noMultiLvlLbl val="0"/>
      </c:catAx>
      <c:valAx>
        <c:axId val="452261704"/>
        <c:scaling>
          <c:orientation val="minMax"/>
          <c:max val="10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elveticaNeueLT Std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52261048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HelveticaNeueLT Std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10</xdr:row>
      <xdr:rowOff>95250</xdr:rowOff>
    </xdr:from>
    <xdr:to>
      <xdr:col>11</xdr:col>
      <xdr:colOff>19050</xdr:colOff>
      <xdr:row>30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573538-B7E8-4855-B6CF-21BA4AE91D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44"/>
  <sheetViews>
    <sheetView showGridLines="0" tabSelected="1" topLeftCell="A8" workbookViewId="0">
      <selection activeCell="Q23" sqref="Q23"/>
    </sheetView>
  </sheetViews>
  <sheetFormatPr defaultColWidth="9.26953125" defaultRowHeight="14"/>
  <cols>
    <col min="1" max="1" width="5.26953125" style="2" customWidth="1"/>
    <col min="2" max="2" width="8.81640625" style="2" customWidth="1"/>
    <col min="3" max="3" width="9.26953125" style="2" customWidth="1"/>
    <col min="4" max="8" width="8.7265625" style="2" customWidth="1"/>
    <col min="9" max="16384" width="9.26953125" style="2"/>
  </cols>
  <sheetData>
    <row r="2" spans="2:11">
      <c r="B2" s="1" t="s">
        <v>13</v>
      </c>
    </row>
    <row r="3" spans="2:11">
      <c r="B3" s="3"/>
    </row>
    <row r="4" spans="2:11">
      <c r="B4" s="3" t="s">
        <v>16</v>
      </c>
    </row>
    <row r="5" spans="2:11">
      <c r="B5" s="4" t="s">
        <v>6</v>
      </c>
    </row>
    <row r="6" spans="2:11">
      <c r="B6" s="3" t="s">
        <v>14</v>
      </c>
    </row>
    <row r="7" spans="2:11" ht="26.15" customHeight="1">
      <c r="B7" s="18" t="s">
        <v>7</v>
      </c>
      <c r="C7" s="18"/>
      <c r="D7" s="18"/>
      <c r="E7" s="18"/>
      <c r="F7" s="18"/>
      <c r="G7" s="18"/>
      <c r="H7" s="18"/>
      <c r="I7" s="18"/>
      <c r="J7" s="18"/>
      <c r="K7" s="18"/>
    </row>
    <row r="8" spans="2:11">
      <c r="B8" s="3" t="s">
        <v>9</v>
      </c>
    </row>
    <row r="9" spans="2:11">
      <c r="B9" s="3" t="s">
        <v>8</v>
      </c>
    </row>
    <row r="33" spans="2:13" ht="14.5" thickBot="1"/>
    <row r="34" spans="2:13" ht="14.5" thickBot="1">
      <c r="B34" s="5"/>
      <c r="C34" s="6">
        <v>2012</v>
      </c>
      <c r="D34" s="6">
        <v>2013</v>
      </c>
      <c r="E34" s="6">
        <v>2014</v>
      </c>
      <c r="F34" s="6">
        <v>2015</v>
      </c>
      <c r="G34" s="6">
        <v>2016</v>
      </c>
      <c r="H34" s="6">
        <v>2017</v>
      </c>
      <c r="I34" s="6">
        <v>2018</v>
      </c>
      <c r="J34" s="6">
        <v>2019</v>
      </c>
      <c r="K34" s="6">
        <v>2020</v>
      </c>
      <c r="L34" s="6">
        <v>2021</v>
      </c>
      <c r="M34" s="6" t="s">
        <v>15</v>
      </c>
    </row>
    <row r="35" spans="2:13">
      <c r="B35" s="5" t="s">
        <v>0</v>
      </c>
      <c r="C35" s="7">
        <v>3639</v>
      </c>
      <c r="D35" s="7">
        <v>3724</v>
      </c>
      <c r="E35" s="7">
        <v>3791</v>
      </c>
      <c r="F35" s="7">
        <v>3998</v>
      </c>
      <c r="G35" s="7">
        <v>4061</v>
      </c>
      <c r="H35" s="7">
        <v>4178</v>
      </c>
      <c r="I35" s="7">
        <v>3922</v>
      </c>
      <c r="J35" s="7">
        <v>4178</v>
      </c>
      <c r="K35" s="7">
        <v>3385</v>
      </c>
      <c r="L35" s="7">
        <v>3830</v>
      </c>
      <c r="M35" s="7">
        <v>4287</v>
      </c>
    </row>
    <row r="36" spans="2:13">
      <c r="B36" s="8" t="s">
        <v>10</v>
      </c>
      <c r="C36" s="9">
        <v>4301</v>
      </c>
      <c r="D36" s="9">
        <v>4471</v>
      </c>
      <c r="E36" s="9">
        <v>4776</v>
      </c>
      <c r="F36" s="9">
        <v>5006</v>
      </c>
      <c r="G36" s="9">
        <v>5249</v>
      </c>
      <c r="H36" s="9">
        <v>5666</v>
      </c>
      <c r="I36" s="9">
        <v>5798</v>
      </c>
      <c r="J36" s="9">
        <v>5771</v>
      </c>
      <c r="K36" s="9">
        <v>5300</v>
      </c>
      <c r="L36" s="9">
        <v>5442</v>
      </c>
      <c r="M36" s="9">
        <v>5612</v>
      </c>
    </row>
    <row r="37" spans="2:13">
      <c r="B37" s="8" t="s">
        <v>1</v>
      </c>
      <c r="C37" s="9">
        <v>6324</v>
      </c>
      <c r="D37" s="9">
        <v>6698</v>
      </c>
      <c r="E37" s="9">
        <v>6599</v>
      </c>
      <c r="F37" s="9">
        <v>7150</v>
      </c>
      <c r="G37" s="9">
        <v>7094</v>
      </c>
      <c r="H37" s="9">
        <v>7179</v>
      </c>
      <c r="I37" s="9">
        <v>7217</v>
      </c>
      <c r="J37" s="9">
        <v>6901</v>
      </c>
      <c r="K37" s="9">
        <v>5760</v>
      </c>
      <c r="L37" s="9">
        <v>6188</v>
      </c>
      <c r="M37" s="9">
        <v>6686</v>
      </c>
    </row>
    <row r="38" spans="2:13">
      <c r="B38" s="8" t="s">
        <v>11</v>
      </c>
      <c r="C38" s="9">
        <v>9559</v>
      </c>
      <c r="D38" s="9">
        <v>9725</v>
      </c>
      <c r="E38" s="9">
        <v>10357</v>
      </c>
      <c r="F38" s="9">
        <v>10573</v>
      </c>
      <c r="G38" s="10">
        <v>10687</v>
      </c>
      <c r="H38" s="10"/>
      <c r="I38" s="10"/>
      <c r="J38" s="10"/>
      <c r="K38" s="10"/>
      <c r="L38" s="10"/>
      <c r="M38" s="10"/>
    </row>
    <row r="39" spans="2:13">
      <c r="B39" s="8" t="s">
        <v>2</v>
      </c>
      <c r="C39" s="10"/>
      <c r="D39" s="10"/>
      <c r="E39" s="10"/>
      <c r="F39" s="10"/>
      <c r="G39" s="10">
        <v>10687</v>
      </c>
      <c r="H39" s="9">
        <v>10509</v>
      </c>
      <c r="I39" s="9">
        <v>9515</v>
      </c>
      <c r="J39" s="9">
        <v>9654</v>
      </c>
      <c r="K39" s="9">
        <v>8214</v>
      </c>
      <c r="L39" s="9">
        <v>9228</v>
      </c>
      <c r="M39" s="9">
        <v>10159</v>
      </c>
    </row>
    <row r="40" spans="2:13">
      <c r="B40" s="8" t="s">
        <v>3</v>
      </c>
      <c r="C40" s="9">
        <v>3926</v>
      </c>
      <c r="D40" s="9">
        <v>3862</v>
      </c>
      <c r="E40" s="9">
        <v>3965</v>
      </c>
      <c r="F40" s="9">
        <v>4215</v>
      </c>
      <c r="G40" s="9">
        <v>4828</v>
      </c>
      <c r="H40" s="10"/>
      <c r="I40" s="10"/>
      <c r="J40" s="10"/>
      <c r="K40" s="10"/>
      <c r="L40" s="10"/>
      <c r="M40" s="10"/>
    </row>
    <row r="41" spans="2:13">
      <c r="B41" s="8" t="s">
        <v>4</v>
      </c>
      <c r="C41" s="9">
        <v>4384</v>
      </c>
      <c r="D41" s="9">
        <v>4436</v>
      </c>
      <c r="E41" s="9">
        <v>4908</v>
      </c>
      <c r="F41" s="9">
        <v>4994</v>
      </c>
      <c r="G41" s="9">
        <v>4420</v>
      </c>
      <c r="H41" s="10"/>
      <c r="I41" s="10"/>
      <c r="J41" s="10"/>
      <c r="K41" s="10"/>
      <c r="L41" s="10"/>
      <c r="M41" s="10"/>
    </row>
    <row r="42" spans="2:13" ht="14.5" thickBot="1">
      <c r="B42" s="11" t="s">
        <v>5</v>
      </c>
      <c r="C42" s="12">
        <v>1249</v>
      </c>
      <c r="D42" s="12">
        <v>1427</v>
      </c>
      <c r="E42" s="12">
        <v>1484</v>
      </c>
      <c r="F42" s="12">
        <v>1364</v>
      </c>
      <c r="G42" s="12">
        <v>1439</v>
      </c>
      <c r="H42" s="13"/>
      <c r="I42" s="13"/>
      <c r="J42" s="13"/>
      <c r="K42" s="13"/>
      <c r="L42" s="13"/>
      <c r="M42" s="13"/>
    </row>
    <row r="43" spans="2:13" s="17" customFormat="1">
      <c r="B43" s="14" t="s">
        <v>12</v>
      </c>
      <c r="C43" s="15">
        <f t="shared" ref="C43:F43" si="0">SUM(C35+C36+C37+C40+C41+C42)</f>
        <v>23823</v>
      </c>
      <c r="D43" s="15">
        <f t="shared" si="0"/>
        <v>24618</v>
      </c>
      <c r="E43" s="15">
        <f t="shared" si="0"/>
        <v>25523</v>
      </c>
      <c r="F43" s="15">
        <f t="shared" si="0"/>
        <v>26727</v>
      </c>
      <c r="G43" s="15">
        <f>SUM(G35+G36+G37+G40+G41+G42)</f>
        <v>27091</v>
      </c>
      <c r="H43" s="16">
        <f>H35+H36+H37+H39</f>
        <v>27532</v>
      </c>
      <c r="I43" s="15">
        <f>I35+I36+I37+I39</f>
        <v>26452</v>
      </c>
      <c r="J43" s="15">
        <f t="shared" ref="J43:K43" si="1">J35+J36+J37+J39</f>
        <v>26504</v>
      </c>
      <c r="K43" s="15">
        <f t="shared" si="1"/>
        <v>22659</v>
      </c>
      <c r="L43" s="15">
        <f t="shared" ref="L43:M43" si="2">L35+L36+L37+L39</f>
        <v>24688</v>
      </c>
      <c r="M43" s="15">
        <f t="shared" si="2"/>
        <v>26744</v>
      </c>
    </row>
    <row r="44" spans="2:13" ht="14.15" customHeight="1"/>
  </sheetData>
  <mergeCells count="1">
    <mergeCell ref="B7:K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235306-13FD-48AC-BAAD-AD20FC4D00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576356-8C4F-42A3-A323-61A313292652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3b23351c-6ed6-444c-a66b-e3c1876fb1b1"/>
    <ds:schemaRef ds:uri="http://purl.org/dc/elements/1.1/"/>
    <ds:schemaRef ds:uri="http://schemas.microsoft.com/sharepoint/v4"/>
    <ds:schemaRef ds:uri="http://schemas.openxmlformats.org/package/2006/metadata/core-properties"/>
    <ds:schemaRef ds:uri="b304e8da-070f-413a-89c8-6e99405170b0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F3206F-70A5-4CD9-A23F-835691FA95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Sonia Leite</cp:lastModifiedBy>
  <cp:lastPrinted>2021-09-01T09:17:06Z</cp:lastPrinted>
  <dcterms:created xsi:type="dcterms:W3CDTF">2017-11-13T12:18:27Z</dcterms:created>
  <dcterms:modified xsi:type="dcterms:W3CDTF">2024-01-29T09:23:30Z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