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QL184\Desktop\"/>
    </mc:Choice>
  </mc:AlternateContent>
  <bookViews>
    <workbookView xWindow="120" yWindow="210" windowWidth="24915" windowHeight="12015"/>
  </bookViews>
  <sheets>
    <sheet name="Data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62913"/>
</workbook>
</file>

<file path=xl/calcChain.xml><?xml version="1.0" encoding="utf-8"?>
<calcChain xmlns="http://schemas.openxmlformats.org/spreadsheetml/2006/main">
  <c r="E37" i="14" l="1"/>
  <c r="G41" i="14" l="1"/>
  <c r="F41" i="14" s="1"/>
  <c r="G40" i="14"/>
  <c r="F40" i="14" s="1"/>
  <c r="G39" i="14"/>
  <c r="F39" i="14" s="1"/>
  <c r="G38" i="14"/>
  <c r="F38" i="14" s="1"/>
  <c r="G36" i="14"/>
  <c r="D36" i="14" s="1"/>
  <c r="G35" i="14"/>
  <c r="F35" i="14" s="1"/>
  <c r="G34" i="14"/>
  <c r="F34" i="14" s="1"/>
  <c r="G33" i="14"/>
  <c r="D33" i="14" s="1"/>
  <c r="G32" i="14"/>
  <c r="D32" i="14" s="1"/>
  <c r="F32" i="14" l="1"/>
  <c r="D41" i="14"/>
  <c r="D38" i="14"/>
  <c r="D39" i="14"/>
  <c r="D40" i="14"/>
  <c r="F36" i="14"/>
  <c r="D35" i="14"/>
  <c r="F33" i="14"/>
  <c r="D34" i="14"/>
  <c r="G43" i="14"/>
  <c r="F43" i="14" s="1"/>
  <c r="G42" i="14"/>
  <c r="F42" i="14" s="1"/>
  <c r="C37" i="14"/>
  <c r="D42" i="14" l="1"/>
  <c r="G37" i="14"/>
  <c r="D37" i="14" s="1"/>
  <c r="D43" i="14"/>
  <c r="F37" i="14" l="1"/>
</calcChain>
</file>

<file path=xl/sharedStrings.xml><?xml version="1.0" encoding="utf-8"?>
<sst xmlns="http://schemas.openxmlformats.org/spreadsheetml/2006/main" count="14" uniqueCount="14">
  <si>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</si>
  <si>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</si>
  <si>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>Résidents</t>
  </si>
  <si>
    <t>Résidents (%)</t>
  </si>
  <si>
    <t>Non-Résidents</t>
  </si>
  <si>
    <t>Non-Résidents (%)</t>
  </si>
  <si>
    <t>Total</t>
  </si>
  <si>
    <t>Unités : Part des séjours hospitaliers réalisés par des patients résidents / part des séjours hospitaliers réalisés par des patients non-résidents</t>
  </si>
  <si>
    <t>Année</t>
  </si>
  <si>
    <t>Figure : Evolution de la répartition des séjours hospitaliers entre résidents et non-résidents, au GDL, 2012-2022</t>
  </si>
  <si>
    <t>Référence : Carte sanitaire 2023</t>
  </si>
  <si>
    <t>Années de référence : 2012-2022</t>
  </si>
  <si>
    <t>Moy. 2012-2016</t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</si>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</sst>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/>
      <bottom/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9" fillId="0" borderId="2" xfId="0" applyFont="1" applyBorder="1" applyAlignment="1">
      <alignment horizontal="right"/>
    </xf>
    <xf numFmtId="164" fontId="6" fillId="0" borderId="0" xfId="7" applyNumberFormat="1" applyFont="1" applyBorder="1"/>
    <xf numFmtId="0" fontId="9" fillId="0" borderId="3" xfId="0" applyFont="1" applyBorder="1" applyAlignment="1">
      <alignment horizontal="right"/>
    </xf>
    <xf numFmtId="0" fontId="6" fillId="0" borderId="5" xfId="0" applyFont="1" applyBorder="1"/>
    <xf numFmtId="164" fontId="6" fillId="0" borderId="5" xfId="7" applyNumberFormat="1" applyFont="1" applyBorder="1"/>
    <xf numFmtId="0" fontId="7" fillId="0" borderId="0" xfId="0" applyFont="1" applyAlignment="1">
      <alignment horizontal="left" vertical="top" wrapText="1"/>
    </xf>
  </cellXfs>
  <cellStyles count="8">
    <cellStyle name="Comma [0]" xfId="1"/>
    <cellStyle name="Currency [0]" xfId="2"/>
    <cellStyle name="Normal" xfId="0" builtinId="0"/>
    <cellStyle name="Normal 2" xfId="3"/>
    <cellStyle name="Normal 3" xfId="5"/>
    <cellStyle name="Normal 4" xfId="6"/>
    <cellStyle name="Percent 2" xfId="4"/>
    <cellStyle name="Pourcentage" xfId="7" builtinId="5"/>
  </cellStyles>
  <dxfs count="0"/>
  <tableStyles count="0" defaultTableStyle="TableStyleMedium2" defaultPivotStyle="PivotStyleLight16"/>
  <colors>
    <mruColors>
      <color rgb="FF545859"/>
      <color rgb="FFE0E0E0"/>
      <color rgb="FF95B3D7"/>
      <color rgb="FF44546A"/>
      <color rgb="FFDDD9C3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Evolution de la répartition des séjours hospitaliers entre résidents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et non-résidents, au </a:t>
            </a:r>
            <a:r>
              <a:rPr lang="en-US" sz="900" baseline="0">
                <a:latin typeface="HelveticaNeueLT Std" panose="020B0604020202020204" pitchFamily="34" charset="0"/>
              </a:rPr>
              <a:t>GDL, 2012-2022</a:t>
            </a:r>
          </a:p>
        </c:rich>
      </c:tx>
      <c:layout>
        <c:manualLayout>
          <c:xMode val="edge"/>
          <c:yMode val="edge"/>
          <c:x val="0.23643276762402093"/>
          <c:y val="3.86967254093238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'!$D$31</c:f>
              <c:strCache>
                <c:ptCount val="1"/>
                <c:pt idx="0">
                  <c:v>Résidents (%)</c:v>
                </c:pt>
              </c:strCache>
            </c:strRef>
          </c:tx>
          <c:spPr>
            <a:solidFill>
              <a:srgbClr val="E0E0E0"/>
            </a:solidFill>
          </c:spPr>
          <c:invertIfNegative val="0"/>
          <c:dLbls>
            <c:dLbl>
              <c:idx val="1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7F-4288-9DB0-F0C126627D46}"/>
                </c:ext>
              </c:extLst>
            </c:dLbl>
            <c:dLbl>
              <c:idx val="2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7F-4288-9DB0-F0C126627D46}"/>
                </c:ext>
              </c:extLst>
            </c:dLbl>
            <c:dLbl>
              <c:idx val="3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7F-4288-9DB0-F0C126627D46}"/>
                </c:ext>
              </c:extLst>
            </c:dLbl>
            <c:dLbl>
              <c:idx val="4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7F-4288-9DB0-F0C126627D46}"/>
                </c:ext>
              </c:extLst>
            </c:dLbl>
            <c:dLbl>
              <c:idx val="5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7F-4288-9DB0-F0C126627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'!$B$37:$B$43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'Data '!$D$37:$D$43</c:f>
              <c:numCache>
                <c:formatCode>0.0%</c:formatCode>
                <c:ptCount val="7"/>
                <c:pt idx="0">
                  <c:v>0.93750503804108565</c:v>
                </c:pt>
                <c:pt idx="1">
                  <c:v>0.92686544912411484</c:v>
                </c:pt>
                <c:pt idx="2">
                  <c:v>0.92463709619293366</c:v>
                </c:pt>
                <c:pt idx="3">
                  <c:v>0.91995930966746176</c:v>
                </c:pt>
                <c:pt idx="4">
                  <c:v>0.91631785453919934</c:v>
                </c:pt>
                <c:pt idx="5">
                  <c:v>0.91177736953900912</c:v>
                </c:pt>
                <c:pt idx="6">
                  <c:v>0.90535539462446968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7F-4288-9DB0-F0C126627D46}"/>
            </c:ext>
          </c:extLst>
        </c:ser>
        <c:ser>
          <c:idx val="1"/>
          <c:order val="1"/>
          <c:tx>
            <c:strRef>
              <c:f>'Data '!$F$31</c:f>
              <c:strCache>
                <c:ptCount val="1"/>
                <c:pt idx="0">
                  <c:v>Non-Résidents (%)</c:v>
                </c:pt>
              </c:strCache>
            </c:strRef>
          </c:tx>
          <c:spPr>
            <a:solidFill>
              <a:srgbClr val="44546A"/>
            </a:solidFill>
          </c:spPr>
          <c:invertIfNegative val="0"/>
          <c:dLbls>
            <c:spPr>
              <a:solidFill>
                <a:srgbClr val="545859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'!$B$37:$B$43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'Data '!$F$37:$F$43</c:f>
              <c:numCache>
                <c:formatCode>0.0%</c:formatCode>
                <c:ptCount val="7"/>
                <c:pt idx="0">
                  <c:v>6.2494961958914387E-2</c:v>
                </c:pt>
                <c:pt idx="1">
                  <c:v>7.3134550875885204E-2</c:v>
                </c:pt>
                <c:pt idx="2">
                  <c:v>7.5362903807066353E-2</c:v>
                </c:pt>
                <c:pt idx="3">
                  <c:v>8.0040690332538231E-2</c:v>
                </c:pt>
                <c:pt idx="4">
                  <c:v>8.3682145460800619E-2</c:v>
                </c:pt>
                <c:pt idx="5">
                  <c:v>8.8222630460990867E-2</c:v>
                </c:pt>
                <c:pt idx="6">
                  <c:v>9.4644605375530294E-2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7F-4288-9DB0-F0C126627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136512"/>
        <c:axId val="127138048"/>
      </c:barChart>
      <c:catAx>
        <c:axId val="1271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HelveticaNeueLT Std" panose="020B0604020202020204" pitchFamily="34" charset="0"/>
              </a:defRPr>
            </a:pPr>
            <a:endParaRPr lang="fr-FR"/>
          </a:p>
        </c:txPr>
        <c:crossAx val="127138048"/>
        <c:crosses val="autoZero"/>
        <c:auto val="1"/>
        <c:lblAlgn val="ctr"/>
        <c:lblOffset val="100"/>
        <c:noMultiLvlLbl val="0"/>
      </c:catAx>
      <c:valAx>
        <c:axId val="1271380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27136512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9</xdr:row>
      <xdr:rowOff>0</xdr:rowOff>
    </xdr:from>
    <xdr:to>
      <xdr:col>8</xdr:col>
      <xdr:colOff>527050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GridLines="0" tabSelected="1" zoomScaleNormal="100" workbookViewId="0">
      <selection activeCell="L27" sqref="L27"/>
    </sheetView>
  </sheetViews>
  <sheetFormatPr baseColWidth="10" defaultColWidth="9.28515625" defaultRowHeight="14.25"/>
  <cols>
    <col min="1" max="1" width="9.28515625" style="2"/>
    <col min="2" max="2" width="16.28515625" style="2" customWidth="1"/>
    <col min="3" max="3" width="12.42578125" style="2" customWidth="1"/>
    <col min="4" max="4" width="8.7109375" style="2" customWidth="1"/>
    <col min="5" max="5" width="13.7109375" style="2" customWidth="1"/>
    <col min="6" max="6" width="13.42578125" style="2" customWidth="1"/>
    <col min="7" max="8" width="8.7109375" style="2" customWidth="1"/>
    <col min="9" max="16384" width="9.28515625" style="2"/>
  </cols>
  <sheetData>
    <row r="2" spans="2:10">
      <c r="B2" s="1" t="s">
        <v>9</v>
      </c>
    </row>
    <row r="3" spans="2:10">
      <c r="B3" s="3"/>
    </row>
    <row r="4" spans="2:10">
      <c r="B4" s="3" t="s">
        <v>10</v>
      </c>
    </row>
    <row r="5" spans="2:10">
      <c r="B5" s="4" t="s">
        <v>0</v>
      </c>
    </row>
    <row r="6" spans="2:10">
      <c r="B6" s="3" t="s">
        <v>11</v>
      </c>
    </row>
    <row r="7" spans="2:10" ht="27.6" customHeight="1">
      <c r="B7" s="19" t="s">
        <v>1</v>
      </c>
      <c r="C7" s="19"/>
      <c r="D7" s="19"/>
      <c r="E7" s="19"/>
      <c r="F7" s="19"/>
      <c r="G7" s="19"/>
      <c r="H7" s="19"/>
      <c r="I7" s="19"/>
      <c r="J7" s="5"/>
    </row>
    <row r="8" spans="2:10" ht="27.6" customHeight="1">
      <c r="B8" s="19" t="s">
        <v>7</v>
      </c>
      <c r="C8" s="19"/>
      <c r="D8" s="19"/>
      <c r="E8" s="19"/>
      <c r="F8" s="19"/>
      <c r="G8" s="19"/>
      <c r="H8" s="19"/>
      <c r="I8" s="19"/>
    </row>
    <row r="9" spans="2:10">
      <c r="B9" s="3"/>
    </row>
    <row r="30" spans="1:7" ht="15" thickBot="1"/>
    <row r="31" spans="1:7" ht="45.75" thickBot="1">
      <c r="A31" s="6"/>
      <c r="B31" s="7" t="s">
        <v>8</v>
      </c>
      <c r="C31" s="8" t="s">
        <v>2</v>
      </c>
      <c r="D31" s="8" t="s">
        <v>3</v>
      </c>
      <c r="E31" s="8" t="s">
        <v>4</v>
      </c>
      <c r="F31" s="8" t="s">
        <v>5</v>
      </c>
      <c r="G31" s="8" t="s">
        <v>6</v>
      </c>
    </row>
    <row r="32" spans="1:7" ht="15">
      <c r="B32" s="9">
        <v>2012</v>
      </c>
      <c r="C32" s="10">
        <v>117474</v>
      </c>
      <c r="D32" s="11">
        <f t="shared" ref="D32:D36" si="0">C32/G32</f>
        <v>0.94314961262093056</v>
      </c>
      <c r="E32" s="10">
        <v>7081</v>
      </c>
      <c r="F32" s="11">
        <f t="shared" ref="F32:F36" si="1">E32/G32</f>
        <v>5.6850387379069486E-2</v>
      </c>
      <c r="G32" s="10">
        <f t="shared" ref="G32:G36" si="2">C32+E32</f>
        <v>124555</v>
      </c>
    </row>
    <row r="33" spans="2:8" ht="15">
      <c r="B33" s="9">
        <v>2013</v>
      </c>
      <c r="C33" s="10">
        <v>119105</v>
      </c>
      <c r="D33" s="11">
        <f t="shared" si="0"/>
        <v>0.9386920336685477</v>
      </c>
      <c r="E33" s="10">
        <v>7779</v>
      </c>
      <c r="F33" s="11">
        <f t="shared" si="1"/>
        <v>6.130796633145235E-2</v>
      </c>
      <c r="G33" s="10">
        <f t="shared" si="2"/>
        <v>126884</v>
      </c>
    </row>
    <row r="34" spans="2:8" ht="15">
      <c r="B34" s="9">
        <v>2014</v>
      </c>
      <c r="C34" s="10">
        <v>121918</v>
      </c>
      <c r="D34" s="11">
        <f t="shared" si="0"/>
        <v>0.93761439667768975</v>
      </c>
      <c r="E34" s="10">
        <v>8112</v>
      </c>
      <c r="F34" s="11">
        <f t="shared" si="1"/>
        <v>6.2385603322310239E-2</v>
      </c>
      <c r="G34" s="10">
        <f t="shared" si="2"/>
        <v>130030</v>
      </c>
    </row>
    <row r="35" spans="2:8" ht="15">
      <c r="B35" s="9">
        <v>2015</v>
      </c>
      <c r="C35" s="12">
        <v>122143</v>
      </c>
      <c r="D35" s="13">
        <f t="shared" si="0"/>
        <v>0.93525218416680067</v>
      </c>
      <c r="E35" s="12">
        <v>8456</v>
      </c>
      <c r="F35" s="13">
        <f t="shared" si="1"/>
        <v>6.4747815833199329E-2</v>
      </c>
      <c r="G35" s="12">
        <f t="shared" si="2"/>
        <v>130599</v>
      </c>
    </row>
    <row r="36" spans="2:8" ht="15">
      <c r="B36" s="9">
        <v>2016</v>
      </c>
      <c r="C36" s="12">
        <v>124137</v>
      </c>
      <c r="D36" s="13">
        <f t="shared" si="0"/>
        <v>0.93319250661534758</v>
      </c>
      <c r="E36" s="12">
        <v>8887</v>
      </c>
      <c r="F36" s="13">
        <f t="shared" si="1"/>
        <v>6.6807493384652389E-2</v>
      </c>
      <c r="G36" s="12">
        <f t="shared" si="2"/>
        <v>133024</v>
      </c>
    </row>
    <row r="37" spans="2:8" ht="15">
      <c r="B37" s="9" t="s">
        <v>12</v>
      </c>
      <c r="C37" s="10">
        <f>AVERAGE(C32:C36)</f>
        <v>120955.4</v>
      </c>
      <c r="D37" s="11">
        <f t="shared" ref="D37:D43" si="3">C37/G37</f>
        <v>0.93750503804108565</v>
      </c>
      <c r="E37" s="10">
        <f>AVERAGE(E32:E36)</f>
        <v>8063</v>
      </c>
      <c r="F37" s="11">
        <f t="shared" ref="F37:F43" si="4">E37/G37</f>
        <v>6.2494961958914387E-2</v>
      </c>
      <c r="G37" s="10">
        <f>AVERAGE(G32:G36)</f>
        <v>129018.4</v>
      </c>
    </row>
    <row r="38" spans="2:8" ht="15">
      <c r="B38" s="9">
        <v>2017</v>
      </c>
      <c r="C38" s="12">
        <v>124339</v>
      </c>
      <c r="D38" s="13">
        <f t="shared" ref="D38:D41" si="5">C38/G38</f>
        <v>0.92686544912411484</v>
      </c>
      <c r="E38" s="12">
        <v>9811</v>
      </c>
      <c r="F38" s="13">
        <f t="shared" ref="F38:F41" si="6">E38/G38</f>
        <v>7.3134550875885204E-2</v>
      </c>
      <c r="G38" s="12">
        <f t="shared" ref="G38:G40" si="7">C38+E38</f>
        <v>134150</v>
      </c>
    </row>
    <row r="39" spans="2:8" ht="15">
      <c r="B39" s="9">
        <v>2018</v>
      </c>
      <c r="C39" s="12">
        <v>128286</v>
      </c>
      <c r="D39" s="13">
        <f t="shared" si="5"/>
        <v>0.92463709619293366</v>
      </c>
      <c r="E39" s="12">
        <v>10456</v>
      </c>
      <c r="F39" s="13">
        <f t="shared" si="6"/>
        <v>7.5362903807066353E-2</v>
      </c>
      <c r="G39" s="12">
        <f t="shared" si="7"/>
        <v>138742</v>
      </c>
    </row>
    <row r="40" spans="2:8" ht="15">
      <c r="B40" s="9">
        <v>2019</v>
      </c>
      <c r="C40" s="12">
        <v>131131</v>
      </c>
      <c r="D40" s="13">
        <f t="shared" si="5"/>
        <v>0.91995930966746176</v>
      </c>
      <c r="E40" s="12">
        <v>11409</v>
      </c>
      <c r="F40" s="13">
        <f t="shared" si="6"/>
        <v>8.0040690332538231E-2</v>
      </c>
      <c r="G40" s="12">
        <f t="shared" si="7"/>
        <v>142540</v>
      </c>
    </row>
    <row r="41" spans="2:8" ht="15">
      <c r="B41" s="14">
        <v>2020</v>
      </c>
      <c r="C41" s="12">
        <v>111865</v>
      </c>
      <c r="D41" s="15">
        <f t="shared" si="5"/>
        <v>0.91631785453919934</v>
      </c>
      <c r="E41" s="12">
        <v>10216</v>
      </c>
      <c r="F41" s="15">
        <f t="shared" si="6"/>
        <v>8.3682145460800619E-2</v>
      </c>
      <c r="G41" s="12">
        <f>C41+E41</f>
        <v>122081</v>
      </c>
      <c r="H41" s="12"/>
    </row>
    <row r="42" spans="2:8" ht="15">
      <c r="B42" s="9">
        <v>2021</v>
      </c>
      <c r="C42" s="12">
        <v>127058</v>
      </c>
      <c r="D42" s="13">
        <f t="shared" si="3"/>
        <v>0.91177736953900912</v>
      </c>
      <c r="E42" s="12">
        <v>12294</v>
      </c>
      <c r="F42" s="13">
        <f t="shared" si="4"/>
        <v>8.8222630460990867E-2</v>
      </c>
      <c r="G42" s="12">
        <f t="shared" ref="G42" si="8">C42+E42</f>
        <v>139352</v>
      </c>
    </row>
    <row r="43" spans="2:8" ht="15.75" thickBot="1">
      <c r="B43" s="16" t="s">
        <v>13</v>
      </c>
      <c r="C43" s="17">
        <v>130392</v>
      </c>
      <c r="D43" s="18">
        <f t="shared" si="3"/>
        <v>0.90535539462446968</v>
      </c>
      <c r="E43" s="17">
        <v>13631</v>
      </c>
      <c r="F43" s="18">
        <f t="shared" si="4"/>
        <v>9.4644605375530294E-2</v>
      </c>
      <c r="G43" s="17">
        <f>C43+E43</f>
        <v>144023</v>
      </c>
    </row>
  </sheetData>
  <mergeCells count="2">
    <mergeCell ref="B7:I7"/>
    <mergeCell ref="B8:I8"/>
  </mergeCells>
  <pageMargins left="0.7" right="0.7" top="0.75" bottom="0.75" header="0.3" footer="0.3"/>
  <pageSetup paperSize="9" orientation="portrait" r:id="rId1"/>
  <ignoredErrors>
    <ignoredError sqref="D37 F37:G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812593-B73F-4A80-A768-41F3C3BB2C10}">
  <ds:schemaRefs>
    <ds:schemaRef ds:uri="3b23351c-6ed6-444c-a66b-e3c1876fb1b1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b304e8da-070f-413a-89c8-6e99405170b0"/>
    <ds:schemaRef ds:uri="http://schemas.microsoft.com/sharepoint/v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A7EFC7-67D3-41E5-8A21-75368AE90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D7067-0D16-43FF-9A6B-A63E52602D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2023-11-10T12:34:02Z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