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2_Aigu-spé/"/>
    </mc:Choice>
  </mc:AlternateContent>
  <xr:revisionPtr revIDLastSave="0" documentId="11_35E675589F597BB63B5B4C459FA0FA4D84D6C852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3" l="1"/>
  <c r="F40" i="13" s="1"/>
  <c r="G39" i="13"/>
  <c r="F39" i="13" s="1"/>
  <c r="D39" i="13" l="1"/>
  <c r="D40" i="13"/>
  <c r="G38" i="13"/>
  <c r="F38" i="13" s="1"/>
  <c r="G37" i="13"/>
  <c r="F37" i="13" s="1"/>
  <c r="G36" i="13"/>
  <c r="D36" i="13" s="1"/>
  <c r="F36" i="13"/>
  <c r="G35" i="13"/>
  <c r="F35" i="13" s="1"/>
  <c r="G33" i="13"/>
  <c r="F33" i="13" s="1"/>
  <c r="G32" i="13"/>
  <c r="F32" i="13" s="1"/>
  <c r="G31" i="13"/>
  <c r="F31" i="13" s="1"/>
  <c r="G30" i="13"/>
  <c r="F30" i="13" s="1"/>
  <c r="G29" i="13"/>
  <c r="D29" i="13" s="1"/>
  <c r="C34" i="13"/>
  <c r="E34" i="13"/>
  <c r="G34" i="13" l="1"/>
  <c r="F34" i="13" s="1"/>
  <c r="D31" i="13"/>
  <c r="D30" i="13"/>
  <c r="D35" i="13"/>
  <c r="D37" i="13"/>
  <c r="F29" i="13"/>
  <c r="D38" i="13"/>
  <c r="D32" i="13"/>
  <c r="D33" i="13"/>
  <c r="D34" i="13" l="1"/>
</calcChain>
</file>

<file path=xl/sharedStrings.xml><?xml version="1.0" encoding="utf-8"?>
<sst xmlns="http://schemas.openxmlformats.org/spreadsheetml/2006/main" count="14" uniqueCount="14">
  <si>
    <t>Source : données IGSS / Traitement : Observatoire national de la santé</t>
  </si>
  <si>
    <t>Unités : Nombre de séjours</t>
  </si>
  <si>
    <t>Résidents</t>
  </si>
  <si>
    <t>Résidents (%)</t>
  </si>
  <si>
    <t>Non-Résidents</t>
  </si>
  <si>
    <t>Non-Résidents (%)</t>
  </si>
  <si>
    <t>Total</t>
  </si>
  <si>
    <t>Périmètre d'inclusion : activité opposable, résidents et non-résidents, présence à minuit et hospitalisation de jour (ESMJ+PSA)</t>
  </si>
  <si>
    <t>Année</t>
  </si>
  <si>
    <t>Figure : Evolution de la répartition des séjours hospitaliers entre résidents et non-résidents, à l'INCCI, 2012-2022</t>
  </si>
  <si>
    <t>Référence : Carte sanitaire 2023</t>
  </si>
  <si>
    <t>Années de référence : 2012-2022</t>
  </si>
  <si>
    <t>2022 (p)</t>
  </si>
  <si>
    <t>Moy.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</si>
</sst>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_);_(* \(#,##0\);_(* &quot;-&quot;_);_(@_)"/>
    <numFmt numFmtId="166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rgb="FF95B3D7"/>
      </left>
      <right style="thick">
        <color rgb="FF95B3D7"/>
      </right>
      <top style="thick">
        <color rgb="FF95B3D7"/>
      </top>
      <bottom style="thick">
        <color rgb="FF95B3D7"/>
      </bottom>
      <diagonal/>
    </border>
    <border>
      <left/>
      <right style="thick">
        <color rgb="FF95B3D7"/>
      </right>
      <top/>
      <bottom/>
      <diagonal/>
    </border>
    <border>
      <left/>
      <right/>
      <top/>
      <bottom style="thick">
        <color rgb="FF95B3D7"/>
      </bottom>
      <diagonal/>
    </border>
    <border>
      <left/>
      <right style="thick">
        <color rgb="FF95B3D7"/>
      </right>
      <top/>
      <bottom style="thick">
        <color rgb="FF95B3D7"/>
      </bottom>
      <diagonal/>
    </border>
    <border>
      <left/>
      <right/>
      <top style="thick">
        <color rgb="FF95B3D7"/>
      </top>
      <bottom style="thick">
        <color rgb="FF95B3D7"/>
      </bottom>
      <diagonal/>
    </border>
    <border>
      <left/>
      <right style="thick">
        <color rgb="FF95B3D7"/>
      </right>
      <top style="thick">
        <color rgb="FF95B3D7"/>
      </top>
      <bottom style="thick">
        <color rgb="FF95B3D7"/>
      </bottom>
      <diagonal/>
    </border>
    <border>
      <left style="thick">
        <color rgb="FF95B3D7"/>
      </left>
      <right style="thick">
        <color rgb="FF95B3D7"/>
      </right>
      <top/>
      <bottom/>
      <diagonal/>
    </border>
    <border>
      <left style="thick">
        <color rgb="FF95B3D7"/>
      </left>
      <right style="thick">
        <color rgb="FF95B3D7"/>
      </right>
      <top/>
      <bottom style="thick">
        <color rgb="FF95B3D7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2" xfId="0" applyFont="1" applyBorder="1"/>
    <xf numFmtId="0" fontId="9" fillId="0" borderId="7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64" fontId="6" fillId="0" borderId="0" xfId="7" applyNumberFormat="1" applyFont="1" applyBorder="1"/>
    <xf numFmtId="0" fontId="9" fillId="0" borderId="8" xfId="0" applyFont="1" applyBorder="1" applyAlignment="1">
      <alignment horizontal="right"/>
    </xf>
    <xf numFmtId="0" fontId="6" fillId="0" borderId="3" xfId="0" applyFont="1" applyBorder="1"/>
    <xf numFmtId="164" fontId="6" fillId="0" borderId="3" xfId="7" applyNumberFormat="1" applyFont="1" applyBorder="1"/>
    <xf numFmtId="0" fontId="6" fillId="0" borderId="4" xfId="0" applyFont="1" applyBorder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545859"/>
      <color rgb="FFB2B4B2"/>
      <color rgb="FF95B3D7"/>
      <color rgb="FF44546A"/>
      <color rgb="FFDDD9C3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Evolution de la répartition des séjours hospitaliers entre résidents </a:t>
            </a:r>
          </a:p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en-US" sz="900" b="1" i="0" u="none" strike="noStrike" baseline="0">
                <a:effectLst/>
                <a:latin typeface="HelveticaNeueLT Std" panose="020B0604020202020204" pitchFamily="34" charset="0"/>
              </a:rPr>
              <a:t>et non-résidents, à l'INCCI</a:t>
            </a:r>
            <a:r>
              <a:rPr lang="en-US" sz="900" baseline="0">
                <a:latin typeface="HelveticaNeueLT Std" panose="020B0604020202020204" pitchFamily="34" charset="0"/>
              </a:rPr>
              <a:t>, 2012-2022</a:t>
            </a:r>
          </a:p>
        </c:rich>
      </c:tx>
      <c:layout>
        <c:manualLayout>
          <c:xMode val="edge"/>
          <c:yMode val="edge"/>
          <c:x val="0.23643276762402093"/>
          <c:y val="3.86967254093238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Data!$D$28</c:f>
              <c:strCache>
                <c:ptCount val="1"/>
                <c:pt idx="0">
                  <c:v>Résidents (%)</c:v>
                </c:pt>
              </c:strCache>
            </c:strRef>
          </c:tx>
          <c:spPr>
            <a:solidFill>
              <a:srgbClr val="B2B4B2"/>
            </a:solidFill>
            <a:ln>
              <a:solidFill>
                <a:srgbClr val="B2B4B2"/>
              </a:solidFill>
            </a:ln>
          </c:spPr>
          <c:invertIfNegative val="0"/>
          <c:dLbls>
            <c:dLbl>
              <c:idx val="1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4-4DEA-BB46-F0560A916633}"/>
                </c:ext>
              </c:extLst>
            </c:dLbl>
            <c:dLbl>
              <c:idx val="2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4-4DEA-BB46-F0560A916633}"/>
                </c:ext>
              </c:extLst>
            </c:dLbl>
            <c:dLbl>
              <c:idx val="3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44-4DEA-BB46-F0560A916633}"/>
                </c:ext>
              </c:extLst>
            </c:dLbl>
            <c:dLbl>
              <c:idx val="4"/>
              <c:layout>
                <c:manualLayout>
                  <c:x val="3.579417840100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4-4DEA-BB46-F0560A916633}"/>
                </c:ext>
              </c:extLst>
            </c:dLbl>
            <c:dLbl>
              <c:idx val="5"/>
              <c:layout>
                <c:manualLayout>
                  <c:x val="5.3691267601505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44-4DEA-BB46-F0560A916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Data!$B$34:$B$40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Data!$D$34:$D$40</c:f>
              <c:numCache>
                <c:formatCode>0.0%</c:formatCode>
                <c:ptCount val="7"/>
                <c:pt idx="0">
                  <c:v>0.96271686969361403</c:v>
                </c:pt>
                <c:pt idx="1">
                  <c:v>0.94711538461538458</c:v>
                </c:pt>
                <c:pt idx="2">
                  <c:v>0.94767441860465118</c:v>
                </c:pt>
                <c:pt idx="3">
                  <c:v>0.93223140495867773</c:v>
                </c:pt>
                <c:pt idx="4">
                  <c:v>0.95069033530571989</c:v>
                </c:pt>
                <c:pt idx="5">
                  <c:v>0.93036750483558994</c:v>
                </c:pt>
                <c:pt idx="6">
                  <c:v>0.9472693032015066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4-4DEA-BB46-F0560A916633}"/>
            </c:ext>
          </c:extLst>
        </c:ser>
        <c:ser>
          <c:idx val="1"/>
          <c:order val="1"/>
          <c:tx>
            <c:strRef>
              <c:f>Data!$F$28</c:f>
              <c:strCache>
                <c:ptCount val="1"/>
                <c:pt idx="0">
                  <c:v>Non-Résidents (%)</c:v>
                </c:pt>
              </c:strCache>
            </c:strRef>
          </c:tx>
          <c:spPr>
            <a:solidFill>
              <a:srgbClr val="545859"/>
            </a:solidFill>
            <a:ln>
              <a:solidFill>
                <a:srgbClr val="54585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Data!$B$34:$B$40</c:f>
              <c:strCache>
                <c:ptCount val="7"/>
                <c:pt idx="0">
                  <c:v>Moy. 2012-2016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Data!$F$34:$F$40</c:f>
              <c:numCache>
                <c:formatCode>0.0%</c:formatCode>
                <c:ptCount val="7"/>
                <c:pt idx="0">
                  <c:v>3.7283130306386122E-2</c:v>
                </c:pt>
                <c:pt idx="1">
                  <c:v>5.2884615384615384E-2</c:v>
                </c:pt>
                <c:pt idx="2">
                  <c:v>5.232558139534884E-2</c:v>
                </c:pt>
                <c:pt idx="3">
                  <c:v>6.7768595041322308E-2</c:v>
                </c:pt>
                <c:pt idx="4">
                  <c:v>4.9309664694280081E-2</c:v>
                </c:pt>
                <c:pt idx="5">
                  <c:v>6.9632495164410058E-2</c:v>
                </c:pt>
                <c:pt idx="6">
                  <c:v>5.2730696798493411E-2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44-4DEA-BB46-F0560A91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136512"/>
        <c:axId val="127138048"/>
      </c:barChart>
      <c:catAx>
        <c:axId val="1271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HelveticaNeueLT Std" panose="020B0604020202020204" pitchFamily="34" charset="0"/>
              </a:defRPr>
            </a:pPr>
            <a:endParaRPr lang="en-US"/>
          </a:p>
        </c:txPr>
        <c:crossAx val="127138048"/>
        <c:crosses val="autoZero"/>
        <c:auto val="1"/>
        <c:lblAlgn val="ctr"/>
        <c:lblOffset val="100"/>
        <c:noMultiLvlLbl val="0"/>
      </c:catAx>
      <c:valAx>
        <c:axId val="1271380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en-US"/>
          </a:p>
        </c:txPr>
        <c:crossAx val="127136512"/>
        <c:crosses val="autoZero"/>
        <c:crossBetween val="between"/>
        <c:majorUnit val="0.2"/>
      </c:valAx>
    </c:plotArea>
    <c:legend>
      <c:legendPos val="b"/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8</xdr:row>
      <xdr:rowOff>50800</xdr:rowOff>
    </xdr:from>
    <xdr:to>
      <xdr:col>8</xdr:col>
      <xdr:colOff>76200</xdr:colOff>
      <xdr:row>25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4"/>
  <sheetViews>
    <sheetView showGridLines="0" tabSelected="1" topLeftCell="A3" zoomScaleNormal="100" workbookViewId="0">
      <selection activeCell="I22" sqref="I22"/>
    </sheetView>
  </sheetViews>
  <sheetFormatPr defaultColWidth="9.26953125" defaultRowHeight="14"/>
  <cols>
    <col min="1" max="1" width="9.26953125" style="2"/>
    <col min="2" max="2" width="16.453125" style="2" customWidth="1"/>
    <col min="3" max="3" width="14" style="2" customWidth="1"/>
    <col min="4" max="4" width="9.81640625" style="2" customWidth="1"/>
    <col min="5" max="5" width="13.7265625" style="2" customWidth="1"/>
    <col min="6" max="6" width="13.453125" style="2" customWidth="1"/>
    <col min="7" max="7" width="9.453125" style="2" customWidth="1"/>
    <col min="8" max="8" width="8.7265625" style="2" customWidth="1"/>
    <col min="9" max="16384" width="9.26953125" style="2"/>
  </cols>
  <sheetData>
    <row r="2" spans="2:2">
      <c r="B2" s="1" t="s">
        <v>9</v>
      </c>
    </row>
    <row r="3" spans="2:2">
      <c r="B3" s="3"/>
    </row>
    <row r="4" spans="2:2">
      <c r="B4" s="3" t="s">
        <v>10</v>
      </c>
    </row>
    <row r="5" spans="2:2">
      <c r="B5" s="4" t="s">
        <v>0</v>
      </c>
    </row>
    <row r="6" spans="2:2">
      <c r="B6" s="3" t="s">
        <v>11</v>
      </c>
    </row>
    <row r="7" spans="2:2">
      <c r="B7" s="3" t="s">
        <v>7</v>
      </c>
    </row>
    <row r="8" spans="2:2">
      <c r="B8" s="3" t="s">
        <v>1</v>
      </c>
    </row>
    <row r="9" spans="2:2" ht="18.649999999999999" customHeight="1"/>
    <row r="23" spans="1:7">
      <c r="B23" s="3"/>
    </row>
    <row r="24" spans="1:7">
      <c r="B24" s="3"/>
    </row>
    <row r="27" spans="1:7" ht="14.5" thickBot="1"/>
    <row r="28" spans="1:7" ht="43" thickTop="1" thickBot="1">
      <c r="A28" s="5"/>
      <c r="B28" s="6" t="s">
        <v>8</v>
      </c>
      <c r="C28" s="7" t="s">
        <v>2</v>
      </c>
      <c r="D28" s="7" t="s">
        <v>3</v>
      </c>
      <c r="E28" s="7" t="s">
        <v>4</v>
      </c>
      <c r="F28" s="7" t="s">
        <v>5</v>
      </c>
      <c r="G28" s="8" t="s">
        <v>6</v>
      </c>
    </row>
    <row r="29" spans="1:7" ht="14.5" thickTop="1">
      <c r="B29" s="9">
        <v>2012</v>
      </c>
      <c r="C29" s="10">
        <v>530</v>
      </c>
      <c r="D29" s="11">
        <f t="shared" ref="D29:D33" si="0">C29/G29</f>
        <v>0.97247706422018354</v>
      </c>
      <c r="E29" s="10">
        <v>15</v>
      </c>
      <c r="F29" s="11">
        <f t="shared" ref="F29:F33" si="1">E29/G29</f>
        <v>2.7522935779816515E-2</v>
      </c>
      <c r="G29" s="12">
        <f t="shared" ref="G29:G33" si="2">C29+E29</f>
        <v>545</v>
      </c>
    </row>
    <row r="30" spans="1:7">
      <c r="B30" s="9">
        <v>2013</v>
      </c>
      <c r="C30" s="10">
        <v>527</v>
      </c>
      <c r="D30" s="11">
        <f t="shared" si="0"/>
        <v>0.9529837251356239</v>
      </c>
      <c r="E30" s="10">
        <v>26</v>
      </c>
      <c r="F30" s="11">
        <f t="shared" si="1"/>
        <v>4.701627486437613E-2</v>
      </c>
      <c r="G30" s="12">
        <f t="shared" si="2"/>
        <v>553</v>
      </c>
    </row>
    <row r="31" spans="1:7">
      <c r="B31" s="9">
        <v>2014</v>
      </c>
      <c r="C31" s="10">
        <v>542</v>
      </c>
      <c r="D31" s="11">
        <f t="shared" si="0"/>
        <v>0.96613190730837795</v>
      </c>
      <c r="E31" s="10">
        <v>19</v>
      </c>
      <c r="F31" s="11">
        <f t="shared" si="1"/>
        <v>3.3868092691622102E-2</v>
      </c>
      <c r="G31" s="12">
        <f t="shared" si="2"/>
        <v>561</v>
      </c>
    </row>
    <row r="32" spans="1:7">
      <c r="B32" s="9">
        <v>2015</v>
      </c>
      <c r="C32" s="13">
        <v>475</v>
      </c>
      <c r="D32" s="14">
        <f t="shared" si="0"/>
        <v>0.95959595959595956</v>
      </c>
      <c r="E32" s="13">
        <v>20</v>
      </c>
      <c r="F32" s="14">
        <f t="shared" si="1"/>
        <v>4.0404040404040407E-2</v>
      </c>
      <c r="G32" s="15">
        <f t="shared" si="2"/>
        <v>495</v>
      </c>
    </row>
    <row r="33" spans="2:7">
      <c r="B33" s="9">
        <v>2016</v>
      </c>
      <c r="C33" s="13">
        <v>534</v>
      </c>
      <c r="D33" s="14">
        <f t="shared" si="0"/>
        <v>0.96216216216216222</v>
      </c>
      <c r="E33" s="13">
        <v>21</v>
      </c>
      <c r="F33" s="14">
        <f t="shared" si="1"/>
        <v>3.783783783783784E-2</v>
      </c>
      <c r="G33" s="15">
        <f t="shared" si="2"/>
        <v>555</v>
      </c>
    </row>
    <row r="34" spans="2:7">
      <c r="B34" s="16" t="s">
        <v>13</v>
      </c>
      <c r="C34" s="17">
        <f>AVERAGE(C29:C33)</f>
        <v>521.6</v>
      </c>
      <c r="D34" s="11">
        <f t="shared" ref="D34" si="3">C34/G34</f>
        <v>0.96271686969361403</v>
      </c>
      <c r="E34" s="17">
        <f>AVERAGE(E29:E33)</f>
        <v>20.2</v>
      </c>
      <c r="F34" s="11">
        <f t="shared" ref="F34" si="4">E34/G34</f>
        <v>3.7283130306386122E-2</v>
      </c>
      <c r="G34" s="12">
        <f>AVERAGE(G29:G33)</f>
        <v>541.79999999999995</v>
      </c>
    </row>
    <row r="35" spans="2:7">
      <c r="B35" s="9">
        <v>2017</v>
      </c>
      <c r="C35" s="13">
        <v>591</v>
      </c>
      <c r="D35" s="14">
        <f t="shared" ref="D35:D39" si="5">C35/G35</f>
        <v>0.94711538461538458</v>
      </c>
      <c r="E35" s="13">
        <v>33</v>
      </c>
      <c r="F35" s="14">
        <f t="shared" ref="F35:F39" si="6">E35/G35</f>
        <v>5.2884615384615384E-2</v>
      </c>
      <c r="G35" s="15">
        <f t="shared" ref="G35:G37" si="7">C35+E35</f>
        <v>624</v>
      </c>
    </row>
    <row r="36" spans="2:7">
      <c r="B36" s="9">
        <v>2018</v>
      </c>
      <c r="C36" s="13">
        <v>489</v>
      </c>
      <c r="D36" s="14">
        <f t="shared" si="5"/>
        <v>0.94767441860465118</v>
      </c>
      <c r="E36" s="13">
        <v>27</v>
      </c>
      <c r="F36" s="14">
        <f t="shared" si="6"/>
        <v>5.232558139534884E-2</v>
      </c>
      <c r="G36" s="15">
        <f t="shared" si="7"/>
        <v>516</v>
      </c>
    </row>
    <row r="37" spans="2:7">
      <c r="B37" s="9">
        <v>2019</v>
      </c>
      <c r="C37" s="13">
        <v>564</v>
      </c>
      <c r="D37" s="14">
        <f t="shared" si="5"/>
        <v>0.93223140495867773</v>
      </c>
      <c r="E37" s="13">
        <v>41</v>
      </c>
      <c r="F37" s="14">
        <f t="shared" si="6"/>
        <v>6.7768595041322308E-2</v>
      </c>
      <c r="G37" s="15">
        <f t="shared" si="7"/>
        <v>605</v>
      </c>
    </row>
    <row r="38" spans="2:7">
      <c r="B38" s="16">
        <v>2020</v>
      </c>
      <c r="C38" s="13">
        <v>482</v>
      </c>
      <c r="D38" s="18">
        <f t="shared" si="5"/>
        <v>0.95069033530571989</v>
      </c>
      <c r="E38" s="13">
        <v>25</v>
      </c>
      <c r="F38" s="18">
        <f t="shared" si="6"/>
        <v>4.9309664694280081E-2</v>
      </c>
      <c r="G38" s="15">
        <f>C38+E38</f>
        <v>507</v>
      </c>
    </row>
    <row r="39" spans="2:7">
      <c r="B39" s="9">
        <v>2021</v>
      </c>
      <c r="C39" s="13">
        <v>481</v>
      </c>
      <c r="D39" s="18">
        <f t="shared" si="5"/>
        <v>0.93036750483558994</v>
      </c>
      <c r="E39" s="13">
        <v>36</v>
      </c>
      <c r="F39" s="18">
        <f t="shared" si="6"/>
        <v>6.9632495164410058E-2</v>
      </c>
      <c r="G39" s="15">
        <f>C39+E39</f>
        <v>517</v>
      </c>
    </row>
    <row r="40" spans="2:7" ht="14.5" thickBot="1">
      <c r="B40" s="19" t="s">
        <v>12</v>
      </c>
      <c r="C40" s="20">
        <v>503</v>
      </c>
      <c r="D40" s="21">
        <f>C40/G40</f>
        <v>0.9472693032015066</v>
      </c>
      <c r="E40" s="20">
        <v>28</v>
      </c>
      <c r="F40" s="21">
        <f>E40/G40</f>
        <v>5.2730696798493411E-2</v>
      </c>
      <c r="G40" s="22">
        <f>C40+E40</f>
        <v>531</v>
      </c>
    </row>
    <row r="41" spans="2:7" ht="14.5" thickTop="1"/>
    <row r="44" spans="2:7" ht="18.649999999999999" customHeight="1"/>
  </sheetData>
  <pageMargins left="0.7" right="0.7" top="0.75" bottom="0.75" header="0.3" footer="0.3"/>
  <pageSetup paperSize="9" orientation="portrait" r:id="rId1"/>
  <ignoredErrors>
    <ignoredError sqref="D34 F34:H3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EA546C-BC50-4ABB-92F8-D94B3EE13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1EACC-2046-4945-8FD8-4A440F74A158}">
  <ds:schemaRefs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3b23351c-6ed6-444c-a66b-e3c1876fb1b1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b304e8da-070f-413a-89c8-6e99405170b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3485E3-CB9C-4E67-8763-C2045C5A23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2024-01-29T12:48:07Z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