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1_CHNP/"/>
    </mc:Choice>
  </mc:AlternateContent>
  <xr:revisionPtr revIDLastSave="0" documentId="11_780082BEBD854A8726A164E400E868161C3ACC48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3" l="1"/>
  <c r="F29" i="13" s="1"/>
  <c r="G38" i="13" l="1"/>
  <c r="F38" i="13" s="1"/>
  <c r="G37" i="13"/>
  <c r="F37" i="13" s="1"/>
  <c r="G36" i="13"/>
  <c r="D36" i="13" s="1"/>
  <c r="G35" i="13"/>
  <c r="F35" i="13" s="1"/>
  <c r="G33" i="13"/>
  <c r="F33" i="13" s="1"/>
  <c r="G32" i="13"/>
  <c r="F32" i="13" s="1"/>
  <c r="G31" i="13"/>
  <c r="F31" i="13" s="1"/>
  <c r="G30" i="13"/>
  <c r="D30" i="13" s="1"/>
  <c r="D38" i="13" l="1"/>
  <c r="D35" i="13"/>
  <c r="F36" i="13"/>
  <c r="D37" i="13"/>
  <c r="D33" i="13"/>
  <c r="D32" i="13"/>
  <c r="D29" i="13"/>
  <c r="F30" i="13"/>
  <c r="D31" i="13"/>
  <c r="G40" i="13"/>
  <c r="D40" i="13" s="1"/>
  <c r="G39" i="13"/>
  <c r="F39" i="13" s="1"/>
  <c r="E34" i="13"/>
  <c r="C34" i="13"/>
  <c r="D39" i="13" l="1"/>
  <c r="F40" i="13"/>
  <c r="G34" i="13"/>
  <c r="D34" i="13" s="1"/>
  <c r="F34" i="13" l="1"/>
</calcChain>
</file>

<file path=xl/sharedStrings.xml><?xml version="1.0" encoding="utf-8"?>
<sst xmlns="http://schemas.openxmlformats.org/spreadsheetml/2006/main" count="14" uniqueCount="14">
  <si>
    <t>Source : données IGSS / Traitement : Observatoire national de la santé</t>
  </si>
  <si>
    <t>Unités : Nombre de séjours</t>
  </si>
  <si>
    <t>Résidents</t>
  </si>
  <si>
    <t>Résidents (%)</t>
  </si>
  <si>
    <t>Non-Résidents</t>
  </si>
  <si>
    <t>Non-Résidents (%)</t>
  </si>
  <si>
    <t>Total</t>
  </si>
  <si>
    <t>Périmètre d'inclusion : activité opposable, résidents et non-résidents, présence à minuit et ESMJ</t>
  </si>
  <si>
    <t>Année</t>
  </si>
  <si>
    <t>Figure : Evolution de la répartition des séjours hospitaliers entre résidents et non-résidents, au CHNP, 2012-2022</t>
  </si>
  <si>
    <t>Référence : Carte sanitaire 2023</t>
  </si>
  <si>
    <t>Années de référence : 2012-2022</t>
  </si>
  <si>
    <t>Moy. 2012-2016</t>
  </si>
  <si>
    <t>2022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</si>
</sst>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(* #,##0_);_(* \(#,##0\);_(* &quot;-&quot;_);_(@_)"/>
    <numFmt numFmtId="166" formatCode="_(&quot;$&quot;* #,##0_);_(&quot;$&quot;* \(#,##0\);_(&quot;$&quot;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theme="3" tint="0.59996337778862885"/>
      </left>
      <right/>
      <top/>
      <bottom/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/>
    <xf numFmtId="0" fontId="6" fillId="0" borderId="2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/>
    <xf numFmtId="164" fontId="6" fillId="0" borderId="0" xfId="0" applyNumberFormat="1" applyFont="1" applyBorder="1"/>
    <xf numFmtId="0" fontId="6" fillId="0" borderId="0" xfId="0" applyFont="1" applyBorder="1"/>
    <xf numFmtId="164" fontId="6" fillId="0" borderId="3" xfId="0" applyNumberFormat="1" applyFont="1" applyBorder="1"/>
    <xf numFmtId="0" fontId="6" fillId="0" borderId="3" xfId="0" applyFont="1" applyBorder="1"/>
    <xf numFmtId="0" fontId="9" fillId="0" borderId="1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64" fontId="6" fillId="0" borderId="0" xfId="7" applyNumberFormat="1" applyFont="1" applyBorder="1"/>
    <xf numFmtId="164" fontId="6" fillId="0" borderId="3" xfId="7" applyNumberFormat="1" applyFont="1" applyBorder="1"/>
    <xf numFmtId="0" fontId="9" fillId="0" borderId="11" xfId="0" applyFont="1" applyBorder="1" applyAlignment="1">
      <alignment horizontal="right"/>
    </xf>
    <xf numFmtId="0" fontId="6" fillId="0" borderId="4" xfId="0" applyFont="1" applyBorder="1"/>
    <xf numFmtId="164" fontId="6" fillId="0" borderId="5" xfId="7" applyNumberFormat="1" applyFont="1" applyBorder="1"/>
    <xf numFmtId="0" fontId="6" fillId="0" borderId="5" xfId="0" applyFont="1" applyBorder="1"/>
    <xf numFmtId="164" fontId="6" fillId="0" borderId="6" xfId="7" applyNumberFormat="1" applyFont="1" applyBorder="1"/>
    <xf numFmtId="0" fontId="6" fillId="0" borderId="6" xfId="0" applyFont="1" applyBorder="1"/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7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545859"/>
      <color rgb="FFB2B4B2"/>
      <color rgb="FFB2B4B4"/>
      <color rgb="FF44546A"/>
      <color rgb="FFDDD9C3"/>
      <color rgb="FF95B3D7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Evolution de la répartition des séjours hospitaliers entre résidents </a:t>
            </a:r>
          </a:p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et non-résidents, au CHNP</a:t>
            </a:r>
            <a:r>
              <a:rPr lang="en-US" sz="900" baseline="0">
                <a:latin typeface="HelveticaNeueLT Std" panose="020B0604020202020204" pitchFamily="34" charset="0"/>
              </a:rPr>
              <a:t>, 2012-2022</a:t>
            </a:r>
          </a:p>
        </c:rich>
      </c:tx>
      <c:layout>
        <c:manualLayout>
          <c:xMode val="edge"/>
          <c:yMode val="edge"/>
          <c:x val="0.2364327214516142"/>
          <c:y val="3.463158568593560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Data!$D$28</c:f>
              <c:strCache>
                <c:ptCount val="1"/>
                <c:pt idx="0">
                  <c:v>Résidents (%)</c:v>
                </c:pt>
              </c:strCache>
            </c:strRef>
          </c:tx>
          <c:spPr>
            <a:solidFill>
              <a:srgbClr val="B2B4B2"/>
            </a:solidFill>
          </c:spPr>
          <c:invertIfNegative val="0"/>
          <c:dLbls>
            <c:dLbl>
              <c:idx val="1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4-4DEA-BB46-F0560A916633}"/>
                </c:ext>
              </c:extLst>
            </c:dLbl>
            <c:dLbl>
              <c:idx val="2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4-4DEA-BB46-F0560A916633}"/>
                </c:ext>
              </c:extLst>
            </c:dLbl>
            <c:dLbl>
              <c:idx val="3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44-4DEA-BB46-F0560A916633}"/>
                </c:ext>
              </c:extLst>
            </c:dLbl>
            <c:dLbl>
              <c:idx val="4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4-4DEA-BB46-F0560A916633}"/>
                </c:ext>
              </c:extLst>
            </c:dLbl>
            <c:dLbl>
              <c:idx val="5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44-4DEA-BB46-F0560A916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Data!$B$34:$B$40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Data!$D$34:$D$40</c:f>
              <c:numCache>
                <c:formatCode>0.0%</c:formatCode>
                <c:ptCount val="7"/>
                <c:pt idx="0">
                  <c:v>0.97514159848961601</c:v>
                </c:pt>
                <c:pt idx="1">
                  <c:v>0.96410256410256412</c:v>
                </c:pt>
                <c:pt idx="2">
                  <c:v>0.97796610169491527</c:v>
                </c:pt>
                <c:pt idx="3">
                  <c:v>0.9484240687679083</c:v>
                </c:pt>
                <c:pt idx="4">
                  <c:v>0.96377952755905516</c:v>
                </c:pt>
                <c:pt idx="5">
                  <c:v>0.97116843702579669</c:v>
                </c:pt>
                <c:pt idx="6">
                  <c:v>0.96904024767801855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4-4DEA-BB46-F0560A916633}"/>
            </c:ext>
          </c:extLst>
        </c:ser>
        <c:ser>
          <c:idx val="1"/>
          <c:order val="1"/>
          <c:tx>
            <c:strRef>
              <c:f>Data!$F$28</c:f>
              <c:strCache>
                <c:ptCount val="1"/>
                <c:pt idx="0">
                  <c:v>Non-Résidents (%)</c:v>
                </c:pt>
              </c:strCache>
            </c:strRef>
          </c:tx>
          <c:spPr>
            <a:solidFill>
              <a:srgbClr val="545859"/>
            </a:solidFill>
          </c:spPr>
          <c:invertIfNegative val="0"/>
          <c:dLbls>
            <c:dLbl>
              <c:idx val="1"/>
              <c:layout>
                <c:manualLayout>
                  <c:x val="-4.0268881103766867E-17"/>
                  <c:y val="1.232032854209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6-413C-9DDD-B2A6057393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Data!$B$34:$B$40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Data!$F$34:$F$40</c:f>
              <c:numCache>
                <c:formatCode>0.0%</c:formatCode>
                <c:ptCount val="7"/>
                <c:pt idx="0">
                  <c:v>2.485840151038389E-2</c:v>
                </c:pt>
                <c:pt idx="1">
                  <c:v>3.5897435897435895E-2</c:v>
                </c:pt>
                <c:pt idx="2">
                  <c:v>2.2033898305084745E-2</c:v>
                </c:pt>
                <c:pt idx="3">
                  <c:v>5.1575931232091692E-2</c:v>
                </c:pt>
                <c:pt idx="4">
                  <c:v>3.6220472440944881E-2</c:v>
                </c:pt>
                <c:pt idx="5">
                  <c:v>2.8831562974203338E-2</c:v>
                </c:pt>
                <c:pt idx="6">
                  <c:v>3.0959752321981424E-2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44-4DEA-BB46-F0560A91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136512"/>
        <c:axId val="127138048"/>
      </c:barChart>
      <c:catAx>
        <c:axId val="1271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HelveticaNeueLT Std" panose="020B0604020202020204" pitchFamily="34" charset="0"/>
              </a:defRPr>
            </a:pPr>
            <a:endParaRPr lang="en-US"/>
          </a:p>
        </c:txPr>
        <c:crossAx val="127138048"/>
        <c:crosses val="autoZero"/>
        <c:auto val="1"/>
        <c:lblAlgn val="ctr"/>
        <c:lblOffset val="100"/>
        <c:noMultiLvlLbl val="0"/>
      </c:catAx>
      <c:valAx>
        <c:axId val="1271380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en-US"/>
          </a:p>
        </c:txPr>
        <c:crossAx val="127136512"/>
        <c:crosses val="autoZero"/>
        <c:crossBetween val="between"/>
        <c:majorUnit val="0.2"/>
      </c:valAx>
    </c:plotArea>
    <c:legend>
      <c:legendPos val="b"/>
      <c:overlay val="0"/>
      <c:txPr>
        <a:bodyPr/>
        <a:lstStyle/>
        <a:p>
          <a:pPr>
            <a:defRPr sz="900">
              <a:latin typeface="HelveticaNeueLT Std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8</xdr:row>
      <xdr:rowOff>133350</xdr:rowOff>
    </xdr:from>
    <xdr:to>
      <xdr:col>8</xdr:col>
      <xdr:colOff>63500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0"/>
  <sheetViews>
    <sheetView showGridLines="0" tabSelected="1" topLeftCell="A7" zoomScaleNormal="100" workbookViewId="0">
      <selection activeCell="M28" sqref="M28"/>
    </sheetView>
  </sheetViews>
  <sheetFormatPr defaultColWidth="9.26953125" defaultRowHeight="14"/>
  <cols>
    <col min="1" max="1" width="9.26953125" style="2"/>
    <col min="2" max="2" width="15.7265625" style="2" customWidth="1"/>
    <col min="3" max="3" width="13.54296875" style="2" customWidth="1"/>
    <col min="4" max="4" width="11.453125" style="2" customWidth="1"/>
    <col min="5" max="5" width="13.54296875" style="2" customWidth="1"/>
    <col min="6" max="6" width="12.81640625" style="2" customWidth="1"/>
    <col min="7" max="7" width="10.81640625" style="2" customWidth="1"/>
    <col min="8" max="8" width="8.7265625" style="2" customWidth="1"/>
    <col min="9" max="16384" width="9.26953125" style="2"/>
  </cols>
  <sheetData>
    <row r="2" spans="2:2">
      <c r="B2" s="1" t="s">
        <v>9</v>
      </c>
    </row>
    <row r="3" spans="2:2">
      <c r="B3" s="3"/>
    </row>
    <row r="4" spans="2:2">
      <c r="B4" s="3" t="s">
        <v>10</v>
      </c>
    </row>
    <row r="5" spans="2:2">
      <c r="B5" s="4" t="s">
        <v>0</v>
      </c>
    </row>
    <row r="6" spans="2:2">
      <c r="B6" s="3" t="s">
        <v>11</v>
      </c>
    </row>
    <row r="7" spans="2:2">
      <c r="B7" s="3" t="s">
        <v>7</v>
      </c>
    </row>
    <row r="8" spans="2:2">
      <c r="B8" s="3" t="s">
        <v>1</v>
      </c>
    </row>
    <row r="27" spans="2:7" ht="14.5" thickBot="1"/>
    <row r="28" spans="2:7" ht="42.5" thickBot="1">
      <c r="B28" s="5" t="s">
        <v>8</v>
      </c>
      <c r="C28" s="6" t="s">
        <v>2</v>
      </c>
      <c r="D28" s="7" t="s">
        <v>3</v>
      </c>
      <c r="E28" s="7" t="s">
        <v>4</v>
      </c>
      <c r="F28" s="8" t="s">
        <v>5</v>
      </c>
      <c r="G28" s="8" t="s">
        <v>6</v>
      </c>
    </row>
    <row r="29" spans="2:7">
      <c r="B29" s="9">
        <v>2012</v>
      </c>
      <c r="C29" s="10">
        <v>577</v>
      </c>
      <c r="D29" s="11">
        <f t="shared" ref="D29:D33" si="0">C29/G29</f>
        <v>0.97631133671742809</v>
      </c>
      <c r="E29" s="12">
        <v>14</v>
      </c>
      <c r="F29" s="13">
        <f t="shared" ref="F29:F33" si="1">E29/G29</f>
        <v>2.3688663282571912E-2</v>
      </c>
      <c r="G29" s="14">
        <f t="shared" ref="G29:G33" si="2">C29+E29</f>
        <v>591</v>
      </c>
    </row>
    <row r="30" spans="2:7">
      <c r="B30" s="9">
        <v>2013</v>
      </c>
      <c r="C30" s="10">
        <v>569</v>
      </c>
      <c r="D30" s="11">
        <f t="shared" si="0"/>
        <v>0.9627749576988156</v>
      </c>
      <c r="E30" s="12">
        <v>22</v>
      </c>
      <c r="F30" s="13">
        <f t="shared" si="1"/>
        <v>3.7225042301184431E-2</v>
      </c>
      <c r="G30" s="14">
        <f t="shared" si="2"/>
        <v>591</v>
      </c>
    </row>
    <row r="31" spans="2:7">
      <c r="B31" s="9">
        <v>2014</v>
      </c>
      <c r="C31" s="10">
        <v>576</v>
      </c>
      <c r="D31" s="11">
        <f t="shared" si="0"/>
        <v>0.97133220910623941</v>
      </c>
      <c r="E31" s="12">
        <v>17</v>
      </c>
      <c r="F31" s="13">
        <f t="shared" si="1"/>
        <v>2.866779089376054E-2</v>
      </c>
      <c r="G31" s="14">
        <f t="shared" si="2"/>
        <v>593</v>
      </c>
    </row>
    <row r="32" spans="2:7">
      <c r="B32" s="9">
        <v>2015</v>
      </c>
      <c r="C32" s="15">
        <v>734</v>
      </c>
      <c r="D32" s="16">
        <f t="shared" si="0"/>
        <v>0.98788694481830419</v>
      </c>
      <c r="E32" s="17">
        <v>9</v>
      </c>
      <c r="F32" s="18">
        <f t="shared" si="1"/>
        <v>1.2113055181695828E-2</v>
      </c>
      <c r="G32" s="19">
        <f t="shared" si="2"/>
        <v>743</v>
      </c>
    </row>
    <row r="33" spans="2:7">
      <c r="B33" s="9">
        <v>2016</v>
      </c>
      <c r="C33" s="15">
        <v>643</v>
      </c>
      <c r="D33" s="16">
        <f t="shared" si="0"/>
        <v>0.97424242424242424</v>
      </c>
      <c r="E33" s="17">
        <v>17</v>
      </c>
      <c r="F33" s="18">
        <f t="shared" si="1"/>
        <v>2.5757575757575757E-2</v>
      </c>
      <c r="G33" s="19">
        <f t="shared" si="2"/>
        <v>660</v>
      </c>
    </row>
    <row r="34" spans="2:7">
      <c r="B34" s="20" t="s">
        <v>12</v>
      </c>
      <c r="C34" s="10">
        <f>AVERAGE(C29:C33)</f>
        <v>619.79999999999995</v>
      </c>
      <c r="D34" s="11">
        <f t="shared" ref="D34:D40" si="3">C34/G34</f>
        <v>0.97514159848961601</v>
      </c>
      <c r="E34" s="21">
        <f>AVERAGE(E29:E33)</f>
        <v>15.8</v>
      </c>
      <c r="F34" s="13">
        <f t="shared" ref="F34:F40" si="4">E34/G34</f>
        <v>2.485840151038389E-2</v>
      </c>
      <c r="G34" s="22">
        <f>AVERAGE(G29:G33)</f>
        <v>635.6</v>
      </c>
    </row>
    <row r="35" spans="2:7">
      <c r="B35" s="9">
        <v>2017</v>
      </c>
      <c r="C35" s="15">
        <v>564</v>
      </c>
      <c r="D35" s="16">
        <f t="shared" ref="D35:D38" si="5">C35/G35</f>
        <v>0.96410256410256412</v>
      </c>
      <c r="E35" s="17">
        <v>21</v>
      </c>
      <c r="F35" s="18">
        <f t="shared" ref="F35:F38" si="6">E35/G35</f>
        <v>3.5897435897435895E-2</v>
      </c>
      <c r="G35" s="19">
        <f t="shared" ref="G35:G37" si="7">C35+E35</f>
        <v>585</v>
      </c>
    </row>
    <row r="36" spans="2:7">
      <c r="B36" s="9">
        <v>2018</v>
      </c>
      <c r="C36" s="15">
        <v>577</v>
      </c>
      <c r="D36" s="16">
        <f t="shared" si="5"/>
        <v>0.97796610169491527</v>
      </c>
      <c r="E36" s="17">
        <v>13</v>
      </c>
      <c r="F36" s="18">
        <f t="shared" si="6"/>
        <v>2.2033898305084745E-2</v>
      </c>
      <c r="G36" s="19">
        <f t="shared" si="7"/>
        <v>590</v>
      </c>
    </row>
    <row r="37" spans="2:7">
      <c r="B37" s="9">
        <v>2019</v>
      </c>
      <c r="C37" s="15">
        <v>662</v>
      </c>
      <c r="D37" s="16">
        <f t="shared" si="5"/>
        <v>0.9484240687679083</v>
      </c>
      <c r="E37" s="17">
        <v>36</v>
      </c>
      <c r="F37" s="18">
        <f t="shared" si="6"/>
        <v>5.1575931232091692E-2</v>
      </c>
      <c r="G37" s="19">
        <f t="shared" si="7"/>
        <v>698</v>
      </c>
    </row>
    <row r="38" spans="2:7">
      <c r="B38" s="20">
        <v>2020</v>
      </c>
      <c r="C38" s="15">
        <v>612</v>
      </c>
      <c r="D38" s="23">
        <f t="shared" si="5"/>
        <v>0.96377952755905516</v>
      </c>
      <c r="E38" s="17">
        <v>23</v>
      </c>
      <c r="F38" s="24">
        <f t="shared" si="6"/>
        <v>3.6220472440944881E-2</v>
      </c>
      <c r="G38" s="19">
        <f>C38+E38</f>
        <v>635</v>
      </c>
    </row>
    <row r="39" spans="2:7">
      <c r="B39" s="9">
        <v>2021</v>
      </c>
      <c r="C39" s="15">
        <v>640</v>
      </c>
      <c r="D39" s="16">
        <f t="shared" si="3"/>
        <v>0.97116843702579669</v>
      </c>
      <c r="E39" s="17">
        <v>19</v>
      </c>
      <c r="F39" s="18">
        <f t="shared" si="4"/>
        <v>2.8831562974203338E-2</v>
      </c>
      <c r="G39" s="19">
        <f t="shared" ref="G39" si="8">C39+E39</f>
        <v>659</v>
      </c>
    </row>
    <row r="40" spans="2:7" ht="14.5" thickBot="1">
      <c r="B40" s="25" t="s">
        <v>13</v>
      </c>
      <c r="C40" s="26">
        <v>626</v>
      </c>
      <c r="D40" s="27">
        <f t="shared" si="3"/>
        <v>0.96904024767801855</v>
      </c>
      <c r="E40" s="28">
        <v>20</v>
      </c>
      <c r="F40" s="29">
        <f t="shared" si="4"/>
        <v>3.0959752321981424E-2</v>
      </c>
      <c r="G40" s="30">
        <f>C40+E40</f>
        <v>646</v>
      </c>
    </row>
  </sheetData>
  <pageMargins left="0.7" right="0.7" top="0.75" bottom="0.75" header="0.3" footer="0.3"/>
  <pageSetup paperSize="9" orientation="portrait" r:id="rId1"/>
  <ignoredErrors>
    <ignoredError sqref="D34 F34:G3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9887E-59F5-4E6C-BEE1-38E34680A9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27C80B-3CF5-4B7B-A35A-B844B7859121}">
  <ds:schemaRefs>
    <ds:schemaRef ds:uri="http://purl.org/dc/terms/"/>
    <ds:schemaRef ds:uri="http://schemas.microsoft.com/office/2006/metadata/properties"/>
    <ds:schemaRef ds:uri="3b23351c-6ed6-444c-a66b-e3c1876fb1b1"/>
    <ds:schemaRef ds:uri="http://purl.org/dc/dcmitype/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F2C0CC-CD2E-4981-8E9C-829CAD23E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2024-01-29T12:53:55Z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