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2_Contexte/"/>
    </mc:Choice>
  </mc:AlternateContent>
  <bookViews>
    <workbookView xWindow="120" yWindow="210" windowWidth="24920" windowHeight="12020"/>
  </bookViews>
  <sheets>
    <sheet name="Data" sheetId="10" r:id="rId1"/>
  </sheets>
  <calcPr calcId="162913"/>
</workbook>
</file>

<file path=xl/calcChain.xml><?xml version="1.0" encoding="utf-8"?>
<calcChain xmlns="http://schemas.openxmlformats.org/spreadsheetml/2006/main">
  <c r="E30" i="10" l="1"/>
  <c r="F12" i="10" l="1"/>
  <c r="F14" i="10"/>
  <c r="F28" i="10" l="1"/>
  <c r="F26" i="10"/>
  <c r="F24" i="10"/>
  <c r="F22" i="10"/>
  <c r="F20" i="10"/>
  <c r="F18" i="10"/>
  <c r="F16" i="10"/>
  <c r="F30" i="10" l="1"/>
  <c r="E21" i="10"/>
  <c r="D30" i="10"/>
  <c r="F21" i="10" l="1"/>
  <c r="F15" i="10"/>
  <c r="D29" i="10"/>
  <c r="D15" i="10"/>
  <c r="E29" i="10"/>
  <c r="D21" i="10"/>
  <c r="D13" i="10"/>
  <c r="D23" i="10"/>
  <c r="D17" i="10"/>
  <c r="D19" i="10"/>
  <c r="D25" i="10"/>
  <c r="D27" i="10"/>
  <c r="E13" i="10"/>
  <c r="E15" i="10"/>
  <c r="E17" i="10"/>
  <c r="E19" i="10"/>
  <c r="E23" i="10"/>
  <c r="E25" i="10"/>
  <c r="E27" i="10"/>
  <c r="F17" i="10"/>
  <c r="E31" i="10" l="1"/>
  <c r="D31" i="10"/>
  <c r="F29" i="10"/>
  <c r="F19" i="10"/>
  <c r="F23" i="10"/>
  <c r="F27" i="10"/>
  <c r="F25" i="10"/>
  <c r="F13" i="10"/>
  <c r="F31" i="10" l="1"/>
</calcChain>
</file>

<file path=xl/sharedStrings.xml><?xml version="1.0" encoding="utf-8"?>
<sst xmlns="http://schemas.openxmlformats.org/spreadsheetml/2006/main" count="39" uniqueCount="23">
  <si>
    <t>TOTAL</t>
  </si>
  <si>
    <t>% du total</t>
  </si>
  <si>
    <t>Nbre d'habitants</t>
  </si>
  <si>
    <t>&gt; 85 ans</t>
  </si>
  <si>
    <t>75-84 ans</t>
  </si>
  <si>
    <t>65-74 ans</t>
  </si>
  <si>
    <t>15-19 ans</t>
  </si>
  <si>
    <t>10-14 ans</t>
  </si>
  <si>
    <t>5-9 ans</t>
  </si>
  <si>
    <t>0-4 ans</t>
  </si>
  <si>
    <t xml:space="preserve">Classes d'âge </t>
  </si>
  <si>
    <t>20-39 ans</t>
  </si>
  <si>
    <t>40-64 ans</t>
  </si>
  <si>
    <t>Hommes</t>
  </si>
  <si>
    <t>Femmes</t>
  </si>
  <si>
    <t>Total</t>
  </si>
  <si>
    <t>Unités : Nombre d'habitants par tranche d'âge et par genre et part dans le total de la population pour l'année de référence</t>
  </si>
  <si>
    <t>Source : STATEC / Traitement : Observatoire national de la santé</t>
  </si>
  <si>
    <t>Référence : Carte sanitaire 2023</t>
  </si>
  <si>
    <t>Année de référence : 2021</t>
  </si>
  <si>
    <t>Tableau : Répartition de la population du GDL selon l'âge et le genre, 2021</t>
  </si>
  <si>
    <t>Périmètre d'inclusion : 
population par âge et sexe au 1er juillet 2021</t>
  </si>
  <si>
    <t>Indicateurs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</si>
</sst>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_(* #,##0_);_(* \(#,##0\);_(* &quot;-&quot;_);_(@_)"/>
    <numFmt numFmtId="166" formatCode="_(&quot;$&quot;* #,##0_);_(&quot;$&quot;* \(#,##0\);_(&quot;$&quot;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11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ck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4" xfId="0" applyFont="1" applyFill="1" applyBorder="1" applyAlignment="1">
      <alignment horizontal="center"/>
    </xf>
    <xf numFmtId="0" fontId="7" fillId="0" borderId="8" xfId="0" applyFont="1" applyBorder="1"/>
    <xf numFmtId="3" fontId="7" fillId="0" borderId="8" xfId="0" applyNumberFormat="1" applyFont="1" applyBorder="1"/>
    <xf numFmtId="3" fontId="7" fillId="0" borderId="9" xfId="0" applyNumberFormat="1" applyFont="1" applyBorder="1"/>
    <xf numFmtId="0" fontId="7" fillId="0" borderId="14" xfId="0" applyFont="1" applyBorder="1"/>
    <xf numFmtId="164" fontId="10" fillId="0" borderId="14" xfId="0" applyNumberFormat="1" applyFont="1" applyBorder="1"/>
    <xf numFmtId="164" fontId="10" fillId="0" borderId="15" xfId="0" applyNumberFormat="1" applyFont="1" applyBorder="1"/>
    <xf numFmtId="0" fontId="7" fillId="0" borderId="11" xfId="0" applyFont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0" fontId="7" fillId="0" borderId="2" xfId="0" applyFont="1" applyBorder="1"/>
    <xf numFmtId="164" fontId="10" fillId="0" borderId="2" xfId="0" applyNumberFormat="1" applyFont="1" applyBorder="1"/>
    <xf numFmtId="164" fontId="10" fillId="0" borderId="3" xfId="0" applyNumberFormat="1" applyFont="1" applyBorder="1"/>
    <xf numFmtId="3" fontId="9" fillId="3" borderId="8" xfId="0" applyNumberFormat="1" applyFont="1" applyFill="1" applyBorder="1"/>
    <xf numFmtId="3" fontId="9" fillId="3" borderId="9" xfId="0" applyNumberFormat="1" applyFont="1" applyFill="1" applyBorder="1"/>
    <xf numFmtId="164" fontId="10" fillId="3" borderId="2" xfId="0" applyNumberFormat="1" applyFont="1" applyFill="1" applyBorder="1"/>
    <xf numFmtId="164" fontId="10" fillId="3" borderId="3" xfId="0" applyNumberFormat="1" applyFont="1" applyFill="1" applyBorder="1"/>
    <xf numFmtId="164" fontId="6" fillId="0" borderId="0" xfId="0" applyNumberFormat="1" applyFont="1"/>
    <xf numFmtId="0" fontId="6" fillId="0" borderId="0" xfId="0" applyFont="1" applyBorder="1"/>
    <xf numFmtId="0" fontId="11" fillId="0" borderId="0" xfId="0" applyFont="1"/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7">
    <cellStyle name="Comma [0]" xfId="1"/>
    <cellStyle name="Currency [0]" xfId="2"/>
    <cellStyle name="Normal" xfId="0" builtinId="0"/>
    <cellStyle name="Normal 2" xfId="3"/>
    <cellStyle name="Normal 3" xfId="5"/>
    <cellStyle name="Normal 4" xfId="6"/>
    <cellStyle name="Percent 2" xfId="4"/>
  </cellStyles>
  <dxfs count="0"/>
  <tableStyles count="0" defaultTableStyle="TableStyleMedium2" defaultPivotStyle="PivotStyleLight16"/>
  <colors>
    <mruColors>
      <color rgb="FFE0E0E0"/>
      <color rgb="FF009696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2"/>
  <sheetViews>
    <sheetView showGridLines="0" tabSelected="1" workbookViewId="0">
      <selection activeCell="H31" sqref="H31"/>
    </sheetView>
  </sheetViews>
  <sheetFormatPr baseColWidth="10" defaultColWidth="9.1796875" defaultRowHeight="14"/>
  <cols>
    <col min="1" max="1" width="4.81640625" style="24" customWidth="1"/>
    <col min="2" max="2" width="12.26953125" style="24" customWidth="1"/>
    <col min="3" max="3" width="14.54296875" style="24" bestFit="1" customWidth="1"/>
    <col min="4" max="4" width="9.1796875" style="2" customWidth="1"/>
    <col min="5" max="10" width="9.1796875" style="2"/>
    <col min="11" max="16384" width="9.1796875" style="24"/>
  </cols>
  <sheetData>
    <row r="2" spans="2:7" s="2" customFormat="1" ht="13">
      <c r="B2" s="1" t="s">
        <v>20</v>
      </c>
    </row>
    <row r="3" spans="2:7" s="3" customFormat="1" ht="11.5"/>
    <row r="4" spans="2:7" s="3" customFormat="1" ht="11.5">
      <c r="B4" s="3" t="s">
        <v>18</v>
      </c>
    </row>
    <row r="5" spans="2:7" s="3" customFormat="1" ht="11.5">
      <c r="B5" s="4" t="s">
        <v>17</v>
      </c>
    </row>
    <row r="6" spans="2:7" s="3" customFormat="1" ht="11.5">
      <c r="B6" s="3" t="s">
        <v>19</v>
      </c>
    </row>
    <row r="7" spans="2:7" s="3" customFormat="1" ht="27" customHeight="1">
      <c r="B7" s="27" t="s">
        <v>21</v>
      </c>
      <c r="C7" s="27"/>
      <c r="D7" s="27"/>
      <c r="E7" s="27"/>
      <c r="F7" s="27"/>
      <c r="G7" s="27"/>
    </row>
    <row r="8" spans="2:7" s="3" customFormat="1" ht="27" customHeight="1">
      <c r="B8" s="27" t="s">
        <v>16</v>
      </c>
      <c r="C8" s="27"/>
      <c r="D8" s="27"/>
      <c r="E8" s="27"/>
      <c r="F8" s="27"/>
      <c r="G8" s="27"/>
    </row>
    <row r="9" spans="2:7" s="3" customFormat="1" ht="11.5"/>
    <row r="10" spans="2:7" s="3" customFormat="1" ht="12" thickBot="1"/>
    <row r="11" spans="2:7" s="3" customFormat="1" ht="12.5" thickTop="1" thickBot="1">
      <c r="B11" s="5" t="s">
        <v>10</v>
      </c>
      <c r="C11" s="25" t="s">
        <v>22</v>
      </c>
      <c r="D11" s="25" t="s">
        <v>13</v>
      </c>
      <c r="E11" s="25" t="s">
        <v>14</v>
      </c>
      <c r="F11" s="26" t="s">
        <v>15</v>
      </c>
    </row>
    <row r="12" spans="2:7" s="3" customFormat="1" ht="12" thickTop="1">
      <c r="B12" s="35" t="s">
        <v>9</v>
      </c>
      <c r="C12" s="6" t="s">
        <v>2</v>
      </c>
      <c r="D12" s="7">
        <v>17038</v>
      </c>
      <c r="E12" s="7">
        <v>16412</v>
      </c>
      <c r="F12" s="8">
        <f>SUM(D12:E12)</f>
        <v>33450</v>
      </c>
    </row>
    <row r="13" spans="2:7" s="3" customFormat="1" ht="12">
      <c r="B13" s="33"/>
      <c r="C13" s="9" t="s">
        <v>1</v>
      </c>
      <c r="D13" s="10">
        <f>D12/D30</f>
        <v>5.2897108634976417E-2</v>
      </c>
      <c r="E13" s="10">
        <f t="shared" ref="E13:F13" si="0">E12/E30</f>
        <v>5.1709416520421311E-2</v>
      </c>
      <c r="F13" s="11">
        <f t="shared" si="0"/>
        <v>5.2307634569013238E-2</v>
      </c>
    </row>
    <row r="14" spans="2:7" s="3" customFormat="1" ht="11.5">
      <c r="B14" s="32" t="s">
        <v>8</v>
      </c>
      <c r="C14" s="12" t="s">
        <v>2</v>
      </c>
      <c r="D14" s="13">
        <v>17594</v>
      </c>
      <c r="E14" s="13">
        <v>16800</v>
      </c>
      <c r="F14" s="14">
        <f>SUM(D14:E14)</f>
        <v>34394</v>
      </c>
    </row>
    <row r="15" spans="2:7" s="3" customFormat="1" ht="12">
      <c r="B15" s="33"/>
      <c r="C15" s="9" t="s">
        <v>1</v>
      </c>
      <c r="D15" s="10">
        <f>D14/D30</f>
        <v>5.4623296708755438E-2</v>
      </c>
      <c r="E15" s="10">
        <f t="shared" ref="E15" si="1">E14/E30</f>
        <v>5.2931891149346703E-2</v>
      </c>
      <c r="F15" s="11">
        <f>F14/F30</f>
        <v>5.3783820130542344E-2</v>
      </c>
    </row>
    <row r="16" spans="2:7" s="3" customFormat="1" ht="11.5">
      <c r="B16" s="32" t="s">
        <v>7</v>
      </c>
      <c r="C16" s="12" t="s">
        <v>2</v>
      </c>
      <c r="D16" s="13">
        <v>17493</v>
      </c>
      <c r="E16" s="13">
        <v>16628</v>
      </c>
      <c r="F16" s="14">
        <f>SUM(D16:E16)</f>
        <v>34121</v>
      </c>
    </row>
    <row r="17" spans="2:11" s="3" customFormat="1" ht="12">
      <c r="B17" s="33"/>
      <c r="C17" s="9" t="s">
        <v>1</v>
      </c>
      <c r="D17" s="10">
        <f>D16/D30</f>
        <v>5.4309726573050977E-2</v>
      </c>
      <c r="E17" s="10">
        <f t="shared" ref="E17:F17" si="2">E16/E30</f>
        <v>5.2389969406627199E-2</v>
      </c>
      <c r="F17" s="11">
        <f t="shared" si="2"/>
        <v>5.3356914772176404E-2</v>
      </c>
    </row>
    <row r="18" spans="2:11" s="3" customFormat="1" ht="11.5">
      <c r="B18" s="32" t="s">
        <v>6</v>
      </c>
      <c r="C18" s="12" t="s">
        <v>2</v>
      </c>
      <c r="D18" s="13">
        <v>17246</v>
      </c>
      <c r="E18" s="13">
        <v>15748</v>
      </c>
      <c r="F18" s="14">
        <f>SUM(D18:E18)</f>
        <v>32994</v>
      </c>
    </row>
    <row r="19" spans="2:11" s="3" customFormat="1" ht="12">
      <c r="B19" s="33"/>
      <c r="C19" s="9" t="s">
        <v>1</v>
      </c>
      <c r="D19" s="10">
        <f>D18/D30</f>
        <v>5.3542876835239075E-2</v>
      </c>
      <c r="E19" s="10">
        <f t="shared" ref="E19:F19" si="3">E18/E30</f>
        <v>4.9617346536899518E-2</v>
      </c>
      <c r="F19" s="11">
        <f t="shared" si="3"/>
        <v>5.1594561882511894E-2</v>
      </c>
    </row>
    <row r="20" spans="2:11" s="3" customFormat="1" ht="11.5">
      <c r="B20" s="32" t="s">
        <v>11</v>
      </c>
      <c r="C20" s="12" t="s">
        <v>2</v>
      </c>
      <c r="D20" s="13">
        <v>95897</v>
      </c>
      <c r="E20" s="13">
        <v>92236</v>
      </c>
      <c r="F20" s="14">
        <f>SUM(D20:E20)</f>
        <v>188133</v>
      </c>
    </row>
    <row r="21" spans="2:11" s="3" customFormat="1" ht="12">
      <c r="B21" s="33"/>
      <c r="C21" s="9" t="s">
        <v>1</v>
      </c>
      <c r="D21" s="10">
        <f>D20/D30</f>
        <v>0.297727082214364</v>
      </c>
      <c r="E21" s="10">
        <f>E20/E30</f>
        <v>0.29060868524113942</v>
      </c>
      <c r="F21" s="11">
        <f>F20/F30</f>
        <v>0.29419408712622325</v>
      </c>
    </row>
    <row r="22" spans="2:11" s="3" customFormat="1" ht="11.5">
      <c r="B22" s="32" t="s">
        <v>12</v>
      </c>
      <c r="C22" s="12" t="s">
        <v>2</v>
      </c>
      <c r="D22" s="13">
        <v>114069</v>
      </c>
      <c r="E22" s="13">
        <v>108304</v>
      </c>
      <c r="F22" s="14">
        <f>SUM(D22:E22)</f>
        <v>222373</v>
      </c>
    </row>
    <row r="23" spans="2:11" s="3" customFormat="1" ht="12">
      <c r="B23" s="33"/>
      <c r="C23" s="9" t="s">
        <v>1</v>
      </c>
      <c r="D23" s="10">
        <f>D22/D30</f>
        <v>0.35414486940269546</v>
      </c>
      <c r="E23" s="10">
        <f t="shared" ref="E23:F23" si="4">E22/E30</f>
        <v>0.34123425827612175</v>
      </c>
      <c r="F23" s="11">
        <f t="shared" si="4"/>
        <v>0.34773708884948223</v>
      </c>
    </row>
    <row r="24" spans="2:11" s="3" customFormat="1" ht="11.5">
      <c r="B24" s="32" t="s">
        <v>5</v>
      </c>
      <c r="C24" s="12" t="s">
        <v>2</v>
      </c>
      <c r="D24" s="13">
        <v>25457</v>
      </c>
      <c r="E24" s="13">
        <v>26476</v>
      </c>
      <c r="F24" s="14">
        <f>SUM(D24:E24)</f>
        <v>51933</v>
      </c>
    </row>
    <row r="25" spans="2:11" s="3" customFormat="1" ht="12">
      <c r="B25" s="33"/>
      <c r="C25" s="9" t="s">
        <v>1</v>
      </c>
      <c r="D25" s="10">
        <f>D24/D30</f>
        <v>7.9035197471569119E-2</v>
      </c>
      <c r="E25" s="10">
        <f t="shared" ref="E25:F25" si="5">E24/E30</f>
        <v>8.3418139885125198E-2</v>
      </c>
      <c r="F25" s="11">
        <f t="shared" si="5"/>
        <v>8.1210534710689522E-2</v>
      </c>
    </row>
    <row r="26" spans="2:11" s="3" customFormat="1" ht="11.5">
      <c r="B26" s="32" t="s">
        <v>4</v>
      </c>
      <c r="C26" s="12" t="s">
        <v>2</v>
      </c>
      <c r="D26" s="13">
        <v>13102</v>
      </c>
      <c r="E26" s="13">
        <v>16509</v>
      </c>
      <c r="F26" s="14">
        <f>SUM(D26:E26)</f>
        <v>29611</v>
      </c>
    </row>
    <row r="27" spans="2:11" s="3" customFormat="1" ht="12">
      <c r="B27" s="33"/>
      <c r="C27" s="9" t="s">
        <v>1</v>
      </c>
      <c r="D27" s="10">
        <f>D26/D30</f>
        <v>4.0677187306929277E-2</v>
      </c>
      <c r="E27" s="10">
        <f t="shared" ref="E27:F27" si="6">E26/E30</f>
        <v>5.2015035177652658E-2</v>
      </c>
      <c r="F27" s="11">
        <f t="shared" si="6"/>
        <v>4.6304375701735456E-2</v>
      </c>
    </row>
    <row r="28" spans="2:11" s="3" customFormat="1" ht="11.5">
      <c r="B28" s="32" t="s">
        <v>3</v>
      </c>
      <c r="C28" s="12" t="s">
        <v>2</v>
      </c>
      <c r="D28" s="13">
        <v>4201</v>
      </c>
      <c r="E28" s="13">
        <v>8276</v>
      </c>
      <c r="F28" s="14">
        <f>SUM(D28:E28)</f>
        <v>12477</v>
      </c>
    </row>
    <row r="29" spans="2:11" s="3" customFormat="1" ht="12.5" thickBot="1">
      <c r="B29" s="34"/>
      <c r="C29" s="15" t="s">
        <v>1</v>
      </c>
      <c r="D29" s="16">
        <f>D28/D30</f>
        <v>1.3042654852420234E-2</v>
      </c>
      <c r="E29" s="16">
        <f t="shared" ref="E29:F29" si="7">E28/E30</f>
        <v>2.6075257806666266E-2</v>
      </c>
      <c r="F29" s="17">
        <f t="shared" si="7"/>
        <v>1.9510982257625657E-2</v>
      </c>
    </row>
    <row r="30" spans="2:11" s="3" customFormat="1" ht="12" thickTop="1">
      <c r="B30" s="28" t="s">
        <v>0</v>
      </c>
      <c r="C30" s="29"/>
      <c r="D30" s="18">
        <f>SUM(D12+D14+D16+D18+D20+D22+D24+D26+D28)</f>
        <v>322097</v>
      </c>
      <c r="E30" s="18">
        <f>SUM(E12+E14+E16+E18+E20+E22+E24+E26+E28)</f>
        <v>317389</v>
      </c>
      <c r="F30" s="19">
        <f>SUM(F12+F14+F16+F18+F20+F22+F24+F26+F28)</f>
        <v>639486</v>
      </c>
    </row>
    <row r="31" spans="2:11" s="3" customFormat="1" ht="12.5" thickBot="1">
      <c r="B31" s="30"/>
      <c r="C31" s="31"/>
      <c r="D31" s="20">
        <f>SUM(D13+D15+D17+D19+D21+D23+D25+D27+D29)</f>
        <v>0.99999999999999989</v>
      </c>
      <c r="E31" s="20">
        <f t="shared" ref="E31:F31" si="8">SUM(E13+E15+E17+E19+E21+E23+E25+E27+E29)</f>
        <v>1.0000000000000002</v>
      </c>
      <c r="F31" s="21">
        <f t="shared" si="8"/>
        <v>0.99999999999999989</v>
      </c>
    </row>
    <row r="32" spans="2:11" s="3" customFormat="1" ht="12" thickTop="1">
      <c r="E32" s="22"/>
      <c r="F32" s="22"/>
      <c r="G32" s="22"/>
      <c r="I32" s="23"/>
      <c r="J32" s="23"/>
      <c r="K32" s="23"/>
    </row>
    <row r="33" spans="9:11" s="3" customFormat="1" ht="11.5">
      <c r="I33" s="23"/>
      <c r="J33" s="23"/>
      <c r="K33" s="23"/>
    </row>
    <row r="34" spans="9:11" s="3" customFormat="1" ht="11.5">
      <c r="I34" s="23"/>
      <c r="J34" s="23"/>
      <c r="K34" s="23"/>
    </row>
    <row r="35" spans="9:11" s="3" customFormat="1" ht="11.5"/>
    <row r="36" spans="9:11" s="3" customFormat="1" ht="11.5"/>
    <row r="37" spans="9:11" s="3" customFormat="1" ht="11.5"/>
    <row r="38" spans="9:11" s="3" customFormat="1" ht="11.5"/>
    <row r="39" spans="9:11" s="3" customFormat="1" ht="11.5"/>
    <row r="40" spans="9:11" s="3" customFormat="1" ht="11.5"/>
    <row r="41" spans="9:11" s="3" customFormat="1" ht="11.5"/>
    <row r="42" spans="9:11" s="3" customFormat="1" ht="11.5"/>
  </sheetData>
  <mergeCells count="12">
    <mergeCell ref="B7:G7"/>
    <mergeCell ref="B8:G8"/>
    <mergeCell ref="B30:C31"/>
    <mergeCell ref="B26:B27"/>
    <mergeCell ref="B28:B29"/>
    <mergeCell ref="B20:B21"/>
    <mergeCell ref="B12:B13"/>
    <mergeCell ref="B14:B15"/>
    <mergeCell ref="B16:B17"/>
    <mergeCell ref="B18:B19"/>
    <mergeCell ref="B22:B23"/>
    <mergeCell ref="B24:B25"/>
  </mergeCells>
  <pageMargins left="0.70866141732283472" right="0.70866141732283472" top="0.74803149606299213" bottom="0.74803149606299213" header="0.31496062992125984" footer="0.31496062992125984"/>
  <pageSetup paperSize="9" fitToHeight="2" orientation="portrait" r:id="rId1"/>
  <ignoredErrors>
    <ignoredError sqref="F13 F15 F17 F19 F21 F23 F25 F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97D847-5130-4845-AC53-0A528A0A1F14}">
  <ds:schemaRefs>
    <ds:schemaRef ds:uri="3b23351c-6ed6-444c-a66b-e3c1876fb1b1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304e8da-070f-413a-89c8-6e99405170b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39157C-1657-4834-858B-61746F176A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B74B9-8717-4C28-A784-6DDB4E7CB1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2023-11-30T17:34:48Z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