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2_RHZ/"/>
    </mc:Choice>
  </mc:AlternateContent>
  <xr:revisionPtr revIDLastSave="4" documentId="11_BD59936CC7079CDC068DCEF4D0366C7E75D39E83" xr6:coauthVersionLast="47" xr6:coauthVersionMax="47" xr10:uidLastSave="{5F5FC228-49DF-4206-83B0-A1B4AEFC814B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13" l="1"/>
  <c r="P12" i="13"/>
  <c r="O12" i="13"/>
  <c r="N12" i="13"/>
  <c r="H12" i="13"/>
  <c r="Q11" i="13"/>
  <c r="P11" i="13"/>
  <c r="O11" i="13"/>
  <c r="N11" i="13"/>
  <c r="H11" i="13"/>
</calcChain>
</file>

<file path=xl/sharedStrings.xml><?xml version="1.0" encoding="utf-8"?>
<sst xmlns="http://schemas.openxmlformats.org/spreadsheetml/2006/main" count="15" uniqueCount="15">
  <si>
    <t>Source : données IGSS / Traitement : Observatoire national de la santé</t>
  </si>
  <si>
    <t>Unités : Nombre de séjours, nombre de journées</t>
  </si>
  <si>
    <t>Indicateurs</t>
  </si>
  <si>
    <t>Nombre de séjours</t>
  </si>
  <si>
    <t>Nombre de journées</t>
  </si>
  <si>
    <t>Périmètre d'inclusion : activité opposable, résidents et non-résidents, activité de rééducation, présence à minuit</t>
  </si>
  <si>
    <t>Tableau : Evolution des hospitalisations, au Rehazenter, 2012-2022</t>
  </si>
  <si>
    <t>Référence : Carte sanitaire 2023</t>
  </si>
  <si>
    <t>Années de référence : 2012-2022</t>
  </si>
  <si>
    <t>2022 (p)</t>
  </si>
  <si>
    <t>Moy.
2012-16</t>
  </si>
  <si>
    <t>Moy.
2017-21</t>
  </si>
  <si>
    <t>Croissance
ann. moy. 2012-21</t>
  </si>
  <si>
    <t>Evol. 
2012-16</t>
  </si>
  <si>
    <t>Evol. 
2017-21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</si>
</sst>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(&quot;$&quot;* #,##0_);_(&quot;$&quot;* \(#,##0\);_(&quot;$&quot;* &quot;-&quot;_);_(@_)"/>
    <numFmt numFmtId="166" formatCode="[&gt;=0]\+0.0%;[&lt;0]\-0.0%"/>
    <numFmt numFmtId="167" formatCode="#,##0.0"/>
    <numFmt numFmtId="168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8"/>
      <color rgb="FFFFFFFF"/>
      <name val="HelveticaNeueLT Std"/>
      <family val="2"/>
    </font>
    <font>
      <sz val="8"/>
      <color theme="1"/>
      <name val="HelveticaNeueLT Std"/>
      <family val="2"/>
    </font>
    <font>
      <b/>
      <sz val="8"/>
      <name val="HelveticaNeueLT Std"/>
      <family val="2"/>
    </font>
    <font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 wrapText="1"/>
    </xf>
    <xf numFmtId="0" fontId="11" fillId="0" borderId="5" xfId="0" applyFont="1" applyFill="1" applyBorder="1"/>
    <xf numFmtId="3" fontId="12" fillId="0" borderId="6" xfId="0" applyNumberFormat="1" applyFont="1" applyFill="1" applyBorder="1"/>
    <xf numFmtId="167" fontId="12" fillId="0" borderId="7" xfId="0" applyNumberFormat="1" applyFont="1" applyFill="1" applyBorder="1"/>
    <xf numFmtId="3" fontId="12" fillId="0" borderId="7" xfId="0" applyNumberFormat="1" applyFont="1" applyFill="1" applyBorder="1"/>
    <xf numFmtId="167" fontId="12" fillId="0" borderId="6" xfId="0" applyNumberFormat="1" applyFont="1" applyFill="1" applyBorder="1"/>
    <xf numFmtId="166" fontId="12" fillId="0" borderId="6" xfId="0" applyNumberFormat="1" applyFont="1" applyFill="1" applyBorder="1"/>
    <xf numFmtId="166" fontId="12" fillId="0" borderId="7" xfId="0" applyNumberFormat="1" applyFont="1" applyFill="1" applyBorder="1"/>
    <xf numFmtId="3" fontId="12" fillId="0" borderId="8" xfId="0" applyNumberFormat="1" applyFont="1" applyFill="1" applyBorder="1"/>
    <xf numFmtId="0" fontId="11" fillId="0" borderId="9" xfId="0" applyFont="1" applyFill="1" applyBorder="1"/>
    <xf numFmtId="0" fontId="12" fillId="0" borderId="10" xfId="0" applyFont="1" applyFill="1" applyBorder="1"/>
    <xf numFmtId="168" fontId="12" fillId="0" borderId="11" xfId="7" applyNumberFormat="1" applyFont="1" applyFill="1" applyBorder="1"/>
    <xf numFmtId="0" fontId="12" fillId="0" borderId="11" xfId="0" applyFont="1" applyFill="1" applyBorder="1"/>
    <xf numFmtId="168" fontId="12" fillId="0" borderId="10" xfId="7" applyNumberFormat="1" applyFont="1" applyFill="1" applyBorder="1"/>
    <xf numFmtId="166" fontId="12" fillId="0" borderId="10" xfId="0" applyNumberFormat="1" applyFont="1" applyFill="1" applyBorder="1"/>
    <xf numFmtId="166" fontId="12" fillId="0" borderId="11" xfId="0" applyNumberFormat="1" applyFont="1" applyFill="1" applyBorder="1"/>
    <xf numFmtId="0" fontId="12" fillId="0" borderId="12" xfId="0" applyFont="1" applyFill="1" applyBorder="1"/>
    <xf numFmtId="0" fontId="7" fillId="0" borderId="0" xfId="0" applyFont="1" applyAlignment="1">
      <alignment horizontal="left" vertical="top" wrapText="1"/>
    </xf>
  </cellXfs>
  <cellStyles count="8">
    <cellStyle name="Comma" xfId="7" builtinId="3"/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4000000}"/>
    <cellStyle name="Normal 3" xfId="5" xr:uid="{00000000-0005-0000-0000-000005000000}"/>
    <cellStyle name="Normal 4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3"/>
  <sheetViews>
    <sheetView showGridLines="0" tabSelected="1" workbookViewId="0">
      <selection activeCell="N6" sqref="N6"/>
    </sheetView>
  </sheetViews>
  <sheetFormatPr defaultColWidth="9.26953125" defaultRowHeight="14"/>
  <cols>
    <col min="1" max="1" width="9.26953125" style="2"/>
    <col min="2" max="2" width="15.1796875" style="2" customWidth="1"/>
    <col min="3" max="7" width="5.54296875" style="2" hidden="1" customWidth="1"/>
    <col min="8" max="8" width="8.7265625" style="2" customWidth="1"/>
    <col min="9" max="16" width="9.1796875" style="2" customWidth="1"/>
    <col min="17" max="16384" width="9.26953125" style="2"/>
  </cols>
  <sheetData>
    <row r="2" spans="2:18">
      <c r="B2" s="1" t="s">
        <v>6</v>
      </c>
    </row>
    <row r="3" spans="2:18">
      <c r="B3" s="3"/>
    </row>
    <row r="4" spans="2:18">
      <c r="B4" s="3" t="s">
        <v>7</v>
      </c>
    </row>
    <row r="5" spans="2:18">
      <c r="B5" s="4" t="s">
        <v>0</v>
      </c>
    </row>
    <row r="6" spans="2:18">
      <c r="B6" s="3" t="s">
        <v>8</v>
      </c>
    </row>
    <row r="7" spans="2:18" ht="27" customHeight="1"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</row>
    <row r="8" spans="2:18">
      <c r="B8" s="3" t="s">
        <v>1</v>
      </c>
    </row>
    <row r="9" spans="2:18" ht="14.5" thickBot="1"/>
    <row r="10" spans="2:18" s="5" customFormat="1" ht="32" thickTop="1">
      <c r="B10" s="6" t="s">
        <v>2</v>
      </c>
      <c r="C10" s="7">
        <v>2012</v>
      </c>
      <c r="D10" s="7">
        <v>2013</v>
      </c>
      <c r="E10" s="7">
        <v>2014</v>
      </c>
      <c r="F10" s="7">
        <v>2015</v>
      </c>
      <c r="G10" s="7">
        <v>2016</v>
      </c>
      <c r="H10" s="12" t="s">
        <v>10</v>
      </c>
      <c r="I10" s="7">
        <v>2017</v>
      </c>
      <c r="J10" s="7">
        <v>2018</v>
      </c>
      <c r="K10" s="7">
        <v>2019</v>
      </c>
      <c r="L10" s="7">
        <v>2020</v>
      </c>
      <c r="M10" s="11">
        <v>2021</v>
      </c>
      <c r="N10" s="8" t="s">
        <v>11</v>
      </c>
      <c r="O10" s="9" t="s">
        <v>12</v>
      </c>
      <c r="P10" s="8" t="s">
        <v>13</v>
      </c>
      <c r="Q10" s="12" t="s">
        <v>14</v>
      </c>
      <c r="R10" s="10" t="s">
        <v>9</v>
      </c>
    </row>
    <row r="11" spans="2:18" s="5" customFormat="1" ht="10.5">
      <c r="B11" s="21" t="s">
        <v>3</v>
      </c>
      <c r="C11" s="22">
        <v>539</v>
      </c>
      <c r="D11" s="22">
        <v>540</v>
      </c>
      <c r="E11" s="22">
        <v>508</v>
      </c>
      <c r="F11" s="22">
        <v>506</v>
      </c>
      <c r="G11" s="22">
        <v>534</v>
      </c>
      <c r="H11" s="23">
        <f>AVERAGE(C11:G11)</f>
        <v>525.4</v>
      </c>
      <c r="I11" s="22">
        <v>532</v>
      </c>
      <c r="J11" s="22">
        <v>466</v>
      </c>
      <c r="K11" s="22">
        <v>487</v>
      </c>
      <c r="L11" s="22">
        <v>413</v>
      </c>
      <c r="M11" s="24">
        <v>418</v>
      </c>
      <c r="N11" s="25">
        <f>AVERAGE(I11:M11)</f>
        <v>463.2</v>
      </c>
      <c r="O11" s="26">
        <f>((M11/C11)^(1/9))-1</f>
        <v>-2.7852986593760121E-2</v>
      </c>
      <c r="P11" s="26">
        <f>(G11-C11)/C11</f>
        <v>-9.2764378478664197E-3</v>
      </c>
      <c r="Q11" s="27">
        <f>(M11-I11)/I11</f>
        <v>-0.21428571428571427</v>
      </c>
      <c r="R11" s="28">
        <v>392</v>
      </c>
    </row>
    <row r="12" spans="2:18" s="5" customFormat="1" ht="11" thickBot="1">
      <c r="B12" s="13" t="s">
        <v>4</v>
      </c>
      <c r="C12" s="14">
        <v>25403</v>
      </c>
      <c r="D12" s="14">
        <v>25147</v>
      </c>
      <c r="E12" s="14">
        <v>24580</v>
      </c>
      <c r="F12" s="14">
        <v>24576</v>
      </c>
      <c r="G12" s="14">
        <v>24951</v>
      </c>
      <c r="H12" s="15">
        <f>AVERAGE(C12:G12)</f>
        <v>24931.4</v>
      </c>
      <c r="I12" s="14">
        <v>25299</v>
      </c>
      <c r="J12" s="14">
        <v>23422</v>
      </c>
      <c r="K12" s="14">
        <v>24554</v>
      </c>
      <c r="L12" s="14">
        <v>23592</v>
      </c>
      <c r="M12" s="16">
        <v>25687</v>
      </c>
      <c r="N12" s="17">
        <f>AVERAGE(I12:M12)</f>
        <v>24510.799999999999</v>
      </c>
      <c r="O12" s="18">
        <f>((M12/C12)^(1/9))-1</f>
        <v>1.2360688664740938E-3</v>
      </c>
      <c r="P12" s="18">
        <f>(G12-C12)/C12</f>
        <v>-1.7793174034562848E-2</v>
      </c>
      <c r="Q12" s="19">
        <f>(M12-I12)/I12</f>
        <v>1.533657456816475E-2</v>
      </c>
      <c r="R12" s="20">
        <v>25008</v>
      </c>
    </row>
    <row r="13" spans="2:18" ht="14.5" thickTop="1"/>
  </sheetData>
  <mergeCells count="1">
    <mergeCell ref="B7:K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7D2AE-BBA3-4EC9-8B86-75C6DF163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904029-84CC-4DF2-B1AD-B93D457BA0A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b304e8da-070f-413a-89c8-6e99405170b0"/>
    <ds:schemaRef ds:uri="http://schemas.microsoft.com/office/2006/metadata/properties"/>
    <ds:schemaRef ds:uri="http://purl.org/dc/elements/1.1/"/>
    <ds:schemaRef ds:uri="3b23351c-6ed6-444c-a66b-e3c1876fb1b1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940BC5-FBD0-4A7C-B3DE-AB2C9629C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