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" documentId="11_E56DCC29E9CDCCFFD1D4724153AECA984C26ECFA" xr6:coauthVersionLast="47" xr6:coauthVersionMax="47" xr10:uidLastSave="{112924DE-8838-459A-8537-4F40410BB852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3" l="1"/>
  <c r="H11" i="13"/>
  <c r="D12" i="13" l="1"/>
  <c r="F12" i="13"/>
  <c r="G14" i="13"/>
  <c r="E12" i="13"/>
  <c r="D14" i="13"/>
  <c r="E14" i="13"/>
  <c r="F14" i="13"/>
  <c r="G12" i="13"/>
  <c r="H14" i="13" l="1"/>
  <c r="H12" i="13"/>
</calcChain>
</file>

<file path=xl/sharedStrings.xml><?xml version="1.0" encoding="utf-8"?>
<sst xmlns="http://schemas.openxmlformats.org/spreadsheetml/2006/main" count="27" uniqueCount="25">
  <si>
    <t>TOTAL</t>
  </si>
  <si>
    <t>CHdN</t>
  </si>
  <si>
    <t>CHL</t>
  </si>
  <si>
    <t>CHEM</t>
  </si>
  <si>
    <t>HRS</t>
  </si>
  <si>
    <t>Source : données IGSS / Traitement : Observatoire national de la santé</t>
  </si>
  <si>
    <t>Unités : Nombre de séjours, nombre de journées</t>
  </si>
  <si>
    <t>Périmètre d'inclusion : activité opposable, résidents et non-résidents, centres hospitaliers, hors activité de rééducation, présence à minuit et hospitalisation de jour (ESMJ+PSA), pour occupation des lits : PSA non incluses</t>
  </si>
  <si>
    <t>Séjours</t>
  </si>
  <si>
    <t>Nbre</t>
  </si>
  <si>
    <t>% du total</t>
  </si>
  <si>
    <t>Journées</t>
  </si>
  <si>
    <t>% du total des séjours</t>
  </si>
  <si>
    <t>Occupation des lits</t>
  </si>
  <si>
    <t>Lits occupés en moyenne par jour</t>
  </si>
  <si>
    <t>Taux d'occupation (%)</t>
  </si>
  <si>
    <t xml:space="preserve">Journées personnes âgées ≥ 75 ans </t>
  </si>
  <si>
    <t>% du total des journées</t>
  </si>
  <si>
    <t>Référence : Carte sanitaire 2023</t>
  </si>
  <si>
    <r>
      <t xml:space="preserve">Hospitalisations de jour </t>
    </r>
    <r>
      <rPr>
        <i/>
        <sz val="8"/>
        <rFont val="HelveticaNeueLT Std"/>
        <family val="2"/>
      </rPr>
      <t>(ESMJ+PSA)</t>
    </r>
  </si>
  <si>
    <r>
      <rPr>
        <b/>
        <sz val="9"/>
        <rFont val="HelveticaNeueLT Std"/>
        <family val="2"/>
      </rPr>
      <t>DMS jours</t>
    </r>
    <r>
      <rPr>
        <i/>
        <sz val="8"/>
        <rFont val="HelveticaNeueLT Std"/>
        <family val="2"/>
      </rPr>
      <t xml:space="preserve"> (présence à minuit) </t>
    </r>
  </si>
  <si>
    <t>Tableau : Synthèse des indicateurs clés, par établissement, 2019</t>
  </si>
  <si>
    <t>Année de référence : 2019</t>
  </si>
  <si>
    <t xml:space="preserve">2019 - Indicateurs </t>
  </si>
  <si>
    <t>N.B : A partir de 2019, le CHEM déclare le nombre de lits installés. Auparavant était utilisé le nombre de lits autorisés pour le calcul du taux d'occupation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</si>
</sst>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rgb="FFFFFFFF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i/>
      <sz val="8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</fills>
  <borders count="18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ck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2" fillId="0" borderId="6" xfId="0" applyFont="1" applyFill="1" applyBorder="1"/>
    <xf numFmtId="3" fontId="8" fillId="0" borderId="6" xfId="0" applyNumberFormat="1" applyFont="1" applyFill="1" applyBorder="1"/>
    <xf numFmtId="3" fontId="11" fillId="0" borderId="7" xfId="0" applyNumberFormat="1" applyFont="1" applyFill="1" applyBorder="1"/>
    <xf numFmtId="0" fontId="12" fillId="0" borderId="9" xfId="0" applyFont="1" applyFill="1" applyBorder="1"/>
    <xf numFmtId="164" fontId="8" fillId="0" borderId="9" xfId="7" applyNumberFormat="1" applyFont="1" applyFill="1" applyBorder="1"/>
    <xf numFmtId="164" fontId="11" fillId="0" borderId="10" xfId="7" applyNumberFormat="1" applyFont="1" applyFill="1" applyBorder="1"/>
    <xf numFmtId="164" fontId="8" fillId="0" borderId="9" xfId="0" applyNumberFormat="1" applyFont="1" applyFill="1" applyBorder="1"/>
    <xf numFmtId="164" fontId="11" fillId="0" borderId="10" xfId="0" applyNumberFormat="1" applyFont="1" applyFill="1" applyBorder="1"/>
    <xf numFmtId="0" fontId="11" fillId="0" borderId="4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horizontal="right" vertical="center"/>
    </xf>
    <xf numFmtId="167" fontId="8" fillId="0" borderId="13" xfId="0" applyNumberFormat="1" applyFont="1" applyFill="1" applyBorder="1"/>
    <xf numFmtId="167" fontId="11" fillId="0" borderId="14" xfId="0" applyNumberFormat="1" applyFont="1" applyFill="1" applyBorder="1"/>
    <xf numFmtId="0" fontId="12" fillId="0" borderId="6" xfId="0" applyFont="1" applyFill="1" applyBorder="1" applyAlignment="1">
      <alignment wrapText="1"/>
    </xf>
    <xf numFmtId="167" fontId="8" fillId="0" borderId="6" xfId="0" applyNumberFormat="1" applyFont="1" applyFill="1" applyBorder="1"/>
    <xf numFmtId="167" fontId="11" fillId="0" borderId="7" xfId="0" applyNumberFormat="1" applyFont="1" applyFill="1" applyBorder="1"/>
    <xf numFmtId="0" fontId="11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1"/>
  <sheetViews>
    <sheetView showGridLines="0" tabSelected="1" workbookViewId="0">
      <selection activeCell="L13" sqref="L13"/>
    </sheetView>
  </sheetViews>
  <sheetFormatPr baseColWidth="10" defaultColWidth="9.26953125" defaultRowHeight="14"/>
  <cols>
    <col min="1" max="1" width="9.26953125" style="2"/>
    <col min="2" max="2" width="16.26953125" style="2" customWidth="1"/>
    <col min="3" max="3" width="17.7265625" style="2" customWidth="1"/>
    <col min="4" max="7" width="8.7265625" style="2" customWidth="1"/>
    <col min="8" max="13" width="9.1796875" style="2" customWidth="1"/>
    <col min="14" max="16384" width="9.26953125" style="2"/>
  </cols>
  <sheetData>
    <row r="2" spans="2:8">
      <c r="B2" s="1" t="s">
        <v>21</v>
      </c>
    </row>
    <row r="3" spans="2:8">
      <c r="B3" s="3"/>
    </row>
    <row r="4" spans="2:8">
      <c r="B4" s="3" t="s">
        <v>18</v>
      </c>
    </row>
    <row r="5" spans="2:8">
      <c r="B5" s="4" t="s">
        <v>5</v>
      </c>
    </row>
    <row r="6" spans="2:8">
      <c r="B6" s="3" t="s">
        <v>22</v>
      </c>
    </row>
    <row r="7" spans="2:8" ht="36.5" customHeight="1">
      <c r="B7" s="30" t="s">
        <v>7</v>
      </c>
      <c r="C7" s="30"/>
      <c r="D7" s="30"/>
      <c r="E7" s="30"/>
      <c r="F7" s="30"/>
      <c r="G7" s="30"/>
      <c r="H7" s="30"/>
    </row>
    <row r="8" spans="2:8">
      <c r="B8" s="3" t="s">
        <v>6</v>
      </c>
    </row>
    <row r="9" spans="2:8" ht="14.5" thickBot="1"/>
    <row r="10" spans="2:8" ht="14.5" thickTop="1">
      <c r="B10" s="31" t="s">
        <v>23</v>
      </c>
      <c r="C10" s="32"/>
      <c r="D10" s="5" t="s">
        <v>1</v>
      </c>
      <c r="E10" s="5" t="s">
        <v>2</v>
      </c>
      <c r="F10" s="5" t="s">
        <v>3</v>
      </c>
      <c r="G10" s="5" t="s">
        <v>4</v>
      </c>
      <c r="H10" s="6" t="s">
        <v>0</v>
      </c>
    </row>
    <row r="11" spans="2:8">
      <c r="B11" s="28" t="s">
        <v>8</v>
      </c>
      <c r="C11" s="7" t="s">
        <v>9</v>
      </c>
      <c r="D11" s="8">
        <v>19752</v>
      </c>
      <c r="E11" s="8">
        <v>35938</v>
      </c>
      <c r="F11" s="8">
        <v>34266</v>
      </c>
      <c r="G11" s="8">
        <v>52584</v>
      </c>
      <c r="H11" s="9">
        <f>SUM(D11+E11+F11+G11)</f>
        <v>142540</v>
      </c>
    </row>
    <row r="12" spans="2:8">
      <c r="B12" s="29"/>
      <c r="C12" s="10" t="s">
        <v>10</v>
      </c>
      <c r="D12" s="11">
        <f>D11/H11</f>
        <v>0.13857162901641645</v>
      </c>
      <c r="E12" s="11">
        <f>E11/H11</f>
        <v>0.25212571909639397</v>
      </c>
      <c r="F12" s="11">
        <f>F11/H11</f>
        <v>0.24039567840606146</v>
      </c>
      <c r="G12" s="11">
        <f>G11/H11</f>
        <v>0.36890697348112811</v>
      </c>
      <c r="H12" s="12">
        <f>SUM(D12+E12+F12+G12)</f>
        <v>1</v>
      </c>
    </row>
    <row r="13" spans="2:8">
      <c r="B13" s="28" t="s">
        <v>11</v>
      </c>
      <c r="C13" s="7" t="s">
        <v>9</v>
      </c>
      <c r="D13" s="8">
        <v>103121</v>
      </c>
      <c r="E13" s="8">
        <v>174355</v>
      </c>
      <c r="F13" s="8">
        <v>169270</v>
      </c>
      <c r="G13" s="8">
        <v>200214</v>
      </c>
      <c r="H13" s="9">
        <f>SUM(D13+E13+F13+G13)</f>
        <v>646960</v>
      </c>
    </row>
    <row r="14" spans="2:8">
      <c r="B14" s="29"/>
      <c r="C14" s="10" t="s">
        <v>10</v>
      </c>
      <c r="D14" s="13">
        <f>D13/H13</f>
        <v>0.15939316186472116</v>
      </c>
      <c r="E14" s="13">
        <f>E13/H13</f>
        <v>0.26949888710275749</v>
      </c>
      <c r="F14" s="13">
        <f>F13/H13</f>
        <v>0.26163905032768642</v>
      </c>
      <c r="G14" s="13">
        <f>G13/H13</f>
        <v>0.3094689007048349</v>
      </c>
      <c r="H14" s="14">
        <f>SUM(D14+E14+F14+G14)</f>
        <v>1</v>
      </c>
    </row>
    <row r="15" spans="2:8" ht="23.5">
      <c r="B15" s="15" t="s">
        <v>19</v>
      </c>
      <c r="C15" s="16" t="s">
        <v>12</v>
      </c>
      <c r="D15" s="17">
        <v>0.39945321992709598</v>
      </c>
      <c r="E15" s="17">
        <v>0.39303800990594912</v>
      </c>
      <c r="F15" s="17">
        <v>0.40652541878246656</v>
      </c>
      <c r="G15" s="17">
        <v>0.53097900502053852</v>
      </c>
      <c r="H15" s="18">
        <v>0.44805668584257052</v>
      </c>
    </row>
    <row r="16" spans="2:8">
      <c r="B16" s="33" t="s">
        <v>20</v>
      </c>
      <c r="C16" s="34"/>
      <c r="D16" s="19">
        <v>8.0282414432642053</v>
      </c>
      <c r="E16" s="19">
        <v>7.345619584651355</v>
      </c>
      <c r="F16" s="19">
        <v>7.6386703383162864</v>
      </c>
      <c r="G16" s="19">
        <v>6.9858897944289016</v>
      </c>
      <c r="H16" s="20">
        <v>7.4115209599105167</v>
      </c>
    </row>
    <row r="17" spans="2:8" ht="24">
      <c r="B17" s="28" t="s">
        <v>13</v>
      </c>
      <c r="C17" s="21" t="s">
        <v>14</v>
      </c>
      <c r="D17" s="22">
        <v>264.12054794520549</v>
      </c>
      <c r="E17" s="22">
        <v>456.27671232876713</v>
      </c>
      <c r="F17" s="22">
        <v>443.46027397260275</v>
      </c>
      <c r="G17" s="22">
        <v>478.61643835616439</v>
      </c>
      <c r="H17" s="23">
        <v>1642.4739726027397</v>
      </c>
    </row>
    <row r="18" spans="2:8">
      <c r="B18" s="29"/>
      <c r="C18" s="10" t="s">
        <v>15</v>
      </c>
      <c r="D18" s="13">
        <v>0.80770809769175989</v>
      </c>
      <c r="E18" s="13">
        <v>0.78532996958479706</v>
      </c>
      <c r="F18" s="13">
        <v>0.82581056605698833</v>
      </c>
      <c r="G18" s="13">
        <v>0.72848772961364439</v>
      </c>
      <c r="H18" s="14">
        <v>0.78138628572918156</v>
      </c>
    </row>
    <row r="19" spans="2:8" ht="35.5" thickBot="1">
      <c r="B19" s="24" t="s">
        <v>16</v>
      </c>
      <c r="C19" s="25" t="s">
        <v>17</v>
      </c>
      <c r="D19" s="26">
        <v>0.3552525673723102</v>
      </c>
      <c r="E19" s="26">
        <v>0.27651630294514068</v>
      </c>
      <c r="F19" s="26">
        <v>0.39637856678679034</v>
      </c>
      <c r="G19" s="26">
        <v>0.31385917068736452</v>
      </c>
      <c r="H19" s="27">
        <v>0.33198343019661186</v>
      </c>
    </row>
    <row r="20" spans="2:8" ht="14.5" thickTop="1"/>
    <row r="21" spans="2:8">
      <c r="B21" s="3" t="s">
        <v>24</v>
      </c>
    </row>
  </sheetData>
  <mergeCells count="6">
    <mergeCell ref="B17:B18"/>
    <mergeCell ref="B7:H7"/>
    <mergeCell ref="B10:C10"/>
    <mergeCell ref="B11:B12"/>
    <mergeCell ref="B13:B14"/>
    <mergeCell ref="B16:C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ED3E5B13-38DC-47E8-A456-189E981BA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297E05-8200-4F0A-9074-AD41733002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FA4E15-EC58-4B08-8AC3-3A130EE32037}">
  <ds:schemaRefs>
    <ds:schemaRef ds:uri="http://schemas.microsoft.com/sharepoint/v4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b23351c-6ed6-444c-a66b-e3c1876fb1b1"/>
    <ds:schemaRef ds:uri="b304e8da-070f-413a-89c8-6e99405170b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2024-03-31T21:38:21Z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