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8" documentId="11_DDD289F8EF65635307F0339C86D2B03F4A0221D3" xr6:coauthVersionLast="47" xr6:coauthVersionMax="47" xr10:uidLastSave="{275A0F5D-D198-46B0-A0F1-1A708ABB83E0}"/>
  <bookViews>
    <workbookView xWindow="-12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3" l="1"/>
  <c r="D32" i="13" s="1"/>
  <c r="K35" i="13" l="1"/>
  <c r="K34" i="13"/>
  <c r="K33" i="13"/>
  <c r="J33" i="13" l="1"/>
  <c r="D33" i="13"/>
  <c r="H34" i="13"/>
  <c r="D34" i="13"/>
  <c r="F35" i="13"/>
  <c r="H35" i="13"/>
  <c r="D35" i="13"/>
  <c r="F34" i="13"/>
  <c r="J34" i="13"/>
  <c r="F32" i="13"/>
  <c r="H32" i="13"/>
  <c r="J32" i="13"/>
  <c r="J35" i="13"/>
  <c r="F33" i="13"/>
  <c r="H33" i="13"/>
</calcChain>
</file>

<file path=xl/sharedStrings.xml><?xml version="1.0" encoding="utf-8"?>
<sst xmlns="http://schemas.openxmlformats.org/spreadsheetml/2006/main" count="19" uniqueCount="15">
  <si>
    <t>Source : données IGSS / Traitement : Observatoire national de la santé</t>
  </si>
  <si>
    <t>Unités : Nombre de séjours</t>
  </si>
  <si>
    <t>Périmètre d'inclusion : activité opposable, non-résidents, centres hospitaliers, hors activité de rééducation, présence à minuit et hospitalisation de jour (ESMJ+PSA)</t>
  </si>
  <si>
    <t>TOTAL</t>
  </si>
  <si>
    <t>France</t>
  </si>
  <si>
    <t>Allemagne</t>
  </si>
  <si>
    <t>Belgique</t>
  </si>
  <si>
    <t>Autre</t>
  </si>
  <si>
    <t>Référence : Carte sanitaire 2023</t>
  </si>
  <si>
    <t>Figure : Répartition des séjours hospitaliers des non-résidents selon le pays de résidence, par établissement, 2021</t>
  </si>
  <si>
    <r>
      <t xml:space="preserve">CHdN </t>
    </r>
    <r>
      <rPr>
        <i/>
        <sz val="9"/>
        <color theme="1"/>
        <rFont val="HelveticaNeueLT Std"/>
        <family val="2"/>
      </rPr>
      <t>(N=781)</t>
    </r>
  </si>
  <si>
    <r>
      <t xml:space="preserve">CHL </t>
    </r>
    <r>
      <rPr>
        <i/>
        <sz val="9"/>
        <color theme="1"/>
        <rFont val="HelveticaNeueLT Std"/>
        <family val="2"/>
      </rPr>
      <t>(N=3 741)</t>
    </r>
  </si>
  <si>
    <r>
      <t xml:space="preserve">CHEM </t>
    </r>
    <r>
      <rPr>
        <i/>
        <sz val="9"/>
        <color theme="1"/>
        <rFont val="HelveticaNeueLT Std"/>
        <family val="2"/>
      </rPr>
      <t>(N=3 736)</t>
    </r>
  </si>
  <si>
    <r>
      <t xml:space="preserve">HRS </t>
    </r>
    <r>
      <rPr>
        <i/>
        <sz val="9"/>
        <color theme="1"/>
        <rFont val="HelveticaNeueLT Std"/>
        <family val="2"/>
      </rPr>
      <t>(N=4 036)</t>
    </r>
  </si>
  <si>
    <t>Année de référence 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</si>
</sst>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  <font>
      <i/>
      <sz val="9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1454817346722"/>
      </right>
      <top/>
      <bottom/>
      <diagonal/>
    </border>
    <border>
      <left style="medium">
        <color theme="4" tint="0.39994506668294322"/>
      </left>
      <right style="medium">
        <color theme="4" tint="0.39991454817346722"/>
      </right>
      <top/>
      <bottom style="medium">
        <color theme="4" tint="0.39994506668294322"/>
      </bottom>
      <diagonal/>
    </border>
    <border>
      <left style="medium">
        <color theme="3" tint="0.59996337778862885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3" tint="0.59996337778862885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3" tint="0.59996337778862885"/>
      </left>
      <right style="medium">
        <color theme="4" tint="0.39994506668294322"/>
      </right>
      <top/>
      <bottom/>
      <diagonal/>
    </border>
    <border>
      <left style="medium">
        <color theme="3" tint="0.59996337778862885"/>
      </left>
      <right style="medium">
        <color theme="4" tint="0.39994506668294322"/>
      </right>
      <top/>
      <bottom style="medium">
        <color theme="4" tint="0.39994506668294322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Fill="1"/>
    <xf numFmtId="0" fontId="5" fillId="0" borderId="0" xfId="0" applyFont="1" applyBorder="1"/>
    <xf numFmtId="166" fontId="5" fillId="0" borderId="0" xfId="0" applyNumberFormat="1" applyFont="1" applyBorder="1"/>
    <xf numFmtId="0" fontId="8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5" xfId="0" applyFont="1" applyBorder="1"/>
    <xf numFmtId="0" fontId="5" fillId="0" borderId="3" xfId="0" applyFont="1" applyBorder="1"/>
    <xf numFmtId="166" fontId="5" fillId="0" borderId="3" xfId="0" applyNumberFormat="1" applyFont="1" applyBorder="1"/>
    <xf numFmtId="0" fontId="5" fillId="0" borderId="9" xfId="0" applyFont="1" applyBorder="1"/>
    <xf numFmtId="166" fontId="5" fillId="0" borderId="0" xfId="0" applyNumberFormat="1" applyFont="1"/>
    <xf numFmtId="0" fontId="8" fillId="0" borderId="6" xfId="0" applyFont="1" applyBorder="1"/>
    <xf numFmtId="0" fontId="5" fillId="0" borderId="10" xfId="0" applyFont="1" applyBorder="1"/>
    <xf numFmtId="0" fontId="8" fillId="0" borderId="7" xfId="0" applyFont="1" applyBorder="1"/>
    <xf numFmtId="0" fontId="5" fillId="0" borderId="1" xfId="0" applyFont="1" applyBorder="1"/>
    <xf numFmtId="166" fontId="5" fillId="0" borderId="1" xfId="0" applyNumberFormat="1" applyFont="1" applyBorder="1"/>
    <xf numFmtId="0" fontId="5" fillId="0" borderId="11" xfId="0" applyFont="1" applyBorder="1"/>
    <xf numFmtId="0" fontId="6" fillId="0" borderId="0" xfId="0" applyFont="1" applyAlignment="1">
      <alignment horizontal="left" vertical="top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B2B4B2"/>
      <color rgb="FFE10600"/>
      <color rgb="FF62C1C2"/>
      <color rgb="FF00C072"/>
      <color rgb="FFBFBFBF"/>
      <color rgb="FFC00000"/>
      <color rgb="FF0070C0"/>
      <color rgb="FF00B050"/>
      <color rgb="FF95B3D7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r>
              <a:rPr lang="fr-LU" sz="900" b="1" i="0" baseline="0">
                <a:solidFill>
                  <a:sysClr val="windowText" lastClr="000000"/>
                </a:solidFill>
                <a:effectLst/>
                <a:latin typeface="HelveticaNeueLT Std" panose="020B0604020202020204" pitchFamily="34" charset="0"/>
              </a:rPr>
              <a:t>Répartition des séjours hospitaliers des non-résidents selon le pays de résidence, </a:t>
            </a:r>
          </a:p>
          <a:p>
            <a:pPr>
              <a:defRPr sz="900">
                <a:solidFill>
                  <a:sysClr val="windowText" lastClr="000000"/>
                </a:solidFill>
                <a:latin typeface="HelveticaNeueLT Std" panose="020B0604020202020204" pitchFamily="34" charset="0"/>
              </a:defRPr>
            </a:pPr>
            <a:r>
              <a:rPr lang="fr-LU" sz="900" b="1" i="0" baseline="0">
                <a:solidFill>
                  <a:sysClr val="windowText" lastClr="000000"/>
                </a:solidFill>
                <a:effectLst/>
                <a:latin typeface="HelveticaNeueLT Std" panose="020B0604020202020204" pitchFamily="34" charset="0"/>
              </a:rPr>
              <a:t>par établissement, 2021</a:t>
            </a:r>
            <a:endParaRPr lang="lb-LU" sz="900">
              <a:solidFill>
                <a:sysClr val="windowText" lastClr="000000"/>
              </a:solidFill>
              <a:effectLst/>
              <a:latin typeface="HelveticaNeueLT Std" panose="020B0604020202020204" pitchFamily="34" charset="0"/>
            </a:endParaRPr>
          </a:p>
        </c:rich>
      </c:tx>
      <c:layout>
        <c:manualLayout>
          <c:xMode val="edge"/>
          <c:yMode val="edge"/>
          <c:x val="0.19827438614723986"/>
          <c:y val="2.247191011235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Data!$F$31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Data!$B$32:$B$35</c:f>
              <c:strCache>
                <c:ptCount val="4"/>
                <c:pt idx="0">
                  <c:v>CHdN (N=781)</c:v>
                </c:pt>
                <c:pt idx="1">
                  <c:v>CHL (N=3 741)</c:v>
                </c:pt>
                <c:pt idx="2">
                  <c:v>CHEM (N=3 736)</c:v>
                </c:pt>
                <c:pt idx="3">
                  <c:v>HRS (N=4 036)</c:v>
                </c:pt>
              </c:strCache>
            </c:strRef>
          </c:cat>
          <c:val>
            <c:numRef>
              <c:f>Data!$F$32:$F$35</c:f>
              <c:numCache>
                <c:formatCode>0.0%</c:formatCode>
                <c:ptCount val="4"/>
                <c:pt idx="0">
                  <c:v>7.5544174135723438E-2</c:v>
                </c:pt>
                <c:pt idx="1">
                  <c:v>0.44827586206896552</c:v>
                </c:pt>
                <c:pt idx="2">
                  <c:v>0.6571199143468951</c:v>
                </c:pt>
                <c:pt idx="3">
                  <c:v>0.47596630327056494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C-4038-91ED-D3F5AC89ABBB}"/>
            </c:ext>
          </c:extLst>
        </c:ser>
        <c:ser>
          <c:idx val="3"/>
          <c:order val="1"/>
          <c:tx>
            <c:strRef>
              <c:f>Data!$H$31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Data!$B$32:$B$35</c:f>
              <c:strCache>
                <c:ptCount val="4"/>
                <c:pt idx="0">
                  <c:v>CHdN (N=781)</c:v>
                </c:pt>
                <c:pt idx="1">
                  <c:v>CHL (N=3 741)</c:v>
                </c:pt>
                <c:pt idx="2">
                  <c:v>CHEM (N=3 736)</c:v>
                </c:pt>
                <c:pt idx="3">
                  <c:v>HRS (N=4 036)</c:v>
                </c:pt>
              </c:strCache>
            </c:strRef>
          </c:cat>
          <c:val>
            <c:numRef>
              <c:f>Data!$H$32:$H$35</c:f>
              <c:numCache>
                <c:formatCode>0.0%</c:formatCode>
                <c:ptCount val="4"/>
                <c:pt idx="0">
                  <c:v>0.49807938540332908</c:v>
                </c:pt>
                <c:pt idx="1">
                  <c:v>0.12590216519647154</c:v>
                </c:pt>
                <c:pt idx="2">
                  <c:v>6.6113490364025695E-2</c:v>
                </c:pt>
                <c:pt idx="3">
                  <c:v>0.27502477700693756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C-4038-91ED-D3F5AC89ABBB}"/>
            </c:ext>
          </c:extLst>
        </c:ser>
        <c:ser>
          <c:idx val="2"/>
          <c:order val="2"/>
          <c:tx>
            <c:strRef>
              <c:f>Data!$J$31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Data!$B$32:$B$35</c:f>
              <c:strCache>
                <c:ptCount val="4"/>
                <c:pt idx="0">
                  <c:v>CHdN (N=781)</c:v>
                </c:pt>
                <c:pt idx="1">
                  <c:v>CHL (N=3 741)</c:v>
                </c:pt>
                <c:pt idx="2">
                  <c:v>CHEM (N=3 736)</c:v>
                </c:pt>
                <c:pt idx="3">
                  <c:v>HRS (N=4 036)</c:v>
                </c:pt>
              </c:strCache>
            </c:strRef>
          </c:cat>
          <c:val>
            <c:numRef>
              <c:f>Data!$J$32:$J$35</c:f>
              <c:numCache>
                <c:formatCode>0.0%</c:formatCode>
                <c:ptCount val="4"/>
                <c:pt idx="0">
                  <c:v>0.34571062740076824</c:v>
                </c:pt>
                <c:pt idx="1">
                  <c:v>0.40096230954290296</c:v>
                </c:pt>
                <c:pt idx="2">
                  <c:v>0.25642398286937901</c:v>
                </c:pt>
                <c:pt idx="3">
                  <c:v>0.2296828543111992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C-4038-91ED-D3F5AC89ABBB}"/>
            </c:ext>
          </c:extLst>
        </c:ser>
        <c:ser>
          <c:idx val="0"/>
          <c:order val="3"/>
          <c:tx>
            <c:strRef>
              <c:f>Data!$D$31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B2B4B2"/>
            </a:solidFill>
            <a:ln>
              <a:solidFill>
                <a:srgbClr val="B2B4B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Data!$B$32:$B$35</c:f>
              <c:strCache>
                <c:ptCount val="4"/>
                <c:pt idx="0">
                  <c:v>CHdN (N=781)</c:v>
                </c:pt>
                <c:pt idx="1">
                  <c:v>CHL (N=3 741)</c:v>
                </c:pt>
                <c:pt idx="2">
                  <c:v>CHEM (N=3 736)</c:v>
                </c:pt>
                <c:pt idx="3">
                  <c:v>HRS (N=4 036)</c:v>
                </c:pt>
              </c:strCache>
            </c:strRef>
          </c:cat>
          <c:val>
            <c:numRef>
              <c:f>Data!$D$32:$D$35</c:f>
              <c:numCache>
                <c:formatCode>0.0%</c:formatCode>
                <c:ptCount val="4"/>
                <c:pt idx="0">
                  <c:v>8.0665813060179253E-2</c:v>
                </c:pt>
                <c:pt idx="1">
                  <c:v>2.4859663191659984E-2</c:v>
                </c:pt>
                <c:pt idx="2">
                  <c:v>2.0342612419700215E-2</c:v>
                </c:pt>
                <c:pt idx="3">
                  <c:v>1.9326065411298315E-2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C-4038-91ED-D3F5AC89A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564416"/>
        <c:axId val="127598976"/>
      </c:barChart>
      <c:catAx>
        <c:axId val="12756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27598976"/>
        <c:crosses val="autoZero"/>
        <c:auto val="1"/>
        <c:lblAlgn val="ctr"/>
        <c:lblOffset val="100"/>
        <c:noMultiLvlLbl val="0"/>
      </c:catAx>
      <c:valAx>
        <c:axId val="1275989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275644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296793708706"/>
          <c:y val="0.86867612365574931"/>
          <c:w val="0.55414974600594658"/>
          <c:h val="0.10797757284230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</xdr:colOff>
      <xdr:row>9</xdr:row>
      <xdr:rowOff>38100</xdr:rowOff>
    </xdr:from>
    <xdr:to>
      <xdr:col>9</xdr:col>
      <xdr:colOff>596900</xdr:colOff>
      <xdr:row>27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36"/>
  <sheetViews>
    <sheetView showGridLines="0" tabSelected="1" zoomScaleNormal="100" workbookViewId="0">
      <selection activeCell="M8" sqref="M8"/>
    </sheetView>
  </sheetViews>
  <sheetFormatPr baseColWidth="10" defaultColWidth="9.28515625" defaultRowHeight="14.25"/>
  <cols>
    <col min="1" max="1" width="9.28515625" style="2"/>
    <col min="2" max="2" width="16.85546875" style="2" customWidth="1"/>
    <col min="3" max="3" width="10.140625" style="2" customWidth="1"/>
    <col min="4" max="4" width="7.140625" style="2" customWidth="1"/>
    <col min="5" max="6" width="8.7109375" style="2" customWidth="1"/>
    <col min="7" max="7" width="9.42578125" style="2" customWidth="1"/>
    <col min="8" max="8" width="10.140625" style="2" customWidth="1"/>
    <col min="9" max="9" width="9.42578125" style="2" customWidth="1"/>
    <col min="10" max="10" width="10" style="2" customWidth="1"/>
    <col min="11" max="11" width="9.28515625" style="2"/>
    <col min="12" max="12" width="13.5703125" style="2" customWidth="1"/>
    <col min="13" max="16384" width="9.28515625" style="2"/>
  </cols>
  <sheetData>
    <row r="2" spans="2:17">
      <c r="B2" s="1" t="s">
        <v>9</v>
      </c>
    </row>
    <row r="3" spans="2:17">
      <c r="B3" s="3"/>
    </row>
    <row r="4" spans="2:17">
      <c r="B4" s="3" t="s">
        <v>8</v>
      </c>
    </row>
    <row r="5" spans="2:17">
      <c r="B5" s="4" t="s">
        <v>0</v>
      </c>
    </row>
    <row r="6" spans="2:17">
      <c r="B6" s="3" t="s">
        <v>14</v>
      </c>
    </row>
    <row r="7" spans="2:17" ht="26.45" customHeight="1">
      <c r="B7" s="22" t="s">
        <v>2</v>
      </c>
      <c r="C7" s="22"/>
      <c r="D7" s="22"/>
      <c r="E7" s="22"/>
      <c r="F7" s="22"/>
      <c r="G7" s="22"/>
      <c r="H7" s="22"/>
      <c r="I7" s="22"/>
      <c r="J7" s="22"/>
    </row>
    <row r="8" spans="2:17">
      <c r="B8" s="3" t="s">
        <v>1</v>
      </c>
    </row>
    <row r="9" spans="2:17">
      <c r="B9" s="3"/>
      <c r="N9" s="5"/>
      <c r="O9" s="5"/>
      <c r="P9" s="5"/>
      <c r="Q9" s="5"/>
    </row>
    <row r="17" spans="2:21">
      <c r="L17" s="6"/>
      <c r="M17" s="6"/>
      <c r="N17" s="7"/>
      <c r="O17" s="6"/>
      <c r="P17" s="7"/>
      <c r="Q17" s="6"/>
      <c r="R17" s="7"/>
      <c r="S17" s="6"/>
      <c r="T17" s="7"/>
      <c r="U17" s="6"/>
    </row>
    <row r="18" spans="2:21">
      <c r="L18" s="6"/>
      <c r="M18" s="6"/>
      <c r="N18" s="7"/>
      <c r="O18" s="6"/>
      <c r="P18" s="7"/>
      <c r="Q18" s="6"/>
      <c r="R18" s="7"/>
      <c r="S18" s="6"/>
      <c r="T18" s="7"/>
      <c r="U18" s="6"/>
    </row>
    <row r="19" spans="2:21">
      <c r="L19" s="6"/>
      <c r="M19" s="6"/>
      <c r="N19" s="7"/>
      <c r="O19" s="6"/>
      <c r="P19" s="7"/>
      <c r="Q19" s="6"/>
      <c r="R19" s="7"/>
      <c r="S19" s="6"/>
      <c r="T19" s="7"/>
      <c r="U19" s="6"/>
    </row>
    <row r="20" spans="2:21">
      <c r="L20" s="6"/>
      <c r="M20" s="6"/>
      <c r="N20" s="7"/>
      <c r="O20" s="6"/>
      <c r="P20" s="7"/>
      <c r="Q20" s="6"/>
      <c r="R20" s="7"/>
      <c r="S20" s="6"/>
      <c r="T20" s="7"/>
      <c r="U20" s="6"/>
    </row>
    <row r="21" spans="2:21">
      <c r="L21" s="6"/>
      <c r="M21" s="6"/>
      <c r="N21" s="7"/>
      <c r="O21" s="6"/>
      <c r="P21" s="7"/>
      <c r="Q21" s="6"/>
      <c r="R21" s="7"/>
      <c r="S21" s="6"/>
      <c r="T21" s="7"/>
      <c r="U21" s="6"/>
    </row>
    <row r="22" spans="2:21">
      <c r="L22" s="6"/>
      <c r="M22" s="6"/>
      <c r="N22" s="7"/>
      <c r="O22" s="6"/>
      <c r="P22" s="7"/>
      <c r="Q22" s="6"/>
      <c r="R22" s="7"/>
      <c r="S22" s="6"/>
      <c r="T22" s="7"/>
      <c r="U22" s="6"/>
    </row>
    <row r="23" spans="2:21">
      <c r="L23" s="6"/>
      <c r="M23" s="6"/>
      <c r="N23" s="7"/>
      <c r="O23" s="6"/>
      <c r="P23" s="7"/>
      <c r="Q23" s="6"/>
      <c r="R23" s="7"/>
      <c r="S23" s="6"/>
      <c r="T23" s="7"/>
      <c r="U23" s="6"/>
    </row>
    <row r="30" spans="2:21" ht="15" thickBot="1"/>
    <row r="31" spans="2:21" ht="29.25" thickBot="1">
      <c r="B31" s="8"/>
      <c r="C31" s="9" t="s">
        <v>7</v>
      </c>
      <c r="D31" s="9" t="s">
        <v>7</v>
      </c>
      <c r="E31" s="9" t="s">
        <v>4</v>
      </c>
      <c r="F31" s="9" t="s">
        <v>4</v>
      </c>
      <c r="G31" s="9" t="s">
        <v>5</v>
      </c>
      <c r="H31" s="9" t="s">
        <v>5</v>
      </c>
      <c r="I31" s="9" t="s">
        <v>6</v>
      </c>
      <c r="J31" s="9" t="s">
        <v>6</v>
      </c>
      <c r="K31" s="10" t="s">
        <v>3</v>
      </c>
    </row>
    <row r="32" spans="2:21" ht="15">
      <c r="B32" s="11" t="s">
        <v>10</v>
      </c>
      <c r="C32" s="12">
        <v>63</v>
      </c>
      <c r="D32" s="13">
        <f>C32/K32</f>
        <v>8.0665813060179253E-2</v>
      </c>
      <c r="E32" s="12">
        <v>59</v>
      </c>
      <c r="F32" s="13">
        <f>E32/K32</f>
        <v>7.5544174135723438E-2</v>
      </c>
      <c r="G32" s="12">
        <v>389</v>
      </c>
      <c r="H32" s="13">
        <f>G32/K32</f>
        <v>0.49807938540332908</v>
      </c>
      <c r="I32" s="12">
        <v>270</v>
      </c>
      <c r="J32" s="13">
        <f>I32/K32</f>
        <v>0.34571062740076824</v>
      </c>
      <c r="K32" s="14">
        <f>C32+E32+G32+I32</f>
        <v>781</v>
      </c>
      <c r="L32" s="15"/>
    </row>
    <row r="33" spans="2:12" ht="15">
      <c r="B33" s="16" t="s">
        <v>11</v>
      </c>
      <c r="C33" s="6">
        <v>93</v>
      </c>
      <c r="D33" s="7">
        <f>C33/K33</f>
        <v>2.4859663191659984E-2</v>
      </c>
      <c r="E33" s="6">
        <v>1677</v>
      </c>
      <c r="F33" s="7">
        <f>E33/K33</f>
        <v>0.44827586206896552</v>
      </c>
      <c r="G33" s="6">
        <v>471</v>
      </c>
      <c r="H33" s="7">
        <f t="shared" ref="H33:H34" si="0">G33/K33</f>
        <v>0.12590216519647154</v>
      </c>
      <c r="I33" s="6">
        <v>1500</v>
      </c>
      <c r="J33" s="7">
        <f t="shared" ref="J33:J35" si="1">I33/K33</f>
        <v>0.40096230954290296</v>
      </c>
      <c r="K33" s="17">
        <f t="shared" ref="K33:K35" si="2">C33+E33+G33+I33</f>
        <v>3741</v>
      </c>
      <c r="L33" s="15"/>
    </row>
    <row r="34" spans="2:12" ht="15">
      <c r="B34" s="16" t="s">
        <v>12</v>
      </c>
      <c r="C34" s="6">
        <v>76</v>
      </c>
      <c r="D34" s="7">
        <f>C34/K34</f>
        <v>2.0342612419700215E-2</v>
      </c>
      <c r="E34" s="6">
        <v>2455</v>
      </c>
      <c r="F34" s="7">
        <f t="shared" ref="F34:F35" si="3">E34/K34</f>
        <v>0.6571199143468951</v>
      </c>
      <c r="G34" s="6">
        <v>247</v>
      </c>
      <c r="H34" s="7">
        <f t="shared" si="0"/>
        <v>6.6113490364025695E-2</v>
      </c>
      <c r="I34" s="6">
        <v>958</v>
      </c>
      <c r="J34" s="7">
        <f t="shared" si="1"/>
        <v>0.25642398286937901</v>
      </c>
      <c r="K34" s="17">
        <f t="shared" si="2"/>
        <v>3736</v>
      </c>
      <c r="L34" s="15"/>
    </row>
    <row r="35" spans="2:12" ht="15.75" thickBot="1">
      <c r="B35" s="18" t="s">
        <v>13</v>
      </c>
      <c r="C35" s="19">
        <v>78</v>
      </c>
      <c r="D35" s="20">
        <f>C35/K35</f>
        <v>1.9326065411298315E-2</v>
      </c>
      <c r="E35" s="19">
        <v>1921</v>
      </c>
      <c r="F35" s="20">
        <f t="shared" si="3"/>
        <v>0.47596630327056494</v>
      </c>
      <c r="G35" s="19">
        <v>1110</v>
      </c>
      <c r="H35" s="20">
        <f>G35/K35</f>
        <v>0.27502477700693756</v>
      </c>
      <c r="I35" s="19">
        <v>927</v>
      </c>
      <c r="J35" s="20">
        <f t="shared" si="1"/>
        <v>0.2296828543111992</v>
      </c>
      <c r="K35" s="21">
        <f t="shared" si="2"/>
        <v>4036</v>
      </c>
      <c r="L35" s="15"/>
    </row>
    <row r="36" spans="2:12">
      <c r="B36" s="6"/>
      <c r="C36" s="6"/>
      <c r="D36" s="7"/>
      <c r="E36" s="6"/>
      <c r="F36" s="7"/>
      <c r="G36" s="6"/>
      <c r="H36" s="7"/>
      <c r="I36" s="6"/>
      <c r="J36" s="7"/>
      <c r="K36" s="6"/>
    </row>
  </sheetData>
  <mergeCells count="1">
    <mergeCell ref="B7:J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7574F643-8DA6-4938-995D-61DFC1257C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4D517A-F4BF-4C2D-8B47-90C8831E4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7A7036-EA93-41C9-907B-D22EB8D504D3}">
  <ds:schemaRefs>
    <ds:schemaRef ds:uri="http://purl.org/dc/elements/1.1/"/>
    <ds:schemaRef ds:uri="http://schemas.microsoft.com/sharepoint/v4"/>
    <ds:schemaRef ds:uri="http://schemas.microsoft.com/office/2006/metadata/properties"/>
    <ds:schemaRef ds:uri="http://purl.org/dc/terms/"/>
    <ds:schemaRef ds:uri="http://purl.org/dc/dcmitype/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b23351c-6ed6-444c-a66b-e3c1876fb1b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2024-04-04T12:29:41Z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