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30" documentId="11_61A75DB697B552766E23B10A7DE2494F145BC2EE" xr6:coauthVersionLast="47" xr6:coauthVersionMax="47" xr10:uidLastSave="{F68122CE-34FB-405D-9CF4-9068BA93E7A9}"/>
  <bookViews>
    <workbookView xWindow="-120" yWindow="-120" windowWidth="38640" windowHeight="212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3" i="1" s="1"/>
  <c r="F30" i="1"/>
  <c r="F27" i="1" s="1"/>
  <c r="E30" i="1"/>
  <c r="E17" i="1" s="1"/>
  <c r="D30" i="1"/>
  <c r="D29" i="1" s="1"/>
  <c r="F17" i="1" l="1"/>
  <c r="F29" i="1"/>
  <c r="E19" i="1"/>
  <c r="D13" i="1"/>
  <c r="E23" i="1"/>
  <c r="F23" i="1"/>
  <c r="D15" i="1"/>
  <c r="D25" i="1"/>
  <c r="E29" i="1"/>
  <c r="D19" i="1"/>
  <c r="F19" i="1"/>
  <c r="E13" i="1"/>
  <c r="F13" i="1"/>
  <c r="E15" i="1"/>
  <c r="E25" i="1"/>
  <c r="G17" i="1"/>
  <c r="G19" i="1"/>
  <c r="G21" i="1"/>
  <c r="G25" i="1"/>
  <c r="G27" i="1"/>
  <c r="G13" i="1"/>
  <c r="G29" i="1"/>
  <c r="G15" i="1"/>
  <c r="D17" i="1"/>
  <c r="F21" i="1"/>
  <c r="E27" i="1"/>
  <c r="D21" i="1"/>
  <c r="F25" i="1"/>
  <c r="F15" i="1"/>
  <c r="E21" i="1"/>
  <c r="D27" i="1"/>
  <c r="D23" i="1"/>
  <c r="I30" i="1"/>
  <c r="I27" i="1" s="1"/>
  <c r="F31" i="1" l="1"/>
  <c r="D31" i="1"/>
  <c r="E31" i="1"/>
  <c r="G31" i="1"/>
  <c r="I15" i="1"/>
  <c r="I17" i="1"/>
  <c r="I19" i="1"/>
  <c r="I21" i="1"/>
  <c r="I25" i="1"/>
  <c r="I23" i="1"/>
  <c r="I13" i="1"/>
  <c r="I29" i="1"/>
  <c r="H30" i="1"/>
  <c r="I31" i="1" l="1"/>
  <c r="H15" i="1"/>
  <c r="H13" i="1"/>
  <c r="H29" i="1"/>
  <c r="H23" i="1"/>
  <c r="H27" i="1"/>
  <c r="H25" i="1"/>
  <c r="H19" i="1"/>
  <c r="H17" i="1"/>
  <c r="H21" i="1"/>
  <c r="H31" i="1" l="1"/>
</calcChain>
</file>

<file path=xl/sharedStrings.xml><?xml version="1.0" encoding="utf-8"?>
<sst xmlns="http://schemas.openxmlformats.org/spreadsheetml/2006/main" count="36" uniqueCount="20">
  <si>
    <t>TOTAL</t>
  </si>
  <si>
    <t>% du total</t>
  </si>
  <si>
    <t>Nbre d'habitants</t>
  </si>
  <si>
    <t>&gt; 85 ans</t>
  </si>
  <si>
    <t>75-84 ans</t>
  </si>
  <si>
    <t>65-74 ans</t>
  </si>
  <si>
    <t>15-19 ans</t>
  </si>
  <si>
    <t>10-14 ans</t>
  </si>
  <si>
    <t>5-9 ans</t>
  </si>
  <si>
    <t>0-4 ans</t>
  </si>
  <si>
    <t xml:space="preserve">Classes d'âge </t>
  </si>
  <si>
    <t>20-39 ans</t>
  </si>
  <si>
    <t>40-64 ans</t>
  </si>
  <si>
    <t>Indicateurs</t>
  </si>
  <si>
    <t>Périmètre d'inclusion : population au 1er juillet de chaque année</t>
  </si>
  <si>
    <t>Unités : Nombre d'habitants par tranche d'âge et part dans le total de la population pour l'année de référence</t>
  </si>
  <si>
    <t>Source : STATEC / Traitement : Observatoire national de la santé</t>
  </si>
  <si>
    <t>Référence : Carte sanitaire 2023</t>
  </si>
  <si>
    <t>Tableau : Evolution de la répartition de la population du GDL selon l'âge, 2017-2022</t>
  </si>
  <si>
    <t>Années de référence :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</si>
</sst>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b/>
      <sz val="11"/>
      <color theme="1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b/>
      <i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009696"/>
        <bgColor indexed="64"/>
      </patternFill>
    </fill>
  </fills>
  <borders count="1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/>
      <top style="thick">
        <color theme="1"/>
      </top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theme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theme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7" xfId="0" applyFont="1" applyBorder="1"/>
    <xf numFmtId="3" fontId="8" fillId="0" borderId="7" xfId="0" applyNumberFormat="1" applyFont="1" applyBorder="1"/>
    <xf numFmtId="3" fontId="8" fillId="0" borderId="7" xfId="0" applyNumberFormat="1" applyFont="1" applyFill="1" applyBorder="1"/>
    <xf numFmtId="3" fontId="8" fillId="0" borderId="10" xfId="0" applyNumberFormat="1" applyFont="1" applyFill="1" applyBorder="1"/>
    <xf numFmtId="0" fontId="8" fillId="0" borderId="12" xfId="0" applyFont="1" applyBorder="1"/>
    <xf numFmtId="164" fontId="12" fillId="0" borderId="12" xfId="0" applyNumberFormat="1" applyFont="1" applyBorder="1"/>
    <xf numFmtId="164" fontId="12" fillId="0" borderId="12" xfId="0" applyNumberFormat="1" applyFont="1" applyFill="1" applyBorder="1"/>
    <xf numFmtId="164" fontId="12" fillId="0" borderId="13" xfId="0" applyNumberFormat="1" applyFont="1" applyFill="1" applyBorder="1"/>
    <xf numFmtId="0" fontId="8" fillId="0" borderId="15" xfId="0" applyFont="1" applyBorder="1"/>
    <xf numFmtId="3" fontId="8" fillId="0" borderId="15" xfId="0" applyNumberFormat="1" applyFont="1" applyBorder="1"/>
    <xf numFmtId="3" fontId="8" fillId="0" borderId="15" xfId="0" applyNumberFormat="1" applyFont="1" applyFill="1" applyBorder="1"/>
    <xf numFmtId="3" fontId="8" fillId="0" borderId="16" xfId="0" applyNumberFormat="1" applyFont="1" applyFill="1" applyBorder="1"/>
    <xf numFmtId="0" fontId="10" fillId="0" borderId="0" xfId="0" applyFont="1" applyBorder="1" applyAlignment="1">
      <alignment vertical="center"/>
    </xf>
    <xf numFmtId="0" fontId="6" fillId="0" borderId="0" xfId="0" applyFont="1" applyBorder="1"/>
    <xf numFmtId="0" fontId="8" fillId="0" borderId="9" xfId="0" applyFont="1" applyBorder="1"/>
    <xf numFmtId="164" fontId="12" fillId="0" borderId="9" xfId="0" applyNumberFormat="1" applyFont="1" applyBorder="1"/>
    <xf numFmtId="164" fontId="12" fillId="0" borderId="9" xfId="0" applyNumberFormat="1" applyFont="1" applyFill="1" applyBorder="1"/>
    <xf numFmtId="164" fontId="12" fillId="0" borderId="5" xfId="0" applyNumberFormat="1" applyFont="1" applyFill="1" applyBorder="1"/>
    <xf numFmtId="3" fontId="11" fillId="2" borderId="7" xfId="0" applyNumberFormat="1" applyFont="1" applyFill="1" applyBorder="1"/>
    <xf numFmtId="3" fontId="11" fillId="2" borderId="10" xfId="0" applyNumberFormat="1" applyFont="1" applyFill="1" applyBorder="1"/>
    <xf numFmtId="164" fontId="13" fillId="2" borderId="9" xfId="0" applyNumberFormat="1" applyFont="1" applyFill="1" applyBorder="1"/>
    <xf numFmtId="164" fontId="13" fillId="2" borderId="5" xfId="0" applyNumberFormat="1" applyFont="1" applyFill="1" applyBorder="1"/>
    <xf numFmtId="164" fontId="7" fillId="0" borderId="0" xfId="0" applyNumberFormat="1" applyFont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7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009696"/>
      <color rgb="FFE0E0E0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bSanté">
      <a:dk1>
        <a:sysClr val="windowText" lastClr="000000"/>
      </a:dk1>
      <a:lt1>
        <a:sysClr val="window" lastClr="FFFFFF"/>
      </a:lt1>
      <a:dk2>
        <a:srgbClr val="009696"/>
      </a:dk2>
      <a:lt2>
        <a:srgbClr val="545859"/>
      </a:lt2>
      <a:accent1>
        <a:srgbClr val="A3D237"/>
      </a:accent1>
      <a:accent2>
        <a:srgbClr val="00C072"/>
      </a:accent2>
      <a:accent3>
        <a:srgbClr val="B2B4B2"/>
      </a:accent3>
      <a:accent4>
        <a:srgbClr val="8FC1C2"/>
      </a:accent4>
      <a:accent5>
        <a:srgbClr val="0096CD"/>
      </a:accent5>
      <a:accent6>
        <a:srgbClr val="DBD138"/>
      </a:accent6>
      <a:hlink>
        <a:srgbClr val="62C1C2"/>
      </a:hlink>
      <a:folHlink>
        <a:srgbClr val="62C1C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4"/>
  <sheetViews>
    <sheetView showGridLines="0" tabSelected="1" workbookViewId="0">
      <selection activeCell="V19" sqref="V19"/>
    </sheetView>
  </sheetViews>
  <sheetFormatPr baseColWidth="10" defaultColWidth="9.140625" defaultRowHeight="14.25"/>
  <cols>
    <col min="1" max="1" width="5.5703125" style="3" customWidth="1"/>
    <col min="2" max="2" width="13.42578125" style="3" customWidth="1"/>
    <col min="3" max="3" width="13.85546875" style="2" bestFit="1" customWidth="1"/>
    <col min="4" max="9" width="8.5703125" style="2" customWidth="1"/>
    <col min="10" max="10" width="9.140625" style="2"/>
    <col min="11" max="12" width="9.140625" style="3"/>
    <col min="13" max="13" width="9.42578125" style="3" customWidth="1"/>
    <col min="14" max="16384" width="9.140625" style="3"/>
  </cols>
  <sheetData>
    <row r="2" spans="2:15">
      <c r="B2" s="1" t="s">
        <v>18</v>
      </c>
    </row>
    <row r="4" spans="2:15">
      <c r="B4" s="4" t="s">
        <v>17</v>
      </c>
      <c r="C4" s="4"/>
      <c r="D4" s="4"/>
      <c r="E4" s="4"/>
      <c r="F4" s="4"/>
      <c r="G4" s="4"/>
      <c r="H4" s="4"/>
      <c r="I4" s="4"/>
      <c r="J4" s="4"/>
    </row>
    <row r="5" spans="2:15">
      <c r="B5" s="5" t="s">
        <v>16</v>
      </c>
      <c r="C5" s="4"/>
      <c r="D5" s="4"/>
      <c r="E5" s="4"/>
      <c r="F5" s="4"/>
      <c r="G5" s="4"/>
      <c r="H5" s="4"/>
      <c r="I5" s="4"/>
      <c r="J5" s="4"/>
    </row>
    <row r="6" spans="2:15">
      <c r="B6" s="4" t="s">
        <v>19</v>
      </c>
      <c r="C6" s="4"/>
      <c r="D6" s="4"/>
      <c r="E6" s="4"/>
      <c r="F6" s="4"/>
      <c r="G6" s="4"/>
      <c r="H6" s="4"/>
      <c r="I6" s="4"/>
      <c r="J6" s="4"/>
    </row>
    <row r="7" spans="2:15">
      <c r="B7" s="4" t="s">
        <v>14</v>
      </c>
      <c r="C7" s="4"/>
      <c r="D7" s="4"/>
      <c r="E7" s="4"/>
      <c r="F7" s="4"/>
      <c r="G7" s="4"/>
      <c r="H7" s="4"/>
      <c r="I7" s="4"/>
      <c r="J7" s="4"/>
    </row>
    <row r="8" spans="2:15">
      <c r="B8" s="4" t="s">
        <v>15</v>
      </c>
      <c r="C8" s="4"/>
      <c r="D8" s="4"/>
      <c r="E8" s="4"/>
      <c r="F8" s="4"/>
      <c r="G8" s="4"/>
      <c r="H8" s="4"/>
      <c r="I8" s="4"/>
      <c r="J8" s="4"/>
    </row>
    <row r="9" spans="2:15">
      <c r="B9" s="4"/>
      <c r="C9" s="4"/>
      <c r="D9" s="4"/>
      <c r="E9" s="4"/>
      <c r="F9" s="4"/>
      <c r="G9" s="4"/>
      <c r="H9" s="4"/>
      <c r="I9" s="4"/>
      <c r="J9" s="4"/>
    </row>
    <row r="10" spans="2:15" ht="15" thickBot="1">
      <c r="B10" s="4"/>
      <c r="C10" s="4"/>
      <c r="D10" s="4"/>
      <c r="E10" s="4"/>
      <c r="F10" s="4"/>
      <c r="G10" s="4"/>
      <c r="H10" s="4"/>
      <c r="I10" s="4"/>
      <c r="J10" s="4"/>
    </row>
    <row r="11" spans="2:15" ht="16.5" thickTop="1" thickBot="1">
      <c r="B11" s="31" t="s">
        <v>10</v>
      </c>
      <c r="C11" s="32" t="s">
        <v>13</v>
      </c>
      <c r="D11" s="32">
        <v>2017</v>
      </c>
      <c r="E11" s="32">
        <v>2018</v>
      </c>
      <c r="F11" s="32">
        <v>2019</v>
      </c>
      <c r="G11" s="32">
        <v>2020</v>
      </c>
      <c r="H11" s="32">
        <v>2021</v>
      </c>
      <c r="I11" s="33">
        <v>2022</v>
      </c>
      <c r="J11" s="4"/>
      <c r="L11" s="20"/>
      <c r="M11" s="20"/>
      <c r="N11" s="6"/>
      <c r="O11" s="7"/>
    </row>
    <row r="12" spans="2:15" ht="15.75" thickTop="1">
      <c r="B12" s="42" t="s">
        <v>9</v>
      </c>
      <c r="C12" s="8" t="s">
        <v>2</v>
      </c>
      <c r="D12" s="9">
        <v>32160</v>
      </c>
      <c r="E12" s="10">
        <v>32425</v>
      </c>
      <c r="F12" s="9">
        <v>32787</v>
      </c>
      <c r="G12" s="10">
        <v>33091</v>
      </c>
      <c r="H12" s="9">
        <v>33450</v>
      </c>
      <c r="I12" s="11">
        <v>33946</v>
      </c>
      <c r="J12" s="4"/>
      <c r="L12" s="20"/>
      <c r="M12" s="7"/>
      <c r="N12" s="6"/>
      <c r="O12" s="7"/>
    </row>
    <row r="13" spans="2:15" ht="15">
      <c r="B13" s="40"/>
      <c r="C13" s="12" t="s">
        <v>1</v>
      </c>
      <c r="D13" s="13">
        <f t="shared" ref="D13:I13" si="0">D12/D30</f>
        <v>5.3929328432293207E-2</v>
      </c>
      <c r="E13" s="14">
        <f t="shared" si="0"/>
        <v>5.3334978205444528E-2</v>
      </c>
      <c r="F13" s="13">
        <f t="shared" si="0"/>
        <v>5.288217277068908E-2</v>
      </c>
      <c r="G13" s="14">
        <f t="shared" si="0"/>
        <v>5.26149257148672E-2</v>
      </c>
      <c r="H13" s="13">
        <f t="shared" si="0"/>
        <v>5.2307634569013238E-2</v>
      </c>
      <c r="I13" s="15">
        <f t="shared" si="0"/>
        <v>5.1928463363555846E-2</v>
      </c>
      <c r="J13" s="4"/>
      <c r="L13" s="20"/>
      <c r="M13" s="7"/>
      <c r="N13" s="6"/>
      <c r="O13" s="7"/>
    </row>
    <row r="14" spans="2:15" ht="15">
      <c r="B14" s="39" t="s">
        <v>8</v>
      </c>
      <c r="C14" s="16" t="s">
        <v>2</v>
      </c>
      <c r="D14" s="17">
        <v>32520</v>
      </c>
      <c r="E14" s="18">
        <v>33070</v>
      </c>
      <c r="F14" s="17">
        <v>33675</v>
      </c>
      <c r="G14" s="18">
        <v>33910</v>
      </c>
      <c r="H14" s="17">
        <v>34394</v>
      </c>
      <c r="I14" s="19">
        <v>35378</v>
      </c>
      <c r="J14" s="4"/>
      <c r="L14" s="20"/>
      <c r="M14" s="7"/>
      <c r="N14" s="6"/>
      <c r="O14" s="7"/>
    </row>
    <row r="15" spans="2:15" ht="15">
      <c r="B15" s="40"/>
      <c r="C15" s="12" t="s">
        <v>1</v>
      </c>
      <c r="D15" s="13">
        <f t="shared" ref="D15:I15" si="1">D14/D30</f>
        <v>5.453301494459499E-2</v>
      </c>
      <c r="E15" s="14">
        <f t="shared" si="1"/>
        <v>5.4395920717164238E-2</v>
      </c>
      <c r="F15" s="13">
        <f t="shared" si="1"/>
        <v>5.4314428525115283E-2</v>
      </c>
      <c r="G15" s="14">
        <f t="shared" si="1"/>
        <v>5.3917141548794137E-2</v>
      </c>
      <c r="H15" s="13">
        <f t="shared" si="1"/>
        <v>5.3783820130542344E-2</v>
      </c>
      <c r="I15" s="15">
        <f t="shared" si="1"/>
        <v>5.4119047218402126E-2</v>
      </c>
      <c r="J15" s="4"/>
      <c r="L15" s="20"/>
      <c r="M15" s="7"/>
      <c r="N15" s="6"/>
      <c r="O15" s="7"/>
    </row>
    <row r="16" spans="2:15" ht="15">
      <c r="B16" s="39" t="s">
        <v>7</v>
      </c>
      <c r="C16" s="16" t="s">
        <v>2</v>
      </c>
      <c r="D16" s="17">
        <v>31843</v>
      </c>
      <c r="E16" s="18">
        <v>32371</v>
      </c>
      <c r="F16" s="17">
        <v>32881</v>
      </c>
      <c r="G16" s="18">
        <v>33299</v>
      </c>
      <c r="H16" s="17">
        <v>34121</v>
      </c>
      <c r="I16" s="19">
        <v>34844</v>
      </c>
      <c r="J16" s="4"/>
      <c r="L16" s="20"/>
      <c r="M16" s="7"/>
      <c r="N16" s="6"/>
      <c r="O16" s="7"/>
    </row>
    <row r="17" spans="2:15" ht="15">
      <c r="B17" s="40"/>
      <c r="C17" s="12" t="s">
        <v>1</v>
      </c>
      <c r="D17" s="13">
        <f t="shared" ref="D17:I17" si="2">D16/D30</f>
        <v>5.3397748920071902E-2</v>
      </c>
      <c r="E17" s="14">
        <f t="shared" si="2"/>
        <v>5.3246155111440083E-2</v>
      </c>
      <c r="F17" s="13">
        <f t="shared" si="2"/>
        <v>5.3033785429378338E-2</v>
      </c>
      <c r="G17" s="14">
        <f t="shared" si="2"/>
        <v>5.294564719649944E-2</v>
      </c>
      <c r="H17" s="13">
        <f t="shared" si="2"/>
        <v>5.3356914772176404E-2</v>
      </c>
      <c r="I17" s="15">
        <f t="shared" si="2"/>
        <v>5.3302167484821181E-2</v>
      </c>
      <c r="J17" s="4"/>
      <c r="L17" s="20"/>
      <c r="M17" s="7"/>
      <c r="N17" s="6"/>
      <c r="O17" s="7"/>
    </row>
    <row r="18" spans="2:15" ht="15">
      <c r="B18" s="39" t="s">
        <v>6</v>
      </c>
      <c r="C18" s="16" t="s">
        <v>2</v>
      </c>
      <c r="D18" s="17">
        <v>33181</v>
      </c>
      <c r="E18" s="18">
        <v>33160</v>
      </c>
      <c r="F18" s="17">
        <v>33269</v>
      </c>
      <c r="G18" s="18">
        <v>33057</v>
      </c>
      <c r="H18" s="17">
        <v>32994</v>
      </c>
      <c r="I18" s="19">
        <v>33881</v>
      </c>
      <c r="J18" s="4"/>
      <c r="L18" s="20"/>
      <c r="M18" s="7"/>
      <c r="N18" s="6"/>
      <c r="O18" s="7"/>
    </row>
    <row r="19" spans="2:15" ht="15">
      <c r="B19" s="40"/>
      <c r="C19" s="12" t="s">
        <v>1</v>
      </c>
      <c r="D19" s="13">
        <f t="shared" ref="D19:I19" si="3">D18/D30</f>
        <v>5.5641450457460224E-2</v>
      </c>
      <c r="E19" s="14">
        <f t="shared" si="3"/>
        <v>5.4543959207171644E-2</v>
      </c>
      <c r="F19" s="13">
        <f t="shared" si="3"/>
        <v>5.3659590871627624E-2</v>
      </c>
      <c r="G19" s="14">
        <f t="shared" si="3"/>
        <v>5.2560865472677319E-2</v>
      </c>
      <c r="H19" s="13">
        <f t="shared" si="3"/>
        <v>5.1594561882511894E-2</v>
      </c>
      <c r="I19" s="15">
        <f t="shared" si="3"/>
        <v>5.1829030437183628E-2</v>
      </c>
      <c r="J19" s="4"/>
      <c r="L19" s="20"/>
      <c r="M19" s="7"/>
      <c r="N19" s="6"/>
      <c r="O19" s="7"/>
    </row>
    <row r="20" spans="2:15" ht="15">
      <c r="B20" s="39" t="s">
        <v>11</v>
      </c>
      <c r="C20" s="16" t="s">
        <v>2</v>
      </c>
      <c r="D20" s="17">
        <v>173857</v>
      </c>
      <c r="E20" s="18">
        <v>178044</v>
      </c>
      <c r="F20" s="17">
        <v>182415</v>
      </c>
      <c r="G20" s="18">
        <v>185009</v>
      </c>
      <c r="H20" s="17">
        <v>188133</v>
      </c>
      <c r="I20" s="19">
        <v>192241</v>
      </c>
      <c r="J20" s="4"/>
      <c r="L20" s="20"/>
      <c r="M20" s="7"/>
      <c r="N20" s="6"/>
      <c r="O20" s="7"/>
    </row>
    <row r="21" spans="2:15" ht="15">
      <c r="B21" s="40"/>
      <c r="C21" s="12" t="s">
        <v>1</v>
      </c>
      <c r="D21" s="13">
        <f t="shared" ref="D21:I21" si="4">D20/D30</f>
        <v>0.29154201658125622</v>
      </c>
      <c r="E21" s="13">
        <f t="shared" si="4"/>
        <v>0.29285961016530965</v>
      </c>
      <c r="F21" s="13">
        <f t="shared" si="4"/>
        <v>0.29421726739150422</v>
      </c>
      <c r="G21" s="14">
        <f t="shared" si="4"/>
        <v>0.29416562786201284</v>
      </c>
      <c r="H21" s="13">
        <f t="shared" si="4"/>
        <v>0.29419408712622325</v>
      </c>
      <c r="I21" s="15">
        <f t="shared" si="4"/>
        <v>0.29407823382646964</v>
      </c>
      <c r="J21" s="4"/>
      <c r="L21" s="38"/>
      <c r="M21" s="38"/>
      <c r="N21" s="6"/>
      <c r="O21" s="7"/>
    </row>
    <row r="22" spans="2:15">
      <c r="B22" s="39" t="s">
        <v>12</v>
      </c>
      <c r="C22" s="16" t="s">
        <v>2</v>
      </c>
      <c r="D22" s="17">
        <v>207606</v>
      </c>
      <c r="E22" s="18">
        <v>211613</v>
      </c>
      <c r="F22" s="17">
        <v>215416</v>
      </c>
      <c r="G22" s="18">
        <v>218589</v>
      </c>
      <c r="H22" s="17">
        <v>222373</v>
      </c>
      <c r="I22" s="19">
        <v>226536</v>
      </c>
      <c r="J22" s="4"/>
      <c r="L22" s="21"/>
      <c r="M22" s="21"/>
      <c r="N22" s="21"/>
      <c r="O22" s="21"/>
    </row>
    <row r="23" spans="2:15">
      <c r="B23" s="40"/>
      <c r="C23" s="12" t="s">
        <v>1</v>
      </c>
      <c r="D23" s="13">
        <f t="shared" ref="D23:I23" si="5">D22/D30</f>
        <v>0.34813595020257038</v>
      </c>
      <c r="E23" s="13">
        <f t="shared" si="5"/>
        <v>0.3480763220659594</v>
      </c>
      <c r="F23" s="13">
        <f t="shared" si="5"/>
        <v>0.34744460089580503</v>
      </c>
      <c r="G23" s="14">
        <f t="shared" si="5"/>
        <v>0.34755806706014042</v>
      </c>
      <c r="H23" s="13">
        <f t="shared" si="5"/>
        <v>0.34773708884948223</v>
      </c>
      <c r="I23" s="15">
        <f t="shared" si="5"/>
        <v>0.34654057551777784</v>
      </c>
      <c r="J23" s="4"/>
    </row>
    <row r="24" spans="2:15">
      <c r="B24" s="39" t="s">
        <v>5</v>
      </c>
      <c r="C24" s="16" t="s">
        <v>2</v>
      </c>
      <c r="D24" s="17">
        <v>45737</v>
      </c>
      <c r="E24" s="17">
        <v>47080</v>
      </c>
      <c r="F24" s="17">
        <v>48678</v>
      </c>
      <c r="G24" s="18">
        <v>50394</v>
      </c>
      <c r="H24" s="17">
        <v>51933</v>
      </c>
      <c r="I24" s="19">
        <v>53586</v>
      </c>
      <c r="J24" s="4"/>
    </row>
    <row r="25" spans="2:15">
      <c r="B25" s="40"/>
      <c r="C25" s="12" t="s">
        <v>1</v>
      </c>
      <c r="D25" s="13">
        <f t="shared" ref="D25:I25" si="6">D24/D30</f>
        <v>7.6696694480963751E-2</v>
      </c>
      <c r="E25" s="13">
        <f t="shared" si="6"/>
        <v>7.7440578994983134E-2</v>
      </c>
      <c r="F25" s="13">
        <f t="shared" si="6"/>
        <v>7.8512776592295816E-2</v>
      </c>
      <c r="G25" s="14">
        <f t="shared" si="6"/>
        <v>8.012681896814898E-2</v>
      </c>
      <c r="H25" s="13">
        <f t="shared" si="6"/>
        <v>8.1210534710689522E-2</v>
      </c>
      <c r="I25" s="15">
        <f t="shared" si="6"/>
        <v>8.1972504501252083E-2</v>
      </c>
      <c r="J25" s="4"/>
    </row>
    <row r="26" spans="2:15">
      <c r="B26" s="39" t="s">
        <v>4</v>
      </c>
      <c r="C26" s="16" t="s">
        <v>2</v>
      </c>
      <c r="D26" s="17">
        <v>27873</v>
      </c>
      <c r="E26" s="18">
        <v>28304</v>
      </c>
      <c r="F26" s="17">
        <v>28745</v>
      </c>
      <c r="G26" s="18">
        <v>29143</v>
      </c>
      <c r="H26" s="17">
        <v>29611</v>
      </c>
      <c r="I26" s="19">
        <v>30559</v>
      </c>
      <c r="J26" s="4"/>
    </row>
    <row r="27" spans="2:15">
      <c r="B27" s="40"/>
      <c r="C27" s="12" t="s">
        <v>1</v>
      </c>
      <c r="D27" s="13">
        <f t="shared" ref="D27:I27" si="7">D26/D30</f>
        <v>4.6740428214966059E-2</v>
      </c>
      <c r="E27" s="13">
        <f t="shared" si="7"/>
        <v>4.6556460235216715E-2</v>
      </c>
      <c r="F27" s="13">
        <f t="shared" si="7"/>
        <v>4.6362828447050891E-2</v>
      </c>
      <c r="G27" s="14">
        <f t="shared" si="7"/>
        <v>4.6337577592347613E-2</v>
      </c>
      <c r="H27" s="13">
        <f t="shared" si="7"/>
        <v>4.6304375701735456E-2</v>
      </c>
      <c r="I27" s="15">
        <f t="shared" si="7"/>
        <v>4.6747243030899166E-2</v>
      </c>
      <c r="J27" s="4"/>
    </row>
    <row r="28" spans="2:15">
      <c r="B28" s="39" t="s">
        <v>3</v>
      </c>
      <c r="C28" s="16" t="s">
        <v>2</v>
      </c>
      <c r="D28" s="17">
        <v>11559</v>
      </c>
      <c r="E28" s="17">
        <v>11883</v>
      </c>
      <c r="F28" s="17">
        <v>12135</v>
      </c>
      <c r="G28" s="18">
        <v>12436</v>
      </c>
      <c r="H28" s="17">
        <v>12477</v>
      </c>
      <c r="I28" s="19">
        <v>12736</v>
      </c>
      <c r="J28" s="4"/>
    </row>
    <row r="29" spans="2:15" ht="15" thickBot="1">
      <c r="B29" s="41"/>
      <c r="C29" s="22" t="s">
        <v>1</v>
      </c>
      <c r="D29" s="23">
        <f t="shared" ref="D29:I29" si="8">D28/D30</f>
        <v>1.9383367765823296E-2</v>
      </c>
      <c r="E29" s="23">
        <f t="shared" si="8"/>
        <v>1.9546015297310634E-2</v>
      </c>
      <c r="F29" s="23">
        <f t="shared" si="8"/>
        <v>1.9572549076533746E-2</v>
      </c>
      <c r="G29" s="24">
        <f t="shared" si="8"/>
        <v>1.977332858451206E-2</v>
      </c>
      <c r="H29" s="23">
        <f t="shared" si="8"/>
        <v>1.9510982257625657E-2</v>
      </c>
      <c r="I29" s="25">
        <f t="shared" si="8"/>
        <v>1.948273461963846E-2</v>
      </c>
      <c r="J29" s="4"/>
    </row>
    <row r="30" spans="2:15" ht="15" thickTop="1">
      <c r="B30" s="34" t="s">
        <v>0</v>
      </c>
      <c r="C30" s="35"/>
      <c r="D30" s="26">
        <f t="shared" ref="D30:I30" si="9">SUM(D12+D14+D16+D18+D20+D22+D24+D26+D28)</f>
        <v>596336</v>
      </c>
      <c r="E30" s="26">
        <f t="shared" si="9"/>
        <v>607950</v>
      </c>
      <c r="F30" s="26">
        <f t="shared" si="9"/>
        <v>620001</v>
      </c>
      <c r="G30" s="26">
        <f t="shared" si="9"/>
        <v>628928</v>
      </c>
      <c r="H30" s="26">
        <f t="shared" si="9"/>
        <v>639486</v>
      </c>
      <c r="I30" s="27">
        <f t="shared" si="9"/>
        <v>653707</v>
      </c>
      <c r="J30" s="4"/>
    </row>
    <row r="31" spans="2:15" ht="15" thickBot="1">
      <c r="B31" s="36"/>
      <c r="C31" s="37"/>
      <c r="D31" s="28">
        <f>SUM(D13+D15+D17+D19+D21+D23+D25+D27+D29)</f>
        <v>1</v>
      </c>
      <c r="E31" s="28">
        <f>SUM(E13+E15+E17+E19+E21+E23+E25+E27+E29)</f>
        <v>1</v>
      </c>
      <c r="F31" s="28">
        <f t="shared" ref="F31:G31" si="10">SUM(F13+F15+F17+F19+F21+F23+F25+F27+F29)</f>
        <v>1</v>
      </c>
      <c r="G31" s="28">
        <f t="shared" si="10"/>
        <v>1</v>
      </c>
      <c r="H31" s="28">
        <f t="shared" ref="H31:I31" si="11">SUM(H13+H15+H17+H19+H21+H23+H25+H27+H29)</f>
        <v>0.99999999999999989</v>
      </c>
      <c r="I31" s="29">
        <f t="shared" si="11"/>
        <v>0.99999999999999989</v>
      </c>
      <c r="J31" s="4"/>
    </row>
    <row r="32" spans="2:15" ht="15" thickTop="1">
      <c r="B32" s="4"/>
      <c r="C32" s="4"/>
      <c r="D32" s="30"/>
      <c r="E32" s="30"/>
      <c r="F32" s="30"/>
      <c r="G32" s="30"/>
      <c r="H32" s="30"/>
      <c r="I32" s="30"/>
      <c r="J32" s="4"/>
    </row>
    <row r="33" spans="2:10">
      <c r="B33" s="4"/>
      <c r="C33" s="4"/>
      <c r="D33" s="4"/>
      <c r="E33" s="4"/>
      <c r="F33" s="4"/>
      <c r="G33" s="4"/>
      <c r="H33" s="4"/>
      <c r="I33" s="4"/>
      <c r="J33" s="4"/>
    </row>
    <row r="34" spans="2:10">
      <c r="B34" s="4"/>
      <c r="C34" s="4"/>
      <c r="D34" s="4"/>
      <c r="E34" s="4"/>
      <c r="F34" s="4"/>
      <c r="G34" s="4"/>
      <c r="H34" s="4"/>
      <c r="I34" s="4"/>
      <c r="J34" s="4"/>
    </row>
  </sheetData>
  <mergeCells count="11">
    <mergeCell ref="B30:C31"/>
    <mergeCell ref="L21:M21"/>
    <mergeCell ref="B26:B27"/>
    <mergeCell ref="B28:B29"/>
    <mergeCell ref="B12:B13"/>
    <mergeCell ref="B14:B15"/>
    <mergeCell ref="B16:B17"/>
    <mergeCell ref="B18:B19"/>
    <mergeCell ref="B20:B21"/>
    <mergeCell ref="B24:B25"/>
    <mergeCell ref="B22:B23"/>
  </mergeCells>
  <pageMargins left="0.7" right="0.7" top="0.75" bottom="0.75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0A7AF0B6-52AB-4763-8857-3F1D06BA2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F55E7-CAFA-4F5F-BA73-A466E7DC7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B1A13-000A-48C1-B0D2-73CCA1C712B1}">
  <ds:schemaRefs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304e8da-070f-413a-89c8-6e99405170b0"/>
    <ds:schemaRef ds:uri="3b23351c-6ed6-444c-a66b-e3c1876fb1b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2019-11-19T11:42:51Z</cp:lastPrinted>
  <dcterms:created xsi:type="dcterms:W3CDTF">2017-11-13T12:18:27Z</dcterms:created>
  <dcterms:modified xsi:type="dcterms:W3CDTF">2024-04-04T12:21:53Z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