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8_{88E1EE4E-D6EC-4DB2-B81A-4A292DF35210}" xr6:coauthVersionLast="47" xr6:coauthVersionMax="47" xr10:uidLastSave="{00000000-0000-0000-0000-000000000000}"/>
  <bookViews>
    <workbookView xWindow="8940" yWindow="3690" windowWidth="28800" windowHeight="154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38" i="1" l="1"/>
  <c r="B39" i="1" l="1"/>
  <c r="B19" i="1" l="1"/>
  <c r="C4" i="1" l="1"/>
  <c r="C5" i="1"/>
  <c r="C6" i="1"/>
  <c r="C7" i="1"/>
  <c r="C8" i="1"/>
  <c r="C10" i="1"/>
  <c r="C12" i="1"/>
  <c r="C13" i="1"/>
  <c r="C14" i="1"/>
  <c r="C15" i="1"/>
  <c r="C16" i="1"/>
  <c r="C17" i="1"/>
  <c r="C18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40" i="1"/>
  <c r="C41" i="1"/>
  <c r="C42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9" i="1"/>
  <c r="C70" i="1"/>
  <c r="C71" i="1"/>
  <c r="C73" i="1"/>
  <c r="C74" i="1"/>
  <c r="C75" i="1"/>
  <c r="C76" i="1"/>
  <c r="C77" i="1"/>
  <c r="C80" i="1"/>
  <c r="C81" i="1"/>
  <c r="C82" i="1"/>
  <c r="C83" i="1"/>
  <c r="C84" i="1"/>
  <c r="C85" i="1"/>
  <c r="C86" i="1"/>
  <c r="C87" i="1"/>
  <c r="C89" i="1"/>
  <c r="C90" i="1"/>
  <c r="C92" i="1"/>
  <c r="C93" i="1"/>
  <c r="C95" i="1"/>
  <c r="C96" i="1"/>
  <c r="C97" i="1"/>
  <c r="C98" i="1"/>
  <c r="C99" i="1"/>
  <c r="C100" i="1"/>
  <c r="C101" i="1"/>
  <c r="C102" i="1"/>
  <c r="C3" i="1"/>
  <c r="C103" i="1" l="1"/>
  <c r="B103" i="1" l="1"/>
  <c r="E103" i="1"/>
</calcChain>
</file>

<file path=xl/sharedStrings.xml><?xml version="1.0" encoding="utf-8"?>
<sst xmlns="http://schemas.openxmlformats.org/spreadsheetml/2006/main" count="108" uniqueCount="108">
  <si>
    <t>Commune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</si>
  <si>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</si>
  <si>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</si>
  <si>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</si>
  <si>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</si>
  <si>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</si>
  <si>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</si>
  <si>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</si>
  <si>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</si>
  <si>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</si>
  <si>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</si>
  <si>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Boulaide</t>
  </si>
  <si>
    <t>Bourscheid</t>
  </si>
  <si>
    <t>Clervaux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</si>
  <si>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</si>
  <si>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</si>
  <si>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</si>
  <si>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</si>
  <si>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</si>
  <si>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</si>
  <si>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</si>
  <si>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</si>
  <si>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</si>
  <si>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</si>
  <si>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</si>
  <si>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Esch/Alzette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</si>
  <si>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</si>
  <si>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</si>
  <si>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</si>
  <si>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</si>
  <si>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</si>
  <si>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</si>
  <si>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</si>
  <si>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</si>
  <si>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</si>
  <si>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Heffingen</t>
  </si>
  <si>
    <t>Hesperange</t>
  </si>
  <si>
    <t>Junglinster</t>
  </si>
  <si>
    <t>Käerjeng</t>
  </si>
  <si>
    <t>Kayl</t>
  </si>
  <si>
    <t>Kehlen</t>
  </si>
  <si>
    <t>Kiischpelt</t>
  </si>
  <si>
    <t>Koerich</t>
  </si>
  <si>
    <t>Kopstal</t>
  </si>
  <si>
    <t>Lac-Haute-Sûre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</si>
  <si>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</si>
  <si>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</si>
  <si>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</si>
  <si>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</si>
  <si>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</si>
  <si>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</si>
  <si>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</si>
  <si>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</si>
  <si>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</si>
  <si>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</si>
  <si>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</si>
  <si>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Mondercange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</si>
  <si>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</si>
  <si>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</si>
  <si>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</si>
  <si>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</si>
  <si>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</si>
  <si>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</si>
  <si>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</si>
  <si>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</si>
  <si>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Redange/Attert</t>
  </si>
  <si>
    <t>Reisdorf</t>
  </si>
  <si>
    <t>Remich</t>
  </si>
  <si>
    <t>Roeser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</si>
  <si>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</si>
  <si>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</si>
  <si>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</si>
  <si>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</si>
  <si>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</si>
  <si>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</si>
  <si>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</si>
  <si>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</si>
  <si>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</si>
  <si>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</si>
  <si>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</si>
  <si>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</si>
  <si>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</si>
  <si>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</si>
  <si>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Useldange</t>
  </si>
  <si>
    <t>Vallée de l'Ernz</t>
  </si>
  <si>
    <t>Vianden</t>
  </si>
  <si>
    <t>Vichten</t>
  </si>
  <si>
    <t>Waldbillig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</si>
  <si>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</si>
  <si>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</si>
  <si>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</si>
  <si>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</si>
  <si>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</si>
  <si>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</si>
  <si>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</si>
  <si>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Rosport-Mompach</t>
  </si>
  <si>
    <t>Helperknapp</t>
  </si>
  <si>
    <t>Habscht</t>
  </si>
  <si>
    <t>TOTAL</t>
  </si>
  <si>
    <t>Bous-Waldbredimus</t>
  </si>
  <si>
    <t>Groussbus-Wal</t>
  </si>
  <si>
    <t>Mondorf-les-Bains</t>
  </si>
  <si>
    <t>Élections européennes du 9 juin 2024</t>
  </si>
  <si>
    <t xml:space="preserve"> Électeurs (TOTAL)</t>
  </si>
  <si>
    <t>Électeurs (LU)</t>
  </si>
  <si>
    <t xml:space="preserve"> VPC</t>
  </si>
  <si>
    <r>
      <t>Électeurs (</t>
    </r>
    <r>
      <rPr>
        <b/>
        <sz val="14"/>
        <color theme="1"/>
        <rFont val="Calibri"/>
        <family val="2"/>
      </rPr>
      <t>≠LU)</t>
    </r>
  </si>
  <si>
    <t>232 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</si>
</sst>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" fontId="4" fillId="0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6" xfId="0" applyNumberFormat="1" applyFill="1" applyBorder="1"/>
    <xf numFmtId="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6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diagonalUp="0" diagonalDown="0">
        <left style="thin">
          <color theme="4" tint="0.39997558519241921"/>
        </left>
        <right style="thin">
          <color theme="4" tint="0.39997558519241921"/>
        </right>
        <top/>
        <bottom/>
        <vertical/>
        <horizontal/>
      </border>
    </dxf>
    <dxf>
      <numFmt numFmtId="0" formatCode="General"/>
      <border diagonalUp="0" diagonalDown="0">
        <left style="thin">
          <color theme="4" tint="0.39997558519241921"/>
        </left>
        <right style="thin">
          <color theme="4" tint="0.3999755851924192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104" totalsRowShown="0" headerRowDxfId="5" dataDxfId="4">
  <autoFilter ref="A2:E104" xr:uid="{00000000-0009-0000-0100-000001000000}"/>
  <tableColumns count="5">
    <tableColumn id="1" xr3:uid="{00000000-0010-0000-0000-000001000000}" name="Commune" dataDxfId="3"/>
    <tableColumn id="3" xr3:uid="{00000000-0010-0000-0000-000003000000}" name=" Électeurs (TOTAL)" dataDxfId="2"/>
    <tableColumn id="4" xr3:uid="{00000000-0010-0000-0000-000004000000}" name="Électeurs (LU)"/>
    <tableColumn id="5" xr3:uid="{00000000-0010-0000-0000-000005000000}" name="Électeurs (≠LU)" dataDxfId="1"/>
    <tableColumn id="2" xr3:uid="{00000000-0010-0000-0000-000002000000}" name=" VPC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7"/>
  <sheetViews>
    <sheetView tabSelected="1" topLeftCell="A7" workbookViewId="0">
      <selection activeCell="B111" sqref="B111"/>
    </sheetView>
  </sheetViews>
  <sheetFormatPr defaultRowHeight="15" x14ac:dyDescent="0.25"/>
  <cols>
    <col min="1" max="2" width="28.5703125" customWidth="1"/>
    <col min="3" max="3" width="25.7109375" customWidth="1"/>
    <col min="4" max="5" width="28.5703125" customWidth="1"/>
    <col min="7" max="7" width="9.28515625" customWidth="1"/>
  </cols>
  <sheetData>
    <row r="1" spans="1:6" ht="24.75" customHeight="1" x14ac:dyDescent="0.25">
      <c r="A1" s="26" t="s">
        <v>102</v>
      </c>
      <c r="B1" s="27"/>
      <c r="C1" s="27"/>
      <c r="D1" s="27"/>
      <c r="E1" s="28"/>
      <c r="F1" s="1"/>
    </row>
    <row r="2" spans="1:6" ht="24.95" customHeight="1" x14ac:dyDescent="0.25">
      <c r="A2" s="6" t="s">
        <v>0</v>
      </c>
      <c r="B2" s="5" t="s">
        <v>103</v>
      </c>
      <c r="C2" s="5" t="s">
        <v>104</v>
      </c>
      <c r="D2" s="5" t="s">
        <v>106</v>
      </c>
      <c r="E2" s="5" t="s">
        <v>105</v>
      </c>
      <c r="F2" s="3"/>
    </row>
    <row r="3" spans="1:6" ht="24.95" customHeight="1" x14ac:dyDescent="0.25">
      <c r="A3" s="4" t="s">
        <v>1</v>
      </c>
      <c r="B3" s="9">
        <v>1383</v>
      </c>
      <c r="C3" s="4">
        <f>Table1[[#This Row],[ Électeurs (TOTAL)]]-Table1[[#This Row],[Électeurs (≠LU)]]</f>
        <v>1290</v>
      </c>
      <c r="D3" s="9">
        <v>93</v>
      </c>
      <c r="E3" s="4">
        <v>390</v>
      </c>
      <c r="F3" s="3"/>
    </row>
    <row r="4" spans="1:6" ht="24.95" customHeight="1" x14ac:dyDescent="0.25">
      <c r="A4" s="7" t="s">
        <v>2</v>
      </c>
      <c r="B4" s="10">
        <v>873</v>
      </c>
      <c r="C4" s="4">
        <f>Table1[[#This Row],[ Électeurs (TOTAL)]]-Table1[[#This Row],[Électeurs (≠LU)]]</f>
        <v>819</v>
      </c>
      <c r="D4" s="10">
        <v>54</v>
      </c>
      <c r="E4" s="7">
        <v>265</v>
      </c>
      <c r="F4" s="3"/>
    </row>
    <row r="5" spans="1:6" ht="24.95" customHeight="1" x14ac:dyDescent="0.25">
      <c r="A5" s="4" t="s">
        <v>3</v>
      </c>
      <c r="B5" s="11">
        <v>1750</v>
      </c>
      <c r="C5" s="4">
        <f>Table1[[#This Row],[ Électeurs (TOTAL)]]-Table1[[#This Row],[Électeurs (≠LU)]]</f>
        <v>1641</v>
      </c>
      <c r="D5" s="11">
        <v>109</v>
      </c>
      <c r="E5" s="4">
        <v>666</v>
      </c>
      <c r="F5" s="3"/>
    </row>
    <row r="6" spans="1:6" ht="24.95" customHeight="1" x14ac:dyDescent="0.25">
      <c r="A6" s="8" t="s">
        <v>4</v>
      </c>
      <c r="B6" s="12">
        <v>1134</v>
      </c>
      <c r="C6" s="4">
        <f>Table1[[#This Row],[ Électeurs (TOTAL)]]-Table1[[#This Row],[Électeurs (≠LU)]]</f>
        <v>1056</v>
      </c>
      <c r="D6" s="12">
        <v>78</v>
      </c>
      <c r="E6" s="8">
        <v>350</v>
      </c>
      <c r="F6" s="3"/>
    </row>
    <row r="7" spans="1:6" ht="24.95" customHeight="1" x14ac:dyDescent="0.25">
      <c r="A7" s="4" t="s">
        <v>5</v>
      </c>
      <c r="B7" s="11">
        <v>3888</v>
      </c>
      <c r="C7" s="4">
        <f>Table1[[#This Row],[ Électeurs (TOTAL)]]-Table1[[#This Row],[Électeurs (≠LU)]]</f>
        <v>3420</v>
      </c>
      <c r="D7" s="11">
        <v>468</v>
      </c>
      <c r="E7" s="4">
        <v>1025</v>
      </c>
      <c r="F7" s="3"/>
    </row>
    <row r="8" spans="1:6" ht="24.95" customHeight="1" x14ac:dyDescent="0.25">
      <c r="A8" s="8" t="s">
        <v>6</v>
      </c>
      <c r="B8" s="12">
        <v>6145</v>
      </c>
      <c r="C8" s="4">
        <f>Table1[[#This Row],[ Électeurs (TOTAL)]]-Table1[[#This Row],[Électeurs (≠LU)]]</f>
        <v>5554</v>
      </c>
      <c r="D8" s="12">
        <v>591</v>
      </c>
      <c r="E8" s="8">
        <v>1693</v>
      </c>
      <c r="F8" s="3"/>
    </row>
    <row r="9" spans="1:6" ht="24.95" customHeight="1" x14ac:dyDescent="0.25">
      <c r="A9" s="4" t="s">
        <v>7</v>
      </c>
      <c r="B9" s="11">
        <v>1629</v>
      </c>
      <c r="C9" s="4">
        <v>1512</v>
      </c>
      <c r="D9" s="11">
        <v>117</v>
      </c>
      <c r="E9" s="4">
        <v>428</v>
      </c>
      <c r="F9" s="3"/>
    </row>
    <row r="10" spans="1:6" ht="24.95" customHeight="1" x14ac:dyDescent="0.25">
      <c r="A10" s="8" t="s">
        <v>8</v>
      </c>
      <c r="B10" s="12">
        <v>2412</v>
      </c>
      <c r="C10" s="4">
        <f>Table1[[#This Row],[ Électeurs (TOTAL)]]-Table1[[#This Row],[Électeurs (≠LU)]]</f>
        <v>2187</v>
      </c>
      <c r="D10" s="12">
        <v>225</v>
      </c>
      <c r="E10" s="8">
        <v>650</v>
      </c>
      <c r="F10" s="3"/>
    </row>
    <row r="11" spans="1:6" ht="24.95" customHeight="1" x14ac:dyDescent="0.25">
      <c r="A11" s="4" t="s">
        <v>9</v>
      </c>
      <c r="B11" s="11">
        <f>SUM(Table1[[#This Row],[Électeurs (LU)]]+Table1[[#This Row],[Électeurs (≠LU)]])</f>
        <v>1956</v>
      </c>
      <c r="C11" s="4">
        <v>1848</v>
      </c>
      <c r="D11" s="11">
        <v>108</v>
      </c>
      <c r="E11" s="4">
        <v>535</v>
      </c>
      <c r="F11" s="3"/>
    </row>
    <row r="12" spans="1:6" ht="24.95" customHeight="1" x14ac:dyDescent="0.25">
      <c r="A12" s="8" t="s">
        <v>10</v>
      </c>
      <c r="B12" s="12">
        <v>1126</v>
      </c>
      <c r="C12" s="4">
        <f>Table1[[#This Row],[ Électeurs (TOTAL)]]-Table1[[#This Row],[Électeurs (≠LU)]]</f>
        <v>1072</v>
      </c>
      <c r="D12" s="12">
        <v>54</v>
      </c>
      <c r="E12" s="8">
        <v>370</v>
      </c>
      <c r="F12" s="3"/>
    </row>
    <row r="13" spans="1:6" ht="24.95" customHeight="1" x14ac:dyDescent="0.25">
      <c r="A13" s="4" t="s">
        <v>11</v>
      </c>
      <c r="B13" s="11">
        <v>944</v>
      </c>
      <c r="C13" s="4">
        <f>Table1[[#This Row],[ Électeurs (TOTAL)]]-Table1[[#This Row],[Électeurs (≠LU)]]</f>
        <v>889</v>
      </c>
      <c r="D13" s="11">
        <v>55</v>
      </c>
      <c r="E13" s="4">
        <v>300</v>
      </c>
      <c r="F13" s="3"/>
    </row>
    <row r="14" spans="1:6" ht="24.95" customHeight="1" x14ac:dyDescent="0.25">
      <c r="A14" s="8" t="s">
        <v>12</v>
      </c>
      <c r="B14" s="12">
        <v>973</v>
      </c>
      <c r="C14" s="4">
        <f>Table1[[#This Row],[ Électeurs (TOTAL)]]-Table1[[#This Row],[Électeurs (≠LU)]]</f>
        <v>942</v>
      </c>
      <c r="D14" s="12">
        <v>31</v>
      </c>
      <c r="E14" s="8">
        <v>288</v>
      </c>
      <c r="F14" s="3"/>
    </row>
    <row r="15" spans="1:6" ht="24.95" customHeight="1" x14ac:dyDescent="0.25">
      <c r="A15" s="4" t="s">
        <v>99</v>
      </c>
      <c r="B15" s="11">
        <v>1881</v>
      </c>
      <c r="C15" s="4">
        <f>Table1[[#This Row],[ Électeurs (TOTAL)]]-Table1[[#This Row],[Électeurs (≠LU)]]</f>
        <v>1781</v>
      </c>
      <c r="D15" s="11">
        <v>100</v>
      </c>
      <c r="E15" s="4">
        <v>732</v>
      </c>
      <c r="F15" s="3"/>
    </row>
    <row r="16" spans="1:6" ht="24.95" customHeight="1" x14ac:dyDescent="0.25">
      <c r="A16" s="8" t="s">
        <v>13</v>
      </c>
      <c r="B16" s="12">
        <v>3419</v>
      </c>
      <c r="C16" s="4">
        <f>Table1[[#This Row],[ Électeurs (TOTAL)]]-Table1[[#This Row],[Électeurs (≠LU)]]</f>
        <v>3208</v>
      </c>
      <c r="D16" s="12">
        <v>211</v>
      </c>
      <c r="E16" s="8">
        <v>1013</v>
      </c>
      <c r="F16" s="3"/>
    </row>
    <row r="17" spans="1:11" ht="24.95" customHeight="1" x14ac:dyDescent="0.25">
      <c r="A17" s="4" t="s">
        <v>14</v>
      </c>
      <c r="B17" s="11">
        <v>1224</v>
      </c>
      <c r="C17" s="4">
        <f>Table1[[#This Row],[ Électeurs (TOTAL)]]-Table1[[#This Row],[Électeurs (≠LU)]]</f>
        <v>1154</v>
      </c>
      <c r="D17" s="11">
        <v>70</v>
      </c>
      <c r="E17" s="4">
        <v>398</v>
      </c>
      <c r="F17" s="3"/>
    </row>
    <row r="18" spans="1:11" ht="24.95" customHeight="1" x14ac:dyDescent="0.25">
      <c r="A18" s="8" t="s">
        <v>15</v>
      </c>
      <c r="B18" s="12">
        <v>1295</v>
      </c>
      <c r="C18" s="4">
        <f>Table1[[#This Row],[ Électeurs (TOTAL)]]-Table1[[#This Row],[Électeurs (≠LU)]]</f>
        <v>1231</v>
      </c>
      <c r="D18" s="12">
        <v>64</v>
      </c>
      <c r="E18" s="8">
        <v>354</v>
      </c>
      <c r="F18" s="3"/>
    </row>
    <row r="19" spans="1:11" ht="24.95" customHeight="1" x14ac:dyDescent="0.25">
      <c r="A19" s="4" t="s">
        <v>16</v>
      </c>
      <c r="B19" s="11">
        <f>Table1[[#This Row],[Électeurs (LU)]]+Table1[[#This Row],[Électeurs (≠LU)]]</f>
        <v>2499</v>
      </c>
      <c r="C19" s="4">
        <v>2294</v>
      </c>
      <c r="D19" s="11">
        <v>205</v>
      </c>
      <c r="E19" s="4">
        <v>736</v>
      </c>
      <c r="F19" s="3"/>
    </row>
    <row r="20" spans="1:11" ht="24.95" customHeight="1" x14ac:dyDescent="0.25">
      <c r="A20" s="8" t="s">
        <v>17</v>
      </c>
      <c r="B20" s="12">
        <v>1419</v>
      </c>
      <c r="C20" s="4">
        <f>Table1[[#This Row],[ Électeurs (TOTAL)]]-Table1[[#This Row],[Électeurs (≠LU)]]</f>
        <v>1344</v>
      </c>
      <c r="D20" s="12">
        <v>75</v>
      </c>
      <c r="E20" s="8">
        <v>414</v>
      </c>
      <c r="F20" s="3"/>
      <c r="G20" s="1"/>
      <c r="H20" s="1"/>
      <c r="I20" s="1"/>
      <c r="J20" s="1"/>
      <c r="K20" s="1"/>
    </row>
    <row r="21" spans="1:11" ht="24.95" customHeight="1" x14ac:dyDescent="0.3">
      <c r="A21" s="4" t="s">
        <v>18</v>
      </c>
      <c r="B21" s="18">
        <v>3539</v>
      </c>
      <c r="C21" s="24">
        <v>3307</v>
      </c>
      <c r="D21" s="19" t="s">
        <v>107</v>
      </c>
      <c r="E21" s="20">
        <v>1099</v>
      </c>
      <c r="F21" s="3"/>
    </row>
    <row r="22" spans="1:11" ht="24.95" customHeight="1" x14ac:dyDescent="0.25">
      <c r="A22" s="8" t="s">
        <v>19</v>
      </c>
      <c r="B22" s="12">
        <v>12674</v>
      </c>
      <c r="C22" s="4">
        <f>Table1[[#This Row],[ Électeurs (TOTAL)]]-Table1[[#This Row],[Électeurs (≠LU)]]</f>
        <v>11247</v>
      </c>
      <c r="D22" s="12">
        <v>1427</v>
      </c>
      <c r="E22" s="8">
        <v>2637</v>
      </c>
      <c r="F22" s="3"/>
    </row>
    <row r="23" spans="1:11" ht="24.95" customHeight="1" x14ac:dyDescent="0.25">
      <c r="A23" s="4" t="s">
        <v>20</v>
      </c>
      <c r="B23" s="11">
        <v>2659</v>
      </c>
      <c r="C23" s="4">
        <f>Table1[[#This Row],[ Électeurs (TOTAL)]]-Table1[[#This Row],[Électeurs (≠LU)]]</f>
        <v>2436</v>
      </c>
      <c r="D23" s="11">
        <v>223</v>
      </c>
      <c r="E23" s="4">
        <v>769</v>
      </c>
      <c r="F23" s="3"/>
    </row>
    <row r="24" spans="1:11" ht="24.95" customHeight="1" x14ac:dyDescent="0.25">
      <c r="A24" s="8" t="s">
        <v>21</v>
      </c>
      <c r="B24" s="12">
        <v>12069</v>
      </c>
      <c r="C24" s="4">
        <f>Table1[[#This Row],[ Électeurs (TOTAL)]]-Table1[[#This Row],[Électeurs (≠LU)]]</f>
        <v>11001</v>
      </c>
      <c r="D24" s="12">
        <v>1068</v>
      </c>
      <c r="E24" s="8">
        <v>3266</v>
      </c>
      <c r="F24" s="3"/>
    </row>
    <row r="25" spans="1:11" ht="24.95" customHeight="1" x14ac:dyDescent="0.25">
      <c r="A25" s="4" t="s">
        <v>22</v>
      </c>
      <c r="B25" s="11">
        <v>2854</v>
      </c>
      <c r="C25" s="4">
        <f>Table1[[#This Row],[ Électeurs (TOTAL)]]-Table1[[#This Row],[Électeurs (≠LU)]]</f>
        <v>2598</v>
      </c>
      <c r="D25" s="11">
        <v>256</v>
      </c>
      <c r="E25" s="4">
        <v>684</v>
      </c>
      <c r="F25" s="3"/>
    </row>
    <row r="26" spans="1:11" ht="24.95" customHeight="1" x14ac:dyDescent="0.25">
      <c r="A26" s="7" t="s">
        <v>23</v>
      </c>
      <c r="B26" s="10">
        <v>935</v>
      </c>
      <c r="C26" s="4">
        <f>Table1[[#This Row],[ Électeurs (TOTAL)]]-Table1[[#This Row],[Électeurs (≠LU)]]</f>
        <v>878</v>
      </c>
      <c r="D26" s="10">
        <v>57</v>
      </c>
      <c r="E26" s="7">
        <v>321</v>
      </c>
      <c r="F26" s="3"/>
    </row>
    <row r="27" spans="1:11" ht="24.95" customHeight="1" x14ac:dyDescent="0.25">
      <c r="A27" s="4" t="s">
        <v>24</v>
      </c>
      <c r="B27" s="11">
        <v>1563</v>
      </c>
      <c r="C27" s="4">
        <f>Table1[[#This Row],[ Électeurs (TOTAL)]]-Table1[[#This Row],[Électeurs (≠LU)]]</f>
        <v>1497</v>
      </c>
      <c r="D27" s="11">
        <v>66</v>
      </c>
      <c r="E27" s="4">
        <v>565</v>
      </c>
      <c r="F27" s="3"/>
    </row>
    <row r="28" spans="1:11" ht="24.95" customHeight="1" x14ac:dyDescent="0.25">
      <c r="A28" s="8" t="s">
        <v>25</v>
      </c>
      <c r="B28" s="12">
        <v>12141</v>
      </c>
      <c r="C28" s="4">
        <f>Table1[[#This Row],[ Électeurs (TOTAL)]]-Table1[[#This Row],[Électeurs (≠LU)]]</f>
        <v>10815</v>
      </c>
      <c r="D28" s="12">
        <v>1326</v>
      </c>
      <c r="E28" s="8">
        <v>2600</v>
      </c>
      <c r="F28" s="3"/>
    </row>
    <row r="29" spans="1:11" ht="24.95" customHeight="1" x14ac:dyDescent="0.25">
      <c r="A29" s="4" t="s">
        <v>26</v>
      </c>
      <c r="B29" s="11">
        <v>1811</v>
      </c>
      <c r="C29" s="4">
        <f>Table1[[#This Row],[ Électeurs (TOTAL)]]-Table1[[#This Row],[Électeurs (≠LU)]]</f>
        <v>1744</v>
      </c>
      <c r="D29" s="11">
        <v>67</v>
      </c>
      <c r="E29" s="4">
        <v>718</v>
      </c>
      <c r="F29" s="3"/>
    </row>
    <row r="30" spans="1:11" ht="24.95" customHeight="1" x14ac:dyDescent="0.25">
      <c r="A30" s="8" t="s">
        <v>27</v>
      </c>
      <c r="B30" s="12">
        <v>4317</v>
      </c>
      <c r="C30" s="4">
        <f>Table1[[#This Row],[ Électeurs (TOTAL)]]-Table1[[#This Row],[Électeurs (≠LU)]]</f>
        <v>3912</v>
      </c>
      <c r="D30" s="12">
        <v>405</v>
      </c>
      <c r="E30" s="8">
        <v>1166</v>
      </c>
      <c r="F30" s="3"/>
    </row>
    <row r="31" spans="1:11" ht="24.95" customHeight="1" x14ac:dyDescent="0.25">
      <c r="A31" s="4" t="s">
        <v>28</v>
      </c>
      <c r="B31" s="11">
        <v>1430</v>
      </c>
      <c r="C31" s="4">
        <f>Table1[[#This Row],[ Électeurs (TOTAL)]]-Table1[[#This Row],[Électeurs (≠LU)]]</f>
        <v>1372</v>
      </c>
      <c r="D31" s="11">
        <v>58</v>
      </c>
      <c r="E31" s="4">
        <v>477</v>
      </c>
      <c r="F31" s="3"/>
    </row>
    <row r="32" spans="1:11" ht="24.95" customHeight="1" x14ac:dyDescent="0.25">
      <c r="A32" s="8" t="s">
        <v>29</v>
      </c>
      <c r="B32" s="12">
        <v>726</v>
      </c>
      <c r="C32" s="4">
        <f>Table1[[#This Row],[ Électeurs (TOTAL)]]-Table1[[#This Row],[Électeurs (≠LU)]]</f>
        <v>690</v>
      </c>
      <c r="D32" s="12">
        <v>36</v>
      </c>
      <c r="E32" s="8">
        <v>250</v>
      </c>
      <c r="F32" s="3"/>
    </row>
    <row r="33" spans="1:13" ht="24.95" customHeight="1" x14ac:dyDescent="0.25">
      <c r="A33" s="4" t="s">
        <v>30</v>
      </c>
      <c r="B33" s="11">
        <v>1343</v>
      </c>
      <c r="C33" s="4">
        <f>Table1[[#This Row],[ Électeurs (TOTAL)]]-Table1[[#This Row],[Électeurs (≠LU)]]</f>
        <v>1293</v>
      </c>
      <c r="D33" s="11">
        <v>50</v>
      </c>
      <c r="E33" s="4">
        <v>414</v>
      </c>
      <c r="F33" s="3"/>
    </row>
    <row r="34" spans="1:13" ht="24.95" customHeight="1" x14ac:dyDescent="0.25">
      <c r="A34" s="7" t="s">
        <v>31</v>
      </c>
      <c r="B34" s="10">
        <v>2757</v>
      </c>
      <c r="C34" s="4">
        <f>Table1[[#This Row],[ Électeurs (TOTAL)]]-Table1[[#This Row],[Électeurs (≠LU)]]</f>
        <v>2619</v>
      </c>
      <c r="D34" s="12">
        <v>138</v>
      </c>
      <c r="E34" s="7">
        <v>861</v>
      </c>
      <c r="F34" s="3"/>
    </row>
    <row r="35" spans="1:13" ht="24.95" customHeight="1" x14ac:dyDescent="0.25">
      <c r="A35" s="4" t="s">
        <v>32</v>
      </c>
      <c r="B35" s="11">
        <v>1394</v>
      </c>
      <c r="C35" s="4">
        <f>Table1[[#This Row],[ Électeurs (TOTAL)]]-Table1[[#This Row],[Électeurs (≠LU)]]</f>
        <v>1327</v>
      </c>
      <c r="D35" s="11">
        <v>67</v>
      </c>
      <c r="E35" s="4">
        <v>584</v>
      </c>
      <c r="F35" s="3"/>
    </row>
    <row r="36" spans="1:13" ht="24.95" customHeight="1" x14ac:dyDescent="0.25">
      <c r="A36" s="8" t="s">
        <v>33</v>
      </c>
      <c r="B36" s="12">
        <v>1073</v>
      </c>
      <c r="C36" s="4">
        <f>Table1[[#This Row],[ Électeurs (TOTAL)]]-Table1[[#This Row],[Électeurs (≠LU)]]</f>
        <v>1026</v>
      </c>
      <c r="D36" s="12">
        <v>47</v>
      </c>
      <c r="E36" s="8">
        <v>350</v>
      </c>
      <c r="F36" s="3"/>
    </row>
    <row r="37" spans="1:13" ht="24.95" customHeight="1" x14ac:dyDescent="0.25">
      <c r="A37" s="4" t="s">
        <v>34</v>
      </c>
      <c r="B37" s="11">
        <v>2767</v>
      </c>
      <c r="C37" s="4">
        <f>Table1[[#This Row],[ Électeurs (TOTAL)]]-Table1[[#This Row],[Électeurs (≠LU)]]</f>
        <v>2567</v>
      </c>
      <c r="D37" s="11">
        <v>200</v>
      </c>
      <c r="E37" s="4">
        <v>787</v>
      </c>
      <c r="F37" s="3"/>
    </row>
    <row r="38" spans="1:13" ht="24.95" customHeight="1" x14ac:dyDescent="0.25">
      <c r="A38" s="8" t="s">
        <v>100</v>
      </c>
      <c r="B38" s="12">
        <f>Table1[[#This Row],[Électeurs (LU)]]+Table1[[#This Row],[Électeurs (≠LU)]]</f>
        <v>1426</v>
      </c>
      <c r="C38" s="4">
        <v>1378</v>
      </c>
      <c r="D38" s="12">
        <v>48</v>
      </c>
      <c r="E38" s="8">
        <v>580</v>
      </c>
      <c r="F38" s="3"/>
    </row>
    <row r="39" spans="1:13" ht="24.95" customHeight="1" x14ac:dyDescent="0.25">
      <c r="A39" s="4" t="s">
        <v>97</v>
      </c>
      <c r="B39" s="11">
        <f>Table1[[#This Row],[Électeurs (LU)]]+Table1[[#This Row],[Électeurs (≠LU)]]</f>
        <v>2923</v>
      </c>
      <c r="C39" s="4">
        <v>2707</v>
      </c>
      <c r="D39" s="11">
        <v>216</v>
      </c>
      <c r="E39" s="4">
        <v>909</v>
      </c>
      <c r="F39" s="3"/>
    </row>
    <row r="40" spans="1:13" ht="24.95" customHeight="1" x14ac:dyDescent="0.25">
      <c r="A40" s="8" t="s">
        <v>35</v>
      </c>
      <c r="B40" s="12">
        <v>884</v>
      </c>
      <c r="C40" s="4">
        <f>Table1[[#This Row],[ Électeurs (TOTAL)]]-Table1[[#This Row],[Électeurs (≠LU)]]</f>
        <v>833</v>
      </c>
      <c r="D40" s="12">
        <v>51</v>
      </c>
      <c r="E40" s="8">
        <v>264</v>
      </c>
      <c r="F40" s="3"/>
      <c r="G40" s="1"/>
      <c r="H40" s="1"/>
      <c r="I40" s="1"/>
      <c r="J40" s="1"/>
      <c r="K40" s="1"/>
      <c r="L40" s="1"/>
      <c r="M40" s="1"/>
    </row>
    <row r="41" spans="1:13" ht="24.95" customHeight="1" x14ac:dyDescent="0.25">
      <c r="A41" s="4" t="s">
        <v>96</v>
      </c>
      <c r="B41" s="11">
        <v>2978</v>
      </c>
      <c r="C41" s="4">
        <f>Table1[[#This Row],[ Électeurs (TOTAL)]]-Table1[[#This Row],[Électeurs (≠LU)]]</f>
        <v>2836</v>
      </c>
      <c r="D41" s="11">
        <v>142</v>
      </c>
      <c r="E41" s="4">
        <v>1070</v>
      </c>
      <c r="F41" s="3"/>
    </row>
    <row r="42" spans="1:13" ht="24.95" customHeight="1" x14ac:dyDescent="0.25">
      <c r="A42" s="8" t="s">
        <v>36</v>
      </c>
      <c r="B42" s="12">
        <v>7203</v>
      </c>
      <c r="C42" s="4">
        <f>Table1[[#This Row],[ Électeurs (TOTAL)]]-Table1[[#This Row],[Électeurs (≠LU)]]</f>
        <v>6278</v>
      </c>
      <c r="D42" s="12">
        <v>925</v>
      </c>
      <c r="E42" s="8">
        <v>1272</v>
      </c>
      <c r="F42" s="3"/>
    </row>
    <row r="43" spans="1:13" ht="24.95" customHeight="1" x14ac:dyDescent="0.25">
      <c r="A43" s="4" t="s">
        <v>37</v>
      </c>
      <c r="B43" s="11">
        <v>4825</v>
      </c>
      <c r="C43" s="4">
        <v>4439</v>
      </c>
      <c r="D43" s="11">
        <v>386</v>
      </c>
      <c r="E43" s="4">
        <v>1575</v>
      </c>
      <c r="F43" s="3"/>
    </row>
    <row r="44" spans="1:13" ht="24.95" customHeight="1" x14ac:dyDescent="0.25">
      <c r="A44" s="8" t="s">
        <v>38</v>
      </c>
      <c r="B44" s="12">
        <v>6679</v>
      </c>
      <c r="C44" s="4">
        <f>Table1[[#This Row],[ Électeurs (TOTAL)]]-Table1[[#This Row],[Électeurs (≠LU)]]</f>
        <v>6316</v>
      </c>
      <c r="D44" s="12">
        <v>363</v>
      </c>
      <c r="E44" s="8">
        <v>2103</v>
      </c>
      <c r="F44" s="3"/>
    </row>
    <row r="45" spans="1:13" ht="24.95" customHeight="1" x14ac:dyDescent="0.25">
      <c r="A45" s="4" t="s">
        <v>39</v>
      </c>
      <c r="B45" s="11">
        <v>5510</v>
      </c>
      <c r="C45" s="4">
        <f>Table1[[#This Row],[ Électeurs (TOTAL)]]-Table1[[#This Row],[Électeurs (≠LU)]]</f>
        <v>5256</v>
      </c>
      <c r="D45" s="11">
        <v>254</v>
      </c>
      <c r="E45" s="4">
        <v>1493</v>
      </c>
      <c r="F45" s="3"/>
    </row>
    <row r="46" spans="1:13" ht="24.95" customHeight="1" x14ac:dyDescent="0.25">
      <c r="A46" s="8" t="s">
        <v>40</v>
      </c>
      <c r="B46" s="12">
        <v>3859</v>
      </c>
      <c r="C46" s="4">
        <f>Table1[[#This Row],[ Électeurs (TOTAL)]]-Table1[[#This Row],[Électeurs (≠LU)]]</f>
        <v>3583</v>
      </c>
      <c r="D46" s="12">
        <v>276</v>
      </c>
      <c r="E46" s="8">
        <v>1008</v>
      </c>
      <c r="F46" s="3"/>
    </row>
    <row r="47" spans="1:13" ht="24.95" customHeight="1" x14ac:dyDescent="0.25">
      <c r="A47" s="4" t="s">
        <v>41</v>
      </c>
      <c r="B47" s="11">
        <v>741</v>
      </c>
      <c r="C47" s="4">
        <f>Table1[[#This Row],[ Électeurs (TOTAL)]]-Table1[[#This Row],[Électeurs (≠LU)]]</f>
        <v>709</v>
      </c>
      <c r="D47" s="11">
        <v>32</v>
      </c>
      <c r="E47" s="4">
        <v>184</v>
      </c>
      <c r="F47" s="3"/>
    </row>
    <row r="48" spans="1:13" ht="24.95" customHeight="1" x14ac:dyDescent="0.25">
      <c r="A48" s="7" t="s">
        <v>42</v>
      </c>
      <c r="B48" s="10">
        <v>1541</v>
      </c>
      <c r="C48" s="4">
        <f>Table1[[#This Row],[ Électeurs (TOTAL)]]-Table1[[#This Row],[Électeurs (≠LU)]]</f>
        <v>1454</v>
      </c>
      <c r="D48" s="10">
        <v>87</v>
      </c>
      <c r="E48" s="7">
        <v>561</v>
      </c>
      <c r="F48" s="3"/>
    </row>
    <row r="49" spans="1:11" ht="24.95" customHeight="1" x14ac:dyDescent="0.25">
      <c r="A49" s="4" t="s">
        <v>43</v>
      </c>
      <c r="B49" s="11">
        <v>2100</v>
      </c>
      <c r="C49" s="4">
        <f>Table1[[#This Row],[ Électeurs (TOTAL)]]-Table1[[#This Row],[Électeurs (≠LU)]]</f>
        <v>1586</v>
      </c>
      <c r="D49" s="11">
        <v>514</v>
      </c>
      <c r="E49" s="4">
        <v>567</v>
      </c>
      <c r="F49" s="3"/>
    </row>
    <row r="50" spans="1:11" ht="24.95" customHeight="1" x14ac:dyDescent="0.25">
      <c r="A50" s="8" t="s">
        <v>44</v>
      </c>
      <c r="B50" s="12">
        <v>1318</v>
      </c>
      <c r="C50" s="4">
        <f>Table1[[#This Row],[ Électeurs (TOTAL)]]-Table1[[#This Row],[Électeurs (≠LU)]]</f>
        <v>1264</v>
      </c>
      <c r="D50" s="12">
        <v>54</v>
      </c>
      <c r="E50" s="8">
        <v>376</v>
      </c>
      <c r="F50" s="3"/>
    </row>
    <row r="51" spans="1:11" ht="24.95" customHeight="1" x14ac:dyDescent="0.25">
      <c r="A51" s="4" t="s">
        <v>45</v>
      </c>
      <c r="B51" s="11">
        <v>971</v>
      </c>
      <c r="C51" s="4">
        <f>Table1[[#This Row],[ Électeurs (TOTAL)]]-Table1[[#This Row],[Électeurs (≠LU)]]</f>
        <v>841</v>
      </c>
      <c r="D51" s="11">
        <v>130</v>
      </c>
      <c r="E51" s="4">
        <v>230</v>
      </c>
      <c r="F51" s="3"/>
    </row>
    <row r="52" spans="1:11" ht="24.95" customHeight="1" x14ac:dyDescent="0.25">
      <c r="A52" s="8" t="s">
        <v>46</v>
      </c>
      <c r="B52" s="12">
        <v>1311</v>
      </c>
      <c r="C52" s="4">
        <f>Table1[[#This Row],[ Électeurs (TOTAL)]]-Table1[[#This Row],[Électeurs (≠LU)]]</f>
        <v>1232</v>
      </c>
      <c r="D52" s="12">
        <v>79</v>
      </c>
      <c r="E52" s="8">
        <v>407</v>
      </c>
      <c r="F52" s="3"/>
    </row>
    <row r="53" spans="1:11" ht="24.95" customHeight="1" x14ac:dyDescent="0.25">
      <c r="A53" s="4" t="s">
        <v>47</v>
      </c>
      <c r="B53" s="11">
        <v>1402</v>
      </c>
      <c r="C53" s="4">
        <f>Table1[[#This Row],[ Électeurs (TOTAL)]]-Table1[[#This Row],[Électeurs (≠LU)]]</f>
        <v>1287</v>
      </c>
      <c r="D53" s="11">
        <v>115</v>
      </c>
      <c r="E53" s="4">
        <v>387</v>
      </c>
      <c r="F53" s="3"/>
    </row>
    <row r="54" spans="1:11" ht="24.95" customHeight="1" x14ac:dyDescent="0.25">
      <c r="A54" s="8" t="s">
        <v>48</v>
      </c>
      <c r="B54" s="12">
        <v>1811</v>
      </c>
      <c r="C54" s="4">
        <f>Table1[[#This Row],[ Électeurs (TOTAL)]]-Table1[[#This Row],[Électeurs (≠LU)]]</f>
        <v>1629</v>
      </c>
      <c r="D54" s="12">
        <v>182</v>
      </c>
      <c r="E54" s="8">
        <v>531</v>
      </c>
      <c r="F54" s="3"/>
    </row>
    <row r="55" spans="1:11" ht="24.95" customHeight="1" x14ac:dyDescent="0.25">
      <c r="A55" s="4" t="s">
        <v>49</v>
      </c>
      <c r="B55" s="11">
        <v>2450</v>
      </c>
      <c r="C55" s="4">
        <f>Table1[[#This Row],[ Électeurs (TOTAL)]]-Table1[[#This Row],[Électeurs (≠LU)]]</f>
        <v>2237</v>
      </c>
      <c r="D55" s="11">
        <v>213</v>
      </c>
      <c r="E55" s="4">
        <v>818</v>
      </c>
      <c r="F55" s="3"/>
    </row>
    <row r="56" spans="1:11" ht="24.95" customHeight="1" x14ac:dyDescent="0.25">
      <c r="A56" s="8" t="s">
        <v>50</v>
      </c>
      <c r="B56" s="12">
        <v>42066</v>
      </c>
      <c r="C56" s="4">
        <f>Table1[[#This Row],[ Électeurs (TOTAL)]]-Table1[[#This Row],[Électeurs (≠LU)]]</f>
        <v>33222</v>
      </c>
      <c r="D56" s="12">
        <v>8844</v>
      </c>
      <c r="E56" s="8">
        <v>9746</v>
      </c>
      <c r="F56" s="3"/>
    </row>
    <row r="57" spans="1:11" ht="24.95" customHeight="1" x14ac:dyDescent="0.25">
      <c r="A57" s="4" t="s">
        <v>51</v>
      </c>
      <c r="B57" s="11">
        <v>5129</v>
      </c>
      <c r="C57" s="4">
        <f>Table1[[#This Row],[ Électeurs (TOTAL)]]-Table1[[#This Row],[Électeurs (≠LU)]]</f>
        <v>4344</v>
      </c>
      <c r="D57" s="11">
        <v>785</v>
      </c>
      <c r="E57" s="4">
        <v>1593</v>
      </c>
      <c r="F57" s="3"/>
    </row>
    <row r="58" spans="1:11" ht="24.95" customHeight="1" x14ac:dyDescent="0.25">
      <c r="A58" s="8" t="s">
        <v>52</v>
      </c>
      <c r="B58" s="12">
        <v>1424</v>
      </c>
      <c r="C58" s="4">
        <f>Table1[[#This Row],[ Électeurs (TOTAL)]]-Table1[[#This Row],[Électeurs (≠LU)]]</f>
        <v>1373</v>
      </c>
      <c r="D58" s="12">
        <v>51</v>
      </c>
      <c r="E58" s="8">
        <v>481</v>
      </c>
      <c r="F58" s="3"/>
    </row>
    <row r="59" spans="1:11" ht="24.95" customHeight="1" x14ac:dyDescent="0.25">
      <c r="A59" s="4" t="s">
        <v>53</v>
      </c>
      <c r="B59" s="11">
        <v>5442</v>
      </c>
      <c r="C59" s="4">
        <f>Table1[[#This Row],[ Électeurs (TOTAL)]]-Table1[[#This Row],[Électeurs (≠LU)]]</f>
        <v>5149</v>
      </c>
      <c r="D59" s="11">
        <v>293</v>
      </c>
      <c r="E59" s="4">
        <v>1650</v>
      </c>
      <c r="F59" s="3"/>
    </row>
    <row r="60" spans="1:11" ht="24.95" customHeight="1" x14ac:dyDescent="0.25">
      <c r="A60" s="8" t="s">
        <v>54</v>
      </c>
      <c r="B60" s="12">
        <v>2925</v>
      </c>
      <c r="C60" s="4">
        <f>Table1[[#This Row],[ Électeurs (TOTAL)]]-Table1[[#This Row],[Électeurs (≠LU)]]</f>
        <v>2701</v>
      </c>
      <c r="D60" s="12">
        <v>224</v>
      </c>
      <c r="E60" s="8">
        <v>785</v>
      </c>
      <c r="F60" s="3"/>
      <c r="G60" s="1"/>
      <c r="H60" s="1"/>
      <c r="I60" s="1"/>
      <c r="J60" s="1"/>
      <c r="K60" s="1"/>
    </row>
    <row r="61" spans="1:11" ht="24.95" customHeight="1" x14ac:dyDescent="0.25">
      <c r="A61" s="4" t="s">
        <v>55</v>
      </c>
      <c r="B61" s="11">
        <v>1418</v>
      </c>
      <c r="C61" s="4">
        <f>Table1[[#This Row],[ Électeurs (TOTAL)]]-Table1[[#This Row],[Électeurs (≠LU)]]</f>
        <v>1337</v>
      </c>
      <c r="D61" s="11">
        <v>81</v>
      </c>
      <c r="E61" s="4">
        <v>543</v>
      </c>
      <c r="F61" s="3"/>
    </row>
    <row r="62" spans="1:11" ht="24.95" customHeight="1" x14ac:dyDescent="0.25">
      <c r="A62" s="8" t="s">
        <v>56</v>
      </c>
      <c r="B62" s="12">
        <v>4195</v>
      </c>
      <c r="C62" s="4">
        <f>Table1[[#This Row],[ Électeurs (TOTAL)]]-Table1[[#This Row],[Électeurs (≠LU)]]</f>
        <v>3995</v>
      </c>
      <c r="D62" s="12">
        <v>200</v>
      </c>
      <c r="E62" s="8">
        <v>1266</v>
      </c>
      <c r="F62" s="3"/>
    </row>
    <row r="63" spans="1:11" ht="24.95" customHeight="1" x14ac:dyDescent="0.25">
      <c r="A63" s="4" t="s">
        <v>101</v>
      </c>
      <c r="B63" s="11">
        <v>3004</v>
      </c>
      <c r="C63" s="4">
        <f>Table1[[#This Row],[ Électeurs (TOTAL)]]-Table1[[#This Row],[Électeurs (≠LU)]]</f>
        <v>2631</v>
      </c>
      <c r="D63" s="11">
        <v>373</v>
      </c>
      <c r="E63" s="4">
        <v>663</v>
      </c>
      <c r="F63" s="3"/>
    </row>
    <row r="64" spans="1:11" ht="24.95" customHeight="1" x14ac:dyDescent="0.25">
      <c r="A64" s="8" t="s">
        <v>57</v>
      </c>
      <c r="B64" s="12">
        <v>3588</v>
      </c>
      <c r="C64" s="4">
        <f>Table1[[#This Row],[ Électeurs (TOTAL)]]-Table1[[#This Row],[Électeurs (≠LU)]]</f>
        <v>3172</v>
      </c>
      <c r="D64" s="12">
        <v>416</v>
      </c>
      <c r="E64" s="8">
        <v>1068</v>
      </c>
      <c r="F64" s="3"/>
    </row>
    <row r="65" spans="1:11" ht="24.95" customHeight="1" x14ac:dyDescent="0.25">
      <c r="A65" s="4" t="s">
        <v>58</v>
      </c>
      <c r="B65" s="11">
        <v>979</v>
      </c>
      <c r="C65" s="4">
        <f>Table1[[#This Row],[ Électeurs (TOTAL)]]-Table1[[#This Row],[Électeurs (≠LU)]]</f>
        <v>939</v>
      </c>
      <c r="D65" s="11">
        <v>40</v>
      </c>
      <c r="E65" s="4">
        <v>386</v>
      </c>
      <c r="F65" s="3"/>
    </row>
    <row r="66" spans="1:11" ht="24.95" customHeight="1" x14ac:dyDescent="0.25">
      <c r="A66" s="8" t="s">
        <v>59</v>
      </c>
      <c r="B66" s="12">
        <v>2518</v>
      </c>
      <c r="C66" s="4">
        <f>Table1[[#This Row],[ Électeurs (TOTAL)]]-Table1[[#This Row],[Électeurs (≠LU)]]</f>
        <v>2411</v>
      </c>
      <c r="D66" s="12">
        <v>107</v>
      </c>
      <c r="E66" s="8">
        <v>744</v>
      </c>
      <c r="F66" s="3"/>
    </row>
    <row r="67" spans="1:11" ht="24.95" customHeight="1" x14ac:dyDescent="0.25">
      <c r="A67" s="4" t="s">
        <v>60</v>
      </c>
      <c r="B67" s="11">
        <v>9504</v>
      </c>
      <c r="C67" s="4">
        <f>Table1[[#This Row],[ Électeurs (TOTAL)]]-Table1[[#This Row],[Électeurs (≠LU)]]</f>
        <v>8592</v>
      </c>
      <c r="D67" s="11">
        <v>912</v>
      </c>
      <c r="E67" s="4">
        <v>2290</v>
      </c>
      <c r="F67" s="3"/>
    </row>
    <row r="68" spans="1:11" ht="24.95" customHeight="1" x14ac:dyDescent="0.25">
      <c r="A68" s="8" t="s">
        <v>61</v>
      </c>
      <c r="B68" s="12">
        <v>1155</v>
      </c>
      <c r="C68" s="4">
        <v>1122</v>
      </c>
      <c r="D68" s="12">
        <v>33</v>
      </c>
      <c r="E68" s="8">
        <v>472</v>
      </c>
      <c r="F68" s="3"/>
    </row>
    <row r="69" spans="1:11" ht="24.95" customHeight="1" x14ac:dyDescent="0.25">
      <c r="A69" s="4" t="s">
        <v>62</v>
      </c>
      <c r="B69" s="11">
        <v>674</v>
      </c>
      <c r="C69" s="4">
        <f>Table1[[#This Row],[ Électeurs (TOTAL)]]-Table1[[#This Row],[Électeurs (≠LU)]]</f>
        <v>652</v>
      </c>
      <c r="D69" s="11">
        <v>22</v>
      </c>
      <c r="E69" s="4">
        <v>237</v>
      </c>
      <c r="F69" s="3"/>
    </row>
    <row r="70" spans="1:11" ht="24.95" customHeight="1" x14ac:dyDescent="0.25">
      <c r="A70" s="8" t="s">
        <v>63</v>
      </c>
      <c r="B70" s="12">
        <v>2699</v>
      </c>
      <c r="C70" s="4">
        <f>Table1[[#This Row],[ Électeurs (TOTAL)]]-Table1[[#This Row],[Électeurs (≠LU)]]</f>
        <v>2564</v>
      </c>
      <c r="D70" s="12">
        <v>135</v>
      </c>
      <c r="E70" s="8">
        <v>808</v>
      </c>
      <c r="F70" s="3"/>
    </row>
    <row r="71" spans="1:11" ht="24.95" customHeight="1" x14ac:dyDescent="0.25">
      <c r="A71" s="4" t="s">
        <v>64</v>
      </c>
      <c r="B71" s="11">
        <v>1835</v>
      </c>
      <c r="C71" s="4">
        <f>Table1[[#This Row],[ Électeurs (TOTAL)]]-Table1[[#This Row],[Électeurs (≠LU)]]</f>
        <v>1749</v>
      </c>
      <c r="D71" s="11">
        <v>86</v>
      </c>
      <c r="E71" s="4">
        <v>662</v>
      </c>
      <c r="F71" s="3"/>
    </row>
    <row r="72" spans="1:11" ht="24.95" customHeight="1" x14ac:dyDescent="0.25">
      <c r="A72" s="7" t="s">
        <v>65</v>
      </c>
      <c r="B72" s="10">
        <v>1831</v>
      </c>
      <c r="C72" s="4">
        <v>1766</v>
      </c>
      <c r="D72" s="10">
        <v>65</v>
      </c>
      <c r="E72" s="7">
        <v>622</v>
      </c>
      <c r="F72" s="3"/>
    </row>
    <row r="73" spans="1:11" ht="24.95" customHeight="1" x14ac:dyDescent="0.25">
      <c r="A73" s="4" t="s">
        <v>66</v>
      </c>
      <c r="B73" s="11">
        <v>693</v>
      </c>
      <c r="C73" s="4">
        <f>Table1[[#This Row],[ Électeurs (TOTAL)]]-Table1[[#This Row],[Électeurs (≠LU)]]</f>
        <v>660</v>
      </c>
      <c r="D73" s="11">
        <v>33</v>
      </c>
      <c r="E73" s="4">
        <v>188</v>
      </c>
      <c r="F73" s="3"/>
    </row>
    <row r="74" spans="1:11" ht="24.95" customHeight="1" x14ac:dyDescent="0.25">
      <c r="A74" s="8" t="s">
        <v>67</v>
      </c>
      <c r="B74" s="12">
        <v>2001</v>
      </c>
      <c r="C74" s="4">
        <f>Table1[[#This Row],[ Électeurs (TOTAL)]]-Table1[[#This Row],[Électeurs (≠LU)]]</f>
        <v>1877</v>
      </c>
      <c r="D74" s="12">
        <v>124</v>
      </c>
      <c r="E74" s="8">
        <v>497</v>
      </c>
      <c r="F74" s="3"/>
    </row>
    <row r="75" spans="1:11" ht="24.95" customHeight="1" x14ac:dyDescent="0.25">
      <c r="A75" s="4" t="s">
        <v>68</v>
      </c>
      <c r="B75" s="11">
        <v>3651</v>
      </c>
      <c r="C75" s="4">
        <f>Table1[[#This Row],[ Électeurs (TOTAL)]]-Table1[[#This Row],[Électeurs (≠LU)]]</f>
        <v>3343</v>
      </c>
      <c r="D75" s="11">
        <v>308</v>
      </c>
      <c r="E75" s="4">
        <v>951</v>
      </c>
      <c r="F75" s="3"/>
    </row>
    <row r="76" spans="1:11" ht="24.95" customHeight="1" x14ac:dyDescent="0.25">
      <c r="A76" s="8" t="s">
        <v>95</v>
      </c>
      <c r="B76" s="12">
        <v>2290</v>
      </c>
      <c r="C76" s="4">
        <f>Table1[[#This Row],[ Électeurs (TOTAL)]]-Table1[[#This Row],[Électeurs (≠LU)]]</f>
        <v>2160</v>
      </c>
      <c r="D76" s="12">
        <v>130</v>
      </c>
      <c r="E76" s="8">
        <v>691</v>
      </c>
      <c r="F76" s="3"/>
    </row>
    <row r="77" spans="1:11" ht="24.95" customHeight="1" x14ac:dyDescent="0.25">
      <c r="A77" s="4" t="s">
        <v>69</v>
      </c>
      <c r="B77" s="11">
        <v>2724</v>
      </c>
      <c r="C77" s="4">
        <f>Table1[[#This Row],[ Électeurs (TOTAL)]]-Table1[[#This Row],[Électeurs (≠LU)]]</f>
        <v>2553</v>
      </c>
      <c r="D77" s="11">
        <v>171</v>
      </c>
      <c r="E77" s="4">
        <v>625</v>
      </c>
      <c r="F77" s="3"/>
    </row>
    <row r="78" spans="1:11" ht="24.95" customHeight="1" x14ac:dyDescent="0.3">
      <c r="A78" s="8" t="s">
        <v>70</v>
      </c>
      <c r="B78" s="17">
        <v>594</v>
      </c>
      <c r="C78" s="4">
        <v>557</v>
      </c>
      <c r="D78" s="17">
        <v>37</v>
      </c>
      <c r="E78" s="8">
        <v>161</v>
      </c>
      <c r="F78" s="3"/>
    </row>
    <row r="79" spans="1:11" ht="24.95" customHeight="1" x14ac:dyDescent="0.25">
      <c r="A79" s="4" t="s">
        <v>71</v>
      </c>
      <c r="B79" s="11">
        <v>1881</v>
      </c>
      <c r="C79" s="4">
        <v>1658</v>
      </c>
      <c r="D79" s="11">
        <v>223</v>
      </c>
      <c r="E79" s="4">
        <v>649</v>
      </c>
      <c r="F79" s="3"/>
    </row>
    <row r="80" spans="1:11" ht="24.95" customHeight="1" x14ac:dyDescent="0.25">
      <c r="A80" s="8" t="s">
        <v>72</v>
      </c>
      <c r="B80" s="12">
        <v>10127</v>
      </c>
      <c r="C80" s="4">
        <f>Table1[[#This Row],[ Électeurs (TOTAL)]]-Table1[[#This Row],[Électeurs (≠LU)]]</f>
        <v>9612</v>
      </c>
      <c r="D80" s="12">
        <v>515</v>
      </c>
      <c r="E80" s="8">
        <v>2950</v>
      </c>
      <c r="F80" s="3"/>
      <c r="G80" s="1"/>
      <c r="H80" s="1"/>
      <c r="I80" s="1"/>
      <c r="J80" s="1"/>
      <c r="K80" s="1"/>
    </row>
    <row r="81" spans="1:6" ht="24.95" customHeight="1" x14ac:dyDescent="0.25">
      <c r="A81" s="4" t="s">
        <v>73</v>
      </c>
      <c r="B81" s="11">
        <v>3139</v>
      </c>
      <c r="C81" s="4">
        <f>Table1[[#This Row],[ Électeurs (TOTAL)]]-Table1[[#This Row],[Électeurs (≠LU)]]</f>
        <v>2929</v>
      </c>
      <c r="D81" s="11">
        <v>210</v>
      </c>
      <c r="E81" s="4">
        <v>970</v>
      </c>
      <c r="F81" s="3"/>
    </row>
    <row r="82" spans="1:6" ht="24.95" customHeight="1" x14ac:dyDescent="0.25">
      <c r="A82" s="8" t="s">
        <v>74</v>
      </c>
      <c r="B82" s="12">
        <v>1195</v>
      </c>
      <c r="C82" s="4">
        <f>Table1[[#This Row],[ Électeurs (TOTAL)]]-Table1[[#This Row],[Électeurs (≠LU)]]</f>
        <v>1109</v>
      </c>
      <c r="D82" s="12">
        <v>86</v>
      </c>
      <c r="E82" s="8">
        <v>362</v>
      </c>
      <c r="F82" s="3"/>
    </row>
    <row r="83" spans="1:6" ht="24.95" customHeight="1" x14ac:dyDescent="0.25">
      <c r="A83" s="4" t="s">
        <v>75</v>
      </c>
      <c r="B83" s="11">
        <v>5918</v>
      </c>
      <c r="C83" s="4">
        <f>Table1[[#This Row],[ Électeurs (TOTAL)]]-Table1[[#This Row],[Électeurs (≠LU)]]</f>
        <v>5558</v>
      </c>
      <c r="D83" s="11">
        <v>360</v>
      </c>
      <c r="E83" s="4">
        <v>1800</v>
      </c>
      <c r="F83" s="3"/>
    </row>
    <row r="84" spans="1:6" ht="24.95" customHeight="1" x14ac:dyDescent="0.25">
      <c r="A84" s="8" t="s">
        <v>76</v>
      </c>
      <c r="B84" s="12">
        <v>2181</v>
      </c>
      <c r="C84" s="4">
        <f>Table1[[#This Row],[ Électeurs (TOTAL)]]-Table1[[#This Row],[Électeurs (≠LU)]]</f>
        <v>1950</v>
      </c>
      <c r="D84" s="12">
        <v>231</v>
      </c>
      <c r="E84" s="8">
        <v>753</v>
      </c>
      <c r="F84" s="3"/>
    </row>
    <row r="85" spans="1:6" ht="24.95" customHeight="1" x14ac:dyDescent="0.25">
      <c r="A85" s="4" t="s">
        <v>77</v>
      </c>
      <c r="B85" s="11">
        <v>1161</v>
      </c>
      <c r="C85" s="4">
        <f>Table1[[#This Row],[ Électeurs (TOTAL)]]-Table1[[#This Row],[Électeurs (≠LU)]]</f>
        <v>1119</v>
      </c>
      <c r="D85" s="11">
        <v>42</v>
      </c>
      <c r="E85" s="4">
        <v>401</v>
      </c>
      <c r="F85" s="3"/>
    </row>
    <row r="86" spans="1:6" ht="24.95" customHeight="1" x14ac:dyDescent="0.25">
      <c r="A86" s="8" t="s">
        <v>78</v>
      </c>
      <c r="B86" s="12">
        <v>3263</v>
      </c>
      <c r="C86" s="4">
        <f>Table1[[#This Row],[ Électeurs (TOTAL)]]-Table1[[#This Row],[Électeurs (≠LU)]]</f>
        <v>2987</v>
      </c>
      <c r="D86" s="12">
        <v>276</v>
      </c>
      <c r="E86" s="8">
        <v>1005</v>
      </c>
      <c r="F86" s="3"/>
    </row>
    <row r="87" spans="1:6" ht="24.95" customHeight="1" x14ac:dyDescent="0.25">
      <c r="A87" s="4" t="s">
        <v>79</v>
      </c>
      <c r="B87" s="11">
        <v>3155</v>
      </c>
      <c r="C87" s="4">
        <f>Table1[[#This Row],[ Électeurs (TOTAL)]]-Table1[[#This Row],[Électeurs (≠LU)]]</f>
        <v>2861</v>
      </c>
      <c r="D87" s="11">
        <v>294</v>
      </c>
      <c r="E87" s="4">
        <v>1284</v>
      </c>
      <c r="F87" s="3"/>
    </row>
    <row r="88" spans="1:6" ht="24.95" customHeight="1" x14ac:dyDescent="0.25">
      <c r="A88" s="8" t="s">
        <v>80</v>
      </c>
      <c r="B88" s="12">
        <v>4190</v>
      </c>
      <c r="C88" s="4">
        <v>3452</v>
      </c>
      <c r="D88" s="12">
        <v>738</v>
      </c>
      <c r="E88" s="8">
        <v>1054</v>
      </c>
      <c r="F88" s="3"/>
    </row>
    <row r="89" spans="1:6" ht="24.95" customHeight="1" x14ac:dyDescent="0.25">
      <c r="A89" s="4" t="s">
        <v>81</v>
      </c>
      <c r="B89" s="11">
        <v>1285</v>
      </c>
      <c r="C89" s="4">
        <f>Table1[[#This Row],[ Électeurs (TOTAL)]]-Table1[[#This Row],[Électeurs (≠LU)]]</f>
        <v>1242</v>
      </c>
      <c r="D89" s="11">
        <v>43</v>
      </c>
      <c r="E89" s="4">
        <v>445</v>
      </c>
      <c r="F89" s="3"/>
    </row>
    <row r="90" spans="1:6" ht="24.95" customHeight="1" x14ac:dyDescent="0.25">
      <c r="A90" s="8" t="s">
        <v>82</v>
      </c>
      <c r="B90" s="12">
        <v>1680</v>
      </c>
      <c r="C90" s="4">
        <f>Table1[[#This Row],[ Électeurs (TOTAL)]]-Table1[[#This Row],[Électeurs (≠LU)]]</f>
        <v>1568</v>
      </c>
      <c r="D90" s="12">
        <v>112</v>
      </c>
      <c r="E90" s="8">
        <v>441</v>
      </c>
      <c r="F90" s="3"/>
    </row>
    <row r="91" spans="1:6" ht="24.95" customHeight="1" x14ac:dyDescent="0.25">
      <c r="A91" s="16" t="s">
        <v>83</v>
      </c>
      <c r="B91" s="11">
        <v>1267</v>
      </c>
      <c r="C91" s="4">
        <v>1232</v>
      </c>
      <c r="D91" s="11">
        <v>35</v>
      </c>
      <c r="E91" s="4">
        <v>410</v>
      </c>
      <c r="F91" s="3"/>
    </row>
    <row r="92" spans="1:6" ht="24.95" customHeight="1" x14ac:dyDescent="0.25">
      <c r="A92" s="8" t="s">
        <v>84</v>
      </c>
      <c r="B92" s="12">
        <v>1489</v>
      </c>
      <c r="C92" s="4">
        <f>Table1[[#This Row],[ Électeurs (TOTAL)]]-Table1[[#This Row],[Électeurs (≠LU)]]</f>
        <v>1410</v>
      </c>
      <c r="D92" s="12">
        <v>79</v>
      </c>
      <c r="E92" s="8">
        <v>410</v>
      </c>
      <c r="F92" s="3"/>
    </row>
    <row r="93" spans="1:6" ht="24.95" customHeight="1" x14ac:dyDescent="0.25">
      <c r="A93" s="4" t="s">
        <v>85</v>
      </c>
      <c r="B93" s="11">
        <v>973</v>
      </c>
      <c r="C93" s="4">
        <f>Table1[[#This Row],[ Électeurs (TOTAL)]]-Table1[[#This Row],[Électeurs (≠LU)]]</f>
        <v>914</v>
      </c>
      <c r="D93" s="11">
        <v>59</v>
      </c>
      <c r="E93" s="4">
        <v>227</v>
      </c>
      <c r="F93" s="3"/>
    </row>
    <row r="94" spans="1:6" ht="24.95" customHeight="1" x14ac:dyDescent="0.25">
      <c r="A94" s="8" t="s">
        <v>86</v>
      </c>
      <c r="B94" s="12">
        <v>845</v>
      </c>
      <c r="C94" s="4">
        <v>814</v>
      </c>
      <c r="D94" s="12">
        <v>31</v>
      </c>
      <c r="E94" s="8">
        <v>285</v>
      </c>
      <c r="F94" s="3"/>
    </row>
    <row r="95" spans="1:6" ht="24.95" customHeight="1" x14ac:dyDescent="0.25">
      <c r="A95" s="4" t="s">
        <v>87</v>
      </c>
      <c r="B95" s="11">
        <v>1134</v>
      </c>
      <c r="C95" s="4">
        <f>Table1[[#This Row],[ Électeurs (TOTAL)]]-Table1[[#This Row],[Électeurs (≠LU)]]</f>
        <v>1070</v>
      </c>
      <c r="D95" s="11">
        <v>64</v>
      </c>
      <c r="E95" s="4">
        <v>320</v>
      </c>
      <c r="F95" s="3"/>
    </row>
    <row r="96" spans="1:6" ht="24.95" customHeight="1" x14ac:dyDescent="0.25">
      <c r="A96" s="8" t="s">
        <v>88</v>
      </c>
      <c r="B96" s="12">
        <v>4102</v>
      </c>
      <c r="C96" s="4">
        <f>Table1[[#This Row],[ Électeurs (TOTAL)]]-Table1[[#This Row],[Électeurs (≠LU)]]</f>
        <v>3583</v>
      </c>
      <c r="D96" s="12">
        <v>519</v>
      </c>
      <c r="E96" s="8">
        <v>1129</v>
      </c>
      <c r="F96" s="3"/>
    </row>
    <row r="97" spans="1:6" ht="24.95" customHeight="1" x14ac:dyDescent="0.25">
      <c r="A97" s="4" t="s">
        <v>89</v>
      </c>
      <c r="B97" s="11">
        <v>1488</v>
      </c>
      <c r="C97" s="4">
        <f>Table1[[#This Row],[ Électeurs (TOTAL)]]-Table1[[#This Row],[Électeurs (≠LU)]]</f>
        <v>1382</v>
      </c>
      <c r="D97" s="11">
        <v>106</v>
      </c>
      <c r="E97" s="4">
        <v>516</v>
      </c>
      <c r="F97" s="3"/>
    </row>
    <row r="98" spans="1:6" ht="24.95" customHeight="1" x14ac:dyDescent="0.25">
      <c r="A98" s="8" t="s">
        <v>90</v>
      </c>
      <c r="B98" s="12">
        <v>1152</v>
      </c>
      <c r="C98" s="4">
        <f>Table1[[#This Row],[ Électeurs (TOTAL)]]-Table1[[#This Row],[Électeurs (≠LU)]]</f>
        <v>1074</v>
      </c>
      <c r="D98" s="12">
        <v>78</v>
      </c>
      <c r="E98" s="8">
        <v>334</v>
      </c>
      <c r="F98" s="3"/>
    </row>
    <row r="99" spans="1:6" ht="24.95" customHeight="1" x14ac:dyDescent="0.25">
      <c r="A99" s="4" t="s">
        <v>91</v>
      </c>
      <c r="B99" s="11">
        <v>3566</v>
      </c>
      <c r="C99" s="4">
        <f>Table1[[#This Row],[ Électeurs (TOTAL)]]-Table1[[#This Row],[Électeurs (≠LU)]]</f>
        <v>3290</v>
      </c>
      <c r="D99" s="11">
        <v>276</v>
      </c>
      <c r="E99" s="4">
        <v>869</v>
      </c>
      <c r="F99" s="3"/>
    </row>
    <row r="100" spans="1:6" ht="24.95" customHeight="1" x14ac:dyDescent="0.25">
      <c r="A100" s="8" t="s">
        <v>92</v>
      </c>
      <c r="B100" s="12">
        <v>2910</v>
      </c>
      <c r="C100" s="4">
        <f>Table1[[#This Row],[ Électeurs (TOTAL)]]-Table1[[#This Row],[Électeurs (≠LU)]]</f>
        <v>2725</v>
      </c>
      <c r="D100" s="12">
        <v>185</v>
      </c>
      <c r="E100" s="8">
        <v>826</v>
      </c>
      <c r="F100" s="3"/>
    </row>
    <row r="101" spans="1:6" ht="24.95" customHeight="1" x14ac:dyDescent="0.25">
      <c r="A101" s="4" t="s">
        <v>93</v>
      </c>
      <c r="B101" s="11">
        <v>717</v>
      </c>
      <c r="C101" s="4">
        <f>Table1[[#This Row],[ Électeurs (TOTAL)]]-Table1[[#This Row],[Électeurs (≠LU)]]</f>
        <v>671</v>
      </c>
      <c r="D101" s="11">
        <v>46</v>
      </c>
      <c r="E101" s="4">
        <v>183</v>
      </c>
      <c r="F101" s="3"/>
    </row>
    <row r="102" spans="1:6" ht="24.95" customHeight="1" x14ac:dyDescent="0.25">
      <c r="A102" s="8" t="s">
        <v>94</v>
      </c>
      <c r="B102" s="12">
        <v>1761</v>
      </c>
      <c r="C102" s="4">
        <f>Table1[[#This Row],[ Électeurs (TOTAL)]]-Table1[[#This Row],[Électeurs (≠LU)]]</f>
        <v>1586</v>
      </c>
      <c r="D102" s="12">
        <v>175</v>
      </c>
      <c r="E102" s="8">
        <v>514</v>
      </c>
      <c r="F102" s="3"/>
    </row>
    <row r="103" spans="1:6" ht="24.95" customHeight="1" x14ac:dyDescent="0.25">
      <c r="A103" s="14" t="s">
        <v>98</v>
      </c>
      <c r="B103" s="13">
        <f>SUM(B3:B102)</f>
        <v>314852</v>
      </c>
      <c r="C103" s="14">
        <f>SUM(C3:C102)</f>
        <v>284101</v>
      </c>
      <c r="D103" s="13">
        <v>30751</v>
      </c>
      <c r="E103" s="15">
        <f>SUM(E3:E102)</f>
        <v>87756</v>
      </c>
      <c r="F103" s="3"/>
    </row>
    <row r="104" spans="1:6" ht="24.75" x14ac:dyDescent="0.4">
      <c r="A104" s="21"/>
      <c r="B104" s="22"/>
      <c r="C104" s="3"/>
      <c r="D104" s="25"/>
      <c r="E104" s="2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2"/>
      <c r="B107" s="2"/>
      <c r="C107" s="2"/>
      <c r="D107" s="3"/>
      <c r="E107" s="2"/>
      <c r="F107" s="2"/>
    </row>
  </sheetData>
  <mergeCells count="1">
    <mergeCell ref="A1:E1"/>
  </mergeCells>
  <printOptions horizontalCentered="1"/>
  <pageMargins left="0" right="0" top="0.59055118110236227" bottom="0.59055118110236227" header="0" footer="0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2024-05-23T09:47:29Z</dcterms:created>
  <dcterms:modified xsi:type="dcterms:W3CDTF">2024-05-23T09:48:22Z</dcterms:modified>
</cp:coreProperties>
</file>