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age" sheetId="1" r:id="rId4"/>
    <sheet state="visible" name="📈 Stats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20">
      <text>
        <t xml:space="preserve">EU comission said so here https://inspire.ec.europa.eu/documents/geodcat-ap but I found no evidence whatsoever in the plugin / code of CKAN</t>
      </text>
    </comment>
    <comment authorId="0" ref="H26">
      <text>
        <t xml:space="preserve">expert matter said yes but I found no evidence of support.</t>
      </text>
    </comment>
    <comment authorId="0" ref="H27">
      <text>
        <t xml:space="preserve">expert matter said yes but I found no evidence of support.</t>
      </text>
    </comment>
    <comment authorId="0" ref="H29">
      <text>
        <t xml:space="preserve">Just the metadata</t>
      </text>
    </comment>
    <comment authorId="0" ref="H31">
      <text>
        <t xml:space="preserve">Only a "featured" flag, so I put EXT. to lower the support since it's very limited</t>
      </text>
    </comment>
    <comment authorId="0" ref="H34">
      <text>
        <t xml:space="preserve">Plugin exists but not maintained so I put a no</t>
      </text>
    </comment>
    <comment authorId="0" ref="I19">
      <text>
        <t xml:space="preserve">plugin qui extrait des favoris et l'expose. Ca fait partit des points en standby chez l'équipe
	-Thibault MILAN</t>
      </text>
    </comment>
  </commentList>
</comments>
</file>

<file path=xl/sharedStrings.xml><?xml version="1.0" encoding="utf-8"?>
<sst xmlns="http://schemas.openxmlformats.org/spreadsheetml/2006/main" count="215" uniqueCount="103">
  <si>
    <t>Ref</t>
  </si>
  <si>
    <t>As a</t>
  </si>
  <si>
    <t>I want</t>
  </si>
  <si>
    <t>CKAN</t>
  </si>
  <si>
    <t>UDATA</t>
  </si>
  <si>
    <t># AX</t>
  </si>
  <si>
    <t>AX-50</t>
  </si>
  <si>
    <t>AX-32</t>
  </si>
  <si>
    <t>AX-13</t>
  </si>
  <si>
    <t>portal admin</t>
  </si>
  <si>
    <t>hightlight some datasets (with tag or other mecanism)</t>
  </si>
  <si>
    <t>YES</t>
  </si>
  <si>
    <t>AX-51</t>
  </si>
  <si>
    <t>registered user</t>
  </si>
  <si>
    <t>to be able to ask for a new dataset that doesn't exist already</t>
  </si>
  <si>
    <t>EXT.</t>
  </si>
  <si>
    <t>CAN</t>
  </si>
  <si>
    <t>AX-53</t>
  </si>
  <si>
    <t>AX-59</t>
  </si>
  <si>
    <t>portal visitor</t>
  </si>
  <si>
    <t>to be able to see the list of all dataset request already in progress</t>
  </si>
  <si>
    <t>to be able to vote for a dataset request to express my interest for this specific one</t>
  </si>
  <si>
    <t>NO</t>
  </si>
  <si>
    <t>AX-77</t>
  </si>
  <si>
    <t>AX-108</t>
  </si>
  <si>
    <t>to be able to see which request are close without leading to new dataset to be added, in order to not request something that cannot be produced</t>
  </si>
  <si>
    <t>AX-54</t>
  </si>
  <si>
    <t>to have a community space to exchange information online, like a forum / groupware, without being tied to a specific dataset. Can be extraction methodology, etc.</t>
  </si>
  <si>
    <t>AX-93</t>
  </si>
  <si>
    <t>allow harvesting data from 3rd party provider</t>
  </si>
  <si>
    <t>AX-94</t>
  </si>
  <si>
    <t>data producer</t>
  </si>
  <si>
    <t>that the datas are used to help me populate the metadata fields. ex: geographic position, time frame, file type, etc.; when I add a new dataset</t>
  </si>
  <si>
    <t>AX-57</t>
  </si>
  <si>
    <t>to be able to see which search terms leads to a particular dataset</t>
  </si>
  <si>
    <t>AX-58</t>
  </si>
  <si>
    <t>AX-74</t>
  </si>
  <si>
    <t>to be able to see which dataset categories / tags are performing and how. I want also to be able to distinguish national and international traffic.</t>
  </si>
  <si>
    <t>AX-1</t>
  </si>
  <si>
    <t>to be able to monitor how many download are made for my data.</t>
  </si>
  <si>
    <t>AX-2</t>
  </si>
  <si>
    <t>to be able to monitor API calls made on the portal.</t>
  </si>
  <si>
    <t>AX-96</t>
  </si>
  <si>
    <t>a meta data quality and completeness dashboard</t>
  </si>
  <si>
    <t>AX-60</t>
  </si>
  <si>
    <t>to be able to switch between languages when browsing the portal</t>
  </si>
  <si>
    <t>AX-68</t>
  </si>
  <si>
    <t>to be able to use metadata in different languages. ex being able to search a term in different languages and still find the dataset I want.</t>
  </si>
  <si>
    <t>AX-61</t>
  </si>
  <si>
    <t>a RSS feed per tag / categories for new datasets</t>
  </si>
  <si>
    <t>AX-100</t>
  </si>
  <si>
    <t>to be able to make some feed mandatory when inserting a new data set</t>
  </si>
  <si>
    <t>AX-4</t>
  </si>
  <si>
    <t>to be able to register myself as "frequent user" for a dataset in order to get notification based and activities. Data producer can see my username and contact me for workgroup purpose.</t>
  </si>
  <si>
    <t>AX-36</t>
  </si>
  <si>
    <t>support GEODCAT-AP</t>
  </si>
  <si>
    <t>AX-37</t>
  </si>
  <si>
    <t>support StatDCAT-AP</t>
  </si>
  <si>
    <t>AX-64</t>
  </si>
  <si>
    <t>to be able to preview spacial data on a map</t>
  </si>
  <si>
    <t>AX-65</t>
  </si>
  <si>
    <t>to be able to preview a PDF without download it</t>
  </si>
  <si>
    <t>AX-66</t>
  </si>
  <si>
    <t>to be able to rate dataset</t>
  </si>
  <si>
    <t>AX-67</t>
  </si>
  <si>
    <t>to be able to preview XML file without downloading it</t>
  </si>
  <si>
    <t>AX-102</t>
  </si>
  <si>
    <t>AX-104</t>
  </si>
  <si>
    <t>contextual help in the form to help me choosing metadata following DCAT and DCAT-AP spec; when adding a new dataset</t>
  </si>
  <si>
    <t>AX-105</t>
  </si>
  <si>
    <t>AX-106</t>
  </si>
  <si>
    <t>the new dataset forms being compliant with DCAT and DCAT-AP</t>
  </si>
  <si>
    <t>AX-79</t>
  </si>
  <si>
    <t>to be able to extract informations from PDF with a crawler and be able to publish this new collected dataset on the platform easily, from my browser</t>
  </si>
  <si>
    <t>AX-80</t>
  </si>
  <si>
    <t>the search engine to lookup on metadata AND datas</t>
  </si>
  <si>
    <t>AX-81</t>
  </si>
  <si>
    <t>to be able to follow what's going on with my datasets (usage, download, discussion, rating, etc.)</t>
  </si>
  <si>
    <t>AX-9</t>
  </si>
  <si>
    <t>AX-14</t>
  </si>
  <si>
    <t>to be able to create a collection or tag a bunch of data set, in order to display a list of them on the homepage</t>
  </si>
  <si>
    <t>AX-82</t>
  </si>
  <si>
    <t>to publish data I'm not producing, and they should be shown on the producer profile but aside from their "genuine" data</t>
  </si>
  <si>
    <t>AX-107</t>
  </si>
  <si>
    <t>to be able to monitor my global DCAT-AP compliance for all the datasets</t>
  </si>
  <si>
    <t>AX-85</t>
  </si>
  <si>
    <t>Support SPARQL Search</t>
  </si>
  <si>
    <t>AX-110</t>
  </si>
  <si>
    <t>to be able to act like a proxy API for data hosted on the platform (ie: provide REST endpoint to query file hosted on the platform)</t>
  </si>
  <si>
    <t>AX-91</t>
  </si>
  <si>
    <t>AX-3</t>
  </si>
  <si>
    <t>AX-70</t>
  </si>
  <si>
    <t>to be able to create simple feedback poll on the platform</t>
  </si>
  <si>
    <t>to have stats on the API call (the portal API, not the REST proxy API)</t>
  </si>
  <si>
    <t>Coef.</t>
  </si>
  <si>
    <t>Covered</t>
  </si>
  <si>
    <t>Covered by an extension</t>
  </si>
  <si>
    <t>Can be easily done</t>
  </si>
  <si>
    <t>Not supported</t>
  </si>
  <si>
    <t>Migration cost</t>
  </si>
  <si>
    <t>Support of re-uses</t>
  </si>
  <si>
    <t>w/ ext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</si>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</sst>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color theme="1"/>
      <name val="Arial"/>
    </font>
    <font>
      <color theme="1"/>
      <name val="Roboto Mono"/>
    </font>
    <font>
      <color rgb="FF000000"/>
      <name val="Arial"/>
    </font>
    <font>
      <u/>
      <color rgb="FF1155CC"/>
      <name val="Roboto Mono"/>
    </font>
    <font>
      <color rgb="FF000000"/>
      <name val="Roboto"/>
    </font>
    <font>
      <color rgb="FF000000"/>
      <name val="Roboto Mono"/>
    </font>
    <font>
      <sz val="11.0"/>
      <color rgb="FF000000"/>
      <name val="Arial"/>
    </font>
    <font>
      <sz val="11.0"/>
      <color rgb="FF000000"/>
      <name val="Roboto Mono"/>
    </font>
    <font>
      <u/>
      <color rgb="FF1155CC"/>
    </font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4C7C3"/>
        <bgColor rgb="FFF4C7C3"/>
      </patternFill>
    </fill>
    <fill>
      <patternFill patternType="solid">
        <fgColor rgb="FFFCE8B2"/>
        <bgColor rgb="FFFCE8B2"/>
      </patternFill>
    </fill>
    <fill>
      <patternFill patternType="solid">
        <fgColor rgb="FFB7E1CD"/>
        <bgColor rgb="FFB7E1CD"/>
      </patternFill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top"/>
    </xf>
    <xf borderId="0" fillId="0" fontId="1" numFmtId="0" xfId="0" applyAlignment="1" applyFont="1">
      <alignment readingOrder="0" shrinkToFit="0" vertical="top" wrapText="1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 vertical="top"/>
    </xf>
    <xf borderId="0" fillId="0" fontId="2" numFmtId="0" xfId="0" applyAlignment="1" applyFont="1">
      <alignment horizontal="center" readingOrder="0"/>
    </xf>
    <xf borderId="0" fillId="0" fontId="2" numFmtId="0" xfId="0" applyFont="1"/>
    <xf borderId="0" fillId="2" fontId="3" numFmtId="0" xfId="0" applyAlignment="1" applyFill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1" numFmtId="0" xfId="0" applyFont="1"/>
    <xf borderId="0" fillId="2" fontId="5" numFmtId="0" xfId="0" applyAlignment="1" applyFont="1">
      <alignment readingOrder="0" shrinkToFit="0" wrapText="1"/>
    </xf>
    <xf borderId="0" fillId="0" fontId="2" numFmtId="0" xfId="0" applyAlignment="1" applyFont="1">
      <alignment horizontal="center" vertical="top"/>
    </xf>
    <xf borderId="0" fillId="2" fontId="3" numFmtId="0" xfId="0" applyAlignment="1" applyFont="1">
      <alignment readingOrder="0" shrinkToFit="0" wrapText="1"/>
    </xf>
    <xf borderId="0" fillId="2" fontId="6" numFmtId="0" xfId="0" applyAlignment="1" applyFont="1">
      <alignment horizontal="center" readingOrder="0" vertical="top"/>
    </xf>
    <xf borderId="0" fillId="2" fontId="7" numFmtId="0" xfId="0" applyAlignment="1" applyFont="1">
      <alignment readingOrder="0"/>
    </xf>
    <xf borderId="0" fillId="2" fontId="8" numFmtId="0" xfId="0" applyFont="1"/>
    <xf borderId="0" fillId="3" fontId="1" numFmtId="0" xfId="0" applyAlignment="1" applyFill="1" applyFont="1">
      <alignment horizontal="center" readingOrder="0"/>
    </xf>
    <xf borderId="0" fillId="4" fontId="9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0" numFmtId="0" xfId="0" applyAlignment="1" applyFont="1">
      <alignment readingOrder="0"/>
    </xf>
    <xf borderId="0" fillId="0" fontId="10" numFmtId="0" xfId="0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keitaro.com/2021/04/08/ask-for-data-with-the-ckan-plugin-data-request/" TargetMode="External"/><Relationship Id="rId3" Type="http://schemas.openxmlformats.org/officeDocument/2006/relationships/hyperlink" Target="https://www.keitaro.com/2021/04/08/ask-for-data-with-the-ckan-plugin-data-request/" TargetMode="External"/><Relationship Id="rId4" Type="http://schemas.openxmlformats.org/officeDocument/2006/relationships/hyperlink" Target="https://extensions.ckan.org/extension/fluent/" TargetMode="External"/><Relationship Id="rId9" Type="http://schemas.openxmlformats.org/officeDocument/2006/relationships/vmlDrawing" Target="../drawings/vmlDrawing1.vml"/><Relationship Id="rId5" Type="http://schemas.openxmlformats.org/officeDocument/2006/relationships/hyperlink" Target="https://github.com/ckan/ckanext-geoview" TargetMode="External"/><Relationship Id="rId6" Type="http://schemas.openxmlformats.org/officeDocument/2006/relationships/hyperlink" Target="http://v/" TargetMode="External"/><Relationship Id="rId7" Type="http://schemas.openxmlformats.org/officeDocument/2006/relationships/hyperlink" Target="https://extensions.ckan.org/extension/countapicalls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github.com/ckan/ckanext-showcase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5" width="8.0"/>
    <col customWidth="1" min="6" max="6" width="15.14"/>
    <col customWidth="1" min="7" max="7" width="75.43"/>
    <col customWidth="1" min="8" max="9" width="8.57"/>
    <col customWidth="1" min="10" max="10" width="5.29"/>
  </cols>
  <sheetData>
    <row r="1">
      <c r="A1" s="1" t="s">
        <v>0</v>
      </c>
      <c r="F1" s="2" t="s">
        <v>1</v>
      </c>
      <c r="G1" s="2" t="s">
        <v>2</v>
      </c>
      <c r="H1" s="3" t="s">
        <v>3</v>
      </c>
      <c r="I1" s="3" t="s">
        <v>4</v>
      </c>
      <c r="J1" s="4" t="s">
        <v>5</v>
      </c>
    </row>
    <row r="2">
      <c r="A2" s="5" t="s">
        <v>6</v>
      </c>
      <c r="B2" s="5" t="s">
        <v>7</v>
      </c>
      <c r="C2" s="5" t="s">
        <v>8</v>
      </c>
      <c r="D2" s="5"/>
      <c r="E2" s="5"/>
      <c r="F2" s="2" t="s">
        <v>9</v>
      </c>
      <c r="G2" s="2" t="s">
        <v>10</v>
      </c>
      <c r="H2" s="6" t="s">
        <v>11</v>
      </c>
      <c r="I2" s="6" t="s">
        <v>11</v>
      </c>
      <c r="J2" s="7">
        <f t="shared" ref="J2:J37" si="1">COUNTA(A2:E2)</f>
        <v>3</v>
      </c>
    </row>
    <row r="3">
      <c r="A3" s="5" t="s">
        <v>12</v>
      </c>
      <c r="B3" s="5"/>
      <c r="C3" s="5"/>
      <c r="D3" s="5"/>
      <c r="E3" s="5"/>
      <c r="F3" s="2" t="s">
        <v>13</v>
      </c>
      <c r="G3" s="8" t="s">
        <v>14</v>
      </c>
      <c r="H3" s="9" t="s">
        <v>15</v>
      </c>
      <c r="I3" s="6" t="s">
        <v>16</v>
      </c>
      <c r="J3" s="7">
        <f t="shared" si="1"/>
        <v>1</v>
      </c>
    </row>
    <row r="4">
      <c r="A4" s="5" t="s">
        <v>17</v>
      </c>
      <c r="B4" s="5" t="s">
        <v>18</v>
      </c>
      <c r="C4" s="5"/>
      <c r="D4" s="5"/>
      <c r="E4" s="5"/>
      <c r="F4" s="2" t="s">
        <v>19</v>
      </c>
      <c r="G4" s="8" t="s">
        <v>20</v>
      </c>
      <c r="H4" s="9" t="s">
        <v>15</v>
      </c>
      <c r="I4" s="6" t="s">
        <v>16</v>
      </c>
      <c r="J4" s="7">
        <f t="shared" si="1"/>
        <v>2</v>
      </c>
    </row>
    <row r="5">
      <c r="A5" s="5" t="s">
        <v>17</v>
      </c>
      <c r="B5" s="5"/>
      <c r="C5" s="5"/>
      <c r="D5" s="5"/>
      <c r="E5" s="5"/>
      <c r="F5" s="2" t="s">
        <v>13</v>
      </c>
      <c r="G5" s="2" t="s">
        <v>21</v>
      </c>
      <c r="H5" s="6" t="s">
        <v>22</v>
      </c>
      <c r="I5" s="6" t="s">
        <v>16</v>
      </c>
      <c r="J5" s="7">
        <f t="shared" si="1"/>
        <v>1</v>
      </c>
    </row>
    <row r="6">
      <c r="A6" s="5" t="s">
        <v>17</v>
      </c>
      <c r="B6" s="5" t="s">
        <v>23</v>
      </c>
      <c r="C6" s="5" t="s">
        <v>24</v>
      </c>
      <c r="D6" s="5"/>
      <c r="E6" s="5"/>
      <c r="F6" s="2" t="s">
        <v>19</v>
      </c>
      <c r="G6" s="2" t="s">
        <v>25</v>
      </c>
      <c r="H6" s="6" t="s">
        <v>22</v>
      </c>
      <c r="I6" s="6" t="s">
        <v>16</v>
      </c>
      <c r="J6" s="7">
        <f t="shared" si="1"/>
        <v>3</v>
      </c>
    </row>
    <row r="7">
      <c r="A7" s="5" t="s">
        <v>26</v>
      </c>
      <c r="B7" s="5"/>
      <c r="C7" s="5"/>
      <c r="D7" s="5"/>
      <c r="E7" s="5"/>
      <c r="F7" s="10" t="s">
        <v>13</v>
      </c>
      <c r="G7" s="2" t="s">
        <v>27</v>
      </c>
      <c r="H7" s="6" t="s">
        <v>22</v>
      </c>
      <c r="I7" s="6" t="s">
        <v>22</v>
      </c>
      <c r="J7" s="7">
        <f t="shared" si="1"/>
        <v>1</v>
      </c>
    </row>
    <row r="8">
      <c r="A8" s="5" t="s">
        <v>28</v>
      </c>
      <c r="B8" s="5"/>
      <c r="C8" s="5"/>
      <c r="D8" s="5"/>
      <c r="E8" s="5"/>
      <c r="F8" s="10" t="s">
        <v>9</v>
      </c>
      <c r="G8" s="2" t="s">
        <v>29</v>
      </c>
      <c r="H8" s="6" t="s">
        <v>11</v>
      </c>
      <c r="I8" s="6" t="s">
        <v>11</v>
      </c>
      <c r="J8" s="7">
        <f t="shared" si="1"/>
        <v>1</v>
      </c>
    </row>
    <row r="9">
      <c r="A9" s="5" t="s">
        <v>30</v>
      </c>
      <c r="B9" s="5"/>
      <c r="C9" s="5"/>
      <c r="D9" s="5"/>
      <c r="E9" s="5"/>
      <c r="F9" s="10" t="s">
        <v>31</v>
      </c>
      <c r="G9" s="2" t="s">
        <v>32</v>
      </c>
      <c r="H9" s="6" t="s">
        <v>22</v>
      </c>
      <c r="I9" s="6" t="s">
        <v>16</v>
      </c>
      <c r="J9" s="7">
        <f t="shared" si="1"/>
        <v>1</v>
      </c>
    </row>
    <row r="10">
      <c r="A10" s="5" t="s">
        <v>33</v>
      </c>
      <c r="B10" s="5"/>
      <c r="C10" s="5"/>
      <c r="D10" s="5"/>
      <c r="E10" s="5"/>
      <c r="F10" s="10" t="s">
        <v>9</v>
      </c>
      <c r="G10" s="2" t="s">
        <v>34</v>
      </c>
      <c r="H10" s="6" t="s">
        <v>22</v>
      </c>
      <c r="I10" s="6" t="s">
        <v>15</v>
      </c>
      <c r="J10" s="7">
        <f t="shared" si="1"/>
        <v>1</v>
      </c>
    </row>
    <row r="11">
      <c r="A11" s="5" t="s">
        <v>35</v>
      </c>
      <c r="B11" s="5" t="s">
        <v>36</v>
      </c>
      <c r="C11" s="5"/>
      <c r="D11" s="5"/>
      <c r="E11" s="5"/>
      <c r="F11" s="10" t="s">
        <v>9</v>
      </c>
      <c r="G11" s="2" t="s">
        <v>37</v>
      </c>
      <c r="H11" s="9" t="s">
        <v>15</v>
      </c>
      <c r="I11" s="6" t="s">
        <v>15</v>
      </c>
      <c r="J11" s="7">
        <f t="shared" si="1"/>
        <v>2</v>
      </c>
    </row>
    <row r="12">
      <c r="A12" s="5" t="s">
        <v>38</v>
      </c>
      <c r="B12" s="5"/>
      <c r="C12" s="5"/>
      <c r="D12" s="5"/>
      <c r="E12" s="5"/>
      <c r="F12" s="10" t="s">
        <v>31</v>
      </c>
      <c r="G12" s="11" t="s">
        <v>39</v>
      </c>
      <c r="H12" s="6" t="s">
        <v>16</v>
      </c>
      <c r="I12" s="6" t="s">
        <v>11</v>
      </c>
      <c r="J12" s="7">
        <f t="shared" si="1"/>
        <v>1</v>
      </c>
    </row>
    <row r="13">
      <c r="A13" s="5" t="s">
        <v>40</v>
      </c>
      <c r="B13" s="5"/>
      <c r="C13" s="5"/>
      <c r="D13" s="5"/>
      <c r="E13" s="5"/>
      <c r="F13" s="10" t="s">
        <v>9</v>
      </c>
      <c r="G13" s="11" t="s">
        <v>41</v>
      </c>
      <c r="H13" s="6" t="s">
        <v>16</v>
      </c>
      <c r="I13" s="6" t="s">
        <v>15</v>
      </c>
      <c r="J13" s="7">
        <f t="shared" si="1"/>
        <v>1</v>
      </c>
    </row>
    <row r="14">
      <c r="A14" s="5" t="s">
        <v>42</v>
      </c>
      <c r="B14" s="12"/>
      <c r="C14" s="12"/>
      <c r="D14" s="12"/>
      <c r="E14" s="12"/>
      <c r="F14" s="10" t="s">
        <v>9</v>
      </c>
      <c r="G14" s="2" t="s">
        <v>43</v>
      </c>
      <c r="H14" s="9" t="s">
        <v>22</v>
      </c>
      <c r="I14" s="6" t="s">
        <v>22</v>
      </c>
      <c r="J14" s="7">
        <f t="shared" si="1"/>
        <v>1</v>
      </c>
    </row>
    <row r="15">
      <c r="A15" s="5" t="s">
        <v>44</v>
      </c>
      <c r="B15" s="12"/>
      <c r="C15" s="12"/>
      <c r="D15" s="12"/>
      <c r="E15" s="12"/>
      <c r="F15" s="10" t="s">
        <v>19</v>
      </c>
      <c r="G15" s="2" t="s">
        <v>45</v>
      </c>
      <c r="H15" s="6" t="s">
        <v>11</v>
      </c>
      <c r="I15" s="6" t="s">
        <v>11</v>
      </c>
      <c r="J15" s="7">
        <f t="shared" si="1"/>
        <v>1</v>
      </c>
    </row>
    <row r="16">
      <c r="A16" s="5" t="s">
        <v>46</v>
      </c>
      <c r="B16" s="12"/>
      <c r="C16" s="12"/>
      <c r="D16" s="12"/>
      <c r="E16" s="12"/>
      <c r="F16" s="10" t="s">
        <v>19</v>
      </c>
      <c r="G16" s="2" t="s">
        <v>47</v>
      </c>
      <c r="H16" s="9" t="s">
        <v>15</v>
      </c>
      <c r="I16" s="6" t="s">
        <v>22</v>
      </c>
      <c r="J16" s="7">
        <f t="shared" si="1"/>
        <v>1</v>
      </c>
    </row>
    <row r="17">
      <c r="A17" s="5" t="s">
        <v>48</v>
      </c>
      <c r="B17" s="12"/>
      <c r="C17" s="12"/>
      <c r="D17" s="12"/>
      <c r="E17" s="12"/>
      <c r="F17" s="10" t="s">
        <v>9</v>
      </c>
      <c r="G17" s="2" t="s">
        <v>49</v>
      </c>
      <c r="H17" s="6" t="s">
        <v>11</v>
      </c>
      <c r="I17" s="6" t="s">
        <v>11</v>
      </c>
      <c r="J17" s="7">
        <f t="shared" si="1"/>
        <v>1</v>
      </c>
    </row>
    <row r="18">
      <c r="A18" s="5" t="s">
        <v>50</v>
      </c>
      <c r="B18" s="12"/>
      <c r="C18" s="12"/>
      <c r="D18" s="12"/>
      <c r="E18" s="12"/>
      <c r="F18" s="10" t="s">
        <v>9</v>
      </c>
      <c r="G18" s="2" t="s">
        <v>51</v>
      </c>
      <c r="H18" s="6" t="s">
        <v>11</v>
      </c>
      <c r="I18" s="6" t="s">
        <v>16</v>
      </c>
      <c r="J18" s="7">
        <f t="shared" si="1"/>
        <v>1</v>
      </c>
    </row>
    <row r="19">
      <c r="A19" s="5" t="s">
        <v>52</v>
      </c>
      <c r="B19" s="12"/>
      <c r="C19" s="12"/>
      <c r="D19" s="12"/>
      <c r="E19" s="12"/>
      <c r="F19" s="10" t="s">
        <v>13</v>
      </c>
      <c r="G19" s="2" t="s">
        <v>53</v>
      </c>
      <c r="H19" s="6" t="s">
        <v>22</v>
      </c>
      <c r="I19" s="6" t="s">
        <v>15</v>
      </c>
      <c r="J19" s="7">
        <f t="shared" si="1"/>
        <v>1</v>
      </c>
    </row>
    <row r="20">
      <c r="A20" s="5" t="s">
        <v>54</v>
      </c>
      <c r="B20" s="12"/>
      <c r="C20" s="12"/>
      <c r="D20" s="12"/>
      <c r="E20" s="12"/>
      <c r="F20" s="13" t="s">
        <v>9</v>
      </c>
      <c r="G20" s="2" t="s">
        <v>55</v>
      </c>
      <c r="H20" s="6" t="s">
        <v>16</v>
      </c>
      <c r="I20" s="6" t="s">
        <v>22</v>
      </c>
      <c r="J20" s="7">
        <f t="shared" si="1"/>
        <v>1</v>
      </c>
    </row>
    <row r="21">
      <c r="A21" s="5" t="s">
        <v>56</v>
      </c>
      <c r="B21" s="12"/>
      <c r="C21" s="12"/>
      <c r="D21" s="12"/>
      <c r="E21" s="12"/>
      <c r="F21" s="13" t="s">
        <v>9</v>
      </c>
      <c r="G21" s="2" t="s">
        <v>57</v>
      </c>
      <c r="H21" s="6" t="s">
        <v>16</v>
      </c>
      <c r="I21" s="6" t="s">
        <v>22</v>
      </c>
      <c r="J21" s="7">
        <f t="shared" si="1"/>
        <v>1</v>
      </c>
    </row>
    <row r="22">
      <c r="A22" s="5" t="s">
        <v>58</v>
      </c>
      <c r="B22" s="12"/>
      <c r="C22" s="12"/>
      <c r="D22" s="12"/>
      <c r="E22" s="12"/>
      <c r="F22" s="2" t="s">
        <v>19</v>
      </c>
      <c r="G22" s="2" t="s">
        <v>59</v>
      </c>
      <c r="H22" s="9" t="s">
        <v>15</v>
      </c>
      <c r="I22" s="6" t="s">
        <v>16</v>
      </c>
      <c r="J22" s="7">
        <f t="shared" si="1"/>
        <v>1</v>
      </c>
    </row>
    <row r="23">
      <c r="A23" s="14" t="s">
        <v>60</v>
      </c>
      <c r="B23" s="12"/>
      <c r="C23" s="12"/>
      <c r="D23" s="12"/>
      <c r="E23" s="12"/>
      <c r="F23" s="2" t="s">
        <v>19</v>
      </c>
      <c r="G23" s="2" t="s">
        <v>61</v>
      </c>
      <c r="H23" s="9" t="s">
        <v>15</v>
      </c>
      <c r="I23" s="6" t="s">
        <v>16</v>
      </c>
      <c r="J23" s="7">
        <f t="shared" si="1"/>
        <v>1</v>
      </c>
    </row>
    <row r="24">
      <c r="A24" s="5" t="s">
        <v>62</v>
      </c>
      <c r="B24" s="12"/>
      <c r="C24" s="12"/>
      <c r="D24" s="12"/>
      <c r="E24" s="12"/>
      <c r="F24" s="2" t="s">
        <v>19</v>
      </c>
      <c r="G24" s="2" t="s">
        <v>63</v>
      </c>
      <c r="H24" s="6" t="s">
        <v>22</v>
      </c>
      <c r="I24" s="6" t="s">
        <v>22</v>
      </c>
      <c r="J24" s="7">
        <f t="shared" si="1"/>
        <v>1</v>
      </c>
    </row>
    <row r="25">
      <c r="A25" s="5" t="s">
        <v>64</v>
      </c>
      <c r="B25" s="12"/>
      <c r="C25" s="12"/>
      <c r="D25" s="12"/>
      <c r="E25" s="12"/>
      <c r="F25" s="2" t="s">
        <v>19</v>
      </c>
      <c r="G25" s="2" t="s">
        <v>65</v>
      </c>
      <c r="H25" s="6" t="s">
        <v>16</v>
      </c>
      <c r="I25" s="6" t="s">
        <v>16</v>
      </c>
      <c r="J25" s="7">
        <f t="shared" si="1"/>
        <v>1</v>
      </c>
    </row>
    <row r="26">
      <c r="A26" s="14" t="s">
        <v>66</v>
      </c>
      <c r="B26" s="5" t="s">
        <v>67</v>
      </c>
      <c r="C26" s="5"/>
      <c r="D26" s="5"/>
      <c r="E26" s="5"/>
      <c r="F26" s="13" t="s">
        <v>31</v>
      </c>
      <c r="G26" s="2" t="s">
        <v>68</v>
      </c>
      <c r="H26" s="6" t="s">
        <v>16</v>
      </c>
      <c r="I26" s="6" t="s">
        <v>16</v>
      </c>
      <c r="J26" s="7">
        <f t="shared" si="1"/>
        <v>2</v>
      </c>
    </row>
    <row r="27">
      <c r="A27" s="5" t="s">
        <v>69</v>
      </c>
      <c r="B27" s="5" t="s">
        <v>70</v>
      </c>
      <c r="C27" s="5"/>
      <c r="D27" s="5"/>
      <c r="E27" s="5"/>
      <c r="F27" s="13" t="s">
        <v>9</v>
      </c>
      <c r="G27" s="2" t="s">
        <v>71</v>
      </c>
      <c r="H27" s="6" t="s">
        <v>16</v>
      </c>
      <c r="I27" s="6" t="s">
        <v>16</v>
      </c>
      <c r="J27" s="7">
        <f t="shared" si="1"/>
        <v>2</v>
      </c>
    </row>
    <row r="28">
      <c r="A28" s="5" t="s">
        <v>72</v>
      </c>
      <c r="B28" s="5"/>
      <c r="C28" s="5"/>
      <c r="D28" s="5"/>
      <c r="E28" s="5"/>
      <c r="F28" s="15" t="s">
        <v>13</v>
      </c>
      <c r="G28" s="2" t="s">
        <v>73</v>
      </c>
      <c r="H28" s="6" t="s">
        <v>22</v>
      </c>
      <c r="I28" s="6" t="s">
        <v>22</v>
      </c>
      <c r="J28" s="7">
        <f t="shared" si="1"/>
        <v>1</v>
      </c>
    </row>
    <row r="29">
      <c r="A29" s="5" t="s">
        <v>74</v>
      </c>
      <c r="B29" s="12"/>
      <c r="C29" s="12"/>
      <c r="D29" s="12"/>
      <c r="E29" s="12"/>
      <c r="F29" s="2" t="s">
        <v>19</v>
      </c>
      <c r="G29" s="2" t="s">
        <v>75</v>
      </c>
      <c r="H29" s="6" t="s">
        <v>22</v>
      </c>
      <c r="I29" s="6" t="s">
        <v>22</v>
      </c>
      <c r="J29" s="7">
        <f t="shared" si="1"/>
        <v>1</v>
      </c>
    </row>
    <row r="30">
      <c r="A30" s="5" t="s">
        <v>76</v>
      </c>
      <c r="B30" s="12"/>
      <c r="C30" s="12"/>
      <c r="D30" s="12"/>
      <c r="E30" s="12"/>
      <c r="F30" s="13" t="s">
        <v>31</v>
      </c>
      <c r="G30" s="2" t="s">
        <v>77</v>
      </c>
      <c r="H30" s="6" t="s">
        <v>22</v>
      </c>
      <c r="I30" s="6" t="s">
        <v>11</v>
      </c>
      <c r="J30" s="7">
        <f t="shared" si="1"/>
        <v>1</v>
      </c>
    </row>
    <row r="31">
      <c r="A31" s="5" t="s">
        <v>78</v>
      </c>
      <c r="B31" s="5" t="s">
        <v>79</v>
      </c>
      <c r="C31" s="12"/>
      <c r="D31" s="12"/>
      <c r="E31" s="12"/>
      <c r="F31" s="13" t="s">
        <v>9</v>
      </c>
      <c r="G31" s="2" t="s">
        <v>80</v>
      </c>
      <c r="H31" s="6" t="s">
        <v>16</v>
      </c>
      <c r="I31" s="6" t="s">
        <v>11</v>
      </c>
      <c r="J31" s="7">
        <f t="shared" si="1"/>
        <v>2</v>
      </c>
    </row>
    <row r="32">
      <c r="A32" s="5" t="s">
        <v>81</v>
      </c>
      <c r="B32" s="12"/>
      <c r="C32" s="12"/>
      <c r="D32" s="12"/>
      <c r="E32" s="12"/>
      <c r="F32" s="15" t="s">
        <v>13</v>
      </c>
      <c r="G32" s="2" t="s">
        <v>82</v>
      </c>
      <c r="H32" s="6" t="s">
        <v>22</v>
      </c>
      <c r="I32" s="6" t="s">
        <v>15</v>
      </c>
      <c r="J32" s="7">
        <f t="shared" si="1"/>
        <v>1</v>
      </c>
    </row>
    <row r="33">
      <c r="A33" s="5" t="s">
        <v>83</v>
      </c>
      <c r="B33" s="5" t="s">
        <v>69</v>
      </c>
      <c r="C33" s="5" t="s">
        <v>70</v>
      </c>
      <c r="D33" s="5" t="s">
        <v>66</v>
      </c>
      <c r="E33" s="5" t="s">
        <v>67</v>
      </c>
      <c r="F33" s="13" t="s">
        <v>9</v>
      </c>
      <c r="G33" s="2" t="s">
        <v>84</v>
      </c>
      <c r="H33" s="6" t="s">
        <v>22</v>
      </c>
      <c r="I33" s="6" t="s">
        <v>22</v>
      </c>
      <c r="J33" s="7">
        <f t="shared" si="1"/>
        <v>5</v>
      </c>
    </row>
    <row r="34">
      <c r="A34" s="5" t="s">
        <v>85</v>
      </c>
      <c r="B34" s="12"/>
      <c r="C34" s="12"/>
      <c r="D34" s="12"/>
      <c r="E34" s="12"/>
      <c r="F34" s="13" t="s">
        <v>9</v>
      </c>
      <c r="G34" s="2" t="s">
        <v>86</v>
      </c>
      <c r="H34" s="9" t="s">
        <v>22</v>
      </c>
      <c r="I34" s="6" t="s">
        <v>22</v>
      </c>
      <c r="J34" s="7">
        <f t="shared" si="1"/>
        <v>1</v>
      </c>
    </row>
    <row r="35">
      <c r="A35" s="5" t="s">
        <v>87</v>
      </c>
      <c r="B35" s="12"/>
      <c r="C35" s="12"/>
      <c r="D35" s="12"/>
      <c r="E35" s="12"/>
      <c r="F35" s="13" t="s">
        <v>9</v>
      </c>
      <c r="G35" s="2" t="s">
        <v>88</v>
      </c>
      <c r="H35" s="6" t="s">
        <v>22</v>
      </c>
      <c r="I35" s="6" t="s">
        <v>16</v>
      </c>
      <c r="J35" s="7">
        <f t="shared" si="1"/>
        <v>1</v>
      </c>
    </row>
    <row r="36">
      <c r="A36" s="5" t="s">
        <v>89</v>
      </c>
      <c r="B36" s="5" t="s">
        <v>90</v>
      </c>
      <c r="C36" s="5" t="s">
        <v>54</v>
      </c>
      <c r="D36" s="5" t="s">
        <v>91</v>
      </c>
      <c r="E36" s="12"/>
      <c r="F36" s="13" t="s">
        <v>9</v>
      </c>
      <c r="G36" s="2" t="s">
        <v>92</v>
      </c>
      <c r="H36" s="6" t="s">
        <v>22</v>
      </c>
      <c r="I36" s="6" t="s">
        <v>16</v>
      </c>
      <c r="J36" s="7">
        <f t="shared" si="1"/>
        <v>4</v>
      </c>
    </row>
    <row r="37">
      <c r="A37" s="12"/>
      <c r="B37" s="12"/>
      <c r="C37" s="12"/>
      <c r="D37" s="12"/>
      <c r="E37" s="12"/>
      <c r="F37" s="13" t="s">
        <v>9</v>
      </c>
      <c r="G37" s="2" t="s">
        <v>93</v>
      </c>
      <c r="H37" s="9" t="s">
        <v>15</v>
      </c>
      <c r="I37" s="6" t="s">
        <v>11</v>
      </c>
      <c r="J37" s="7">
        <f t="shared" si="1"/>
        <v>0</v>
      </c>
    </row>
  </sheetData>
  <mergeCells count="1">
    <mergeCell ref="A1:E1"/>
  </mergeCells>
  <conditionalFormatting sqref="H2:I37">
    <cfRule type="cellIs" dxfId="0" priority="1" operator="equal">
      <formula>"YES"</formula>
    </cfRule>
  </conditionalFormatting>
  <conditionalFormatting sqref="H2:I37">
    <cfRule type="cellIs" dxfId="1" priority="2" operator="equal">
      <formula>"NO"</formula>
    </cfRule>
  </conditionalFormatting>
  <conditionalFormatting sqref="H2:I37">
    <cfRule type="cellIs" dxfId="2" priority="3" operator="equal">
      <formula>"EXT."</formula>
    </cfRule>
  </conditionalFormatting>
  <conditionalFormatting sqref="H2:I37">
    <cfRule type="cellIs" dxfId="2" priority="4" operator="equal">
      <formula>"CAN"</formula>
    </cfRule>
  </conditionalFormatting>
  <dataValidations>
    <dataValidation type="list" allowBlank="1" sqref="H2:H37">
      <formula1>"YES,NO,EXT.,CAN"</formula1>
    </dataValidation>
    <dataValidation type="list" allowBlank="1" sqref="I2:I37">
      <formula1>"YES,NO,CAN,EXT."</formula1>
    </dataValidation>
  </dataValidations>
  <hyperlinks>
    <hyperlink r:id="rId2" ref="H3"/>
    <hyperlink r:id="rId3" ref="H4"/>
    <hyperlink r:id="rId4" ref="H16"/>
    <hyperlink r:id="rId5" ref="H22"/>
    <hyperlink r:id="rId6" ref="H23"/>
    <hyperlink r:id="rId7" ref="H37"/>
  </hyperlinks>
  <drawing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34.86"/>
    <col customWidth="1" min="4" max="4" width="5.71"/>
  </cols>
  <sheetData>
    <row r="1">
      <c r="B1" s="4" t="s">
        <v>3</v>
      </c>
      <c r="C1" s="4" t="s">
        <v>4</v>
      </c>
      <c r="D1" s="4" t="s">
        <v>94</v>
      </c>
    </row>
    <row r="2">
      <c r="A2" s="4" t="s">
        <v>95</v>
      </c>
      <c r="B2" s="7">
        <f>SUMIFS(Coverage!$J$2:$J10,Coverage!H$2:H10,"YES")</f>
        <v>7</v>
      </c>
      <c r="C2" s="7">
        <f>SUMIFS(Coverage!$J$2:$J10,Coverage!I$2:I10,"YES")</f>
        <v>10</v>
      </c>
      <c r="D2" s="4">
        <v>2.0</v>
      </c>
    </row>
    <row r="3">
      <c r="A3" s="4" t="s">
        <v>96</v>
      </c>
      <c r="B3" s="16">
        <f>SUMIFS(Coverage!$J$2:$J10,Coverage!H$2:H10,"EXT.")</f>
        <v>8</v>
      </c>
      <c r="C3" s="16">
        <f>SUMIFS(Coverage!$J$2:$J10,Coverage!I$2:I10,"EXT.")</f>
        <v>6</v>
      </c>
      <c r="D3" s="4">
        <v>1.0</v>
      </c>
    </row>
    <row r="4">
      <c r="A4" s="4" t="s">
        <v>97</v>
      </c>
      <c r="B4" s="16">
        <f>SUMIFS(Coverage!$J$2:$J10,Coverage!H$2:H10,"CAN")</f>
        <v>11</v>
      </c>
      <c r="C4" s="16">
        <f>SUMIFS(Coverage!$J$2:$J10,Coverage!I$2:I10,"CAN")</f>
        <v>21</v>
      </c>
      <c r="D4" s="4">
        <v>0.5</v>
      </c>
    </row>
    <row r="5">
      <c r="A5" s="4" t="s">
        <v>98</v>
      </c>
      <c r="B5" s="16">
        <f>SUMIFS(Coverage!$J$2:$J10,Coverage!H$2:H10,"NO")</f>
        <v>25</v>
      </c>
      <c r="C5" s="16">
        <f>SUMIFS(Coverage!$J$2:$J10,Coverage!I$2:I10,"NO")</f>
        <v>14</v>
      </c>
      <c r="D5" s="4">
        <v>-1.0</v>
      </c>
    </row>
    <row r="7">
      <c r="A7" s="4" t="s">
        <v>99</v>
      </c>
      <c r="B7" s="17" t="s">
        <v>11</v>
      </c>
      <c r="C7" s="17" t="s">
        <v>11</v>
      </c>
    </row>
    <row r="8">
      <c r="A8" s="4" t="s">
        <v>100</v>
      </c>
      <c r="B8" s="18" t="s">
        <v>101</v>
      </c>
      <c r="C8" s="19" t="s">
        <v>11</v>
      </c>
    </row>
    <row r="10">
      <c r="A10" s="20" t="s">
        <v>102</v>
      </c>
      <c r="B10" s="21">
        <f>SUMPRODUCT(B2:B5*D2:D5)</f>
        <v>2.5</v>
      </c>
      <c r="C10" s="21">
        <f>SUMPRODUCT(C2:C5*D2:D5)</f>
        <v>22.5</v>
      </c>
    </row>
  </sheetData>
  <mergeCells count="1">
    <mergeCell ref="D6:D10"/>
  </mergeCells>
  <hyperlinks>
    <hyperlink r:id="rId1" ref="B8"/>
  </hyperlinks>
  <drawing r:id="rId2"/>
</worksheet>
</file>