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ervices\Etudes &amp; Analyses\Données comptables ISS\préparation tab fin RG ISSOG donnees 2022\AP\"/>
    </mc:Choice>
  </mc:AlternateContent>
  <bookViews>
    <workbookView xWindow="-3420" yWindow="1080" windowWidth="19560" windowHeight="13005"/>
  </bookViews>
  <sheets>
    <sheet name="Data_2022" sheetId="22" r:id="rId1"/>
    <sheet name="Data_2021" sheetId="21" r:id="rId2"/>
    <sheet name="Data_2020" sheetId="20" r:id="rId3"/>
    <sheet name="Data_2019" sheetId="19" r:id="rId4"/>
    <sheet name="Data_2018" sheetId="18" r:id="rId5"/>
    <sheet name="Data_2017" sheetId="17" r:id="rId6"/>
    <sheet name="Data_2016" sheetId="16" r:id="rId7"/>
    <sheet name="Data_2015" sheetId="15" r:id="rId8"/>
    <sheet name="Data_2014" sheetId="14" r:id="rId9"/>
    <sheet name="Data_2013" sheetId="13" r:id="rId10"/>
    <sheet name="Data_2012" sheetId="12" r:id="rId11"/>
    <sheet name="Data_2011" sheetId="11" r:id="rId12"/>
    <sheet name="Data_2010" sheetId="10" r:id="rId13"/>
    <sheet name="Data_2009" sheetId="9" r:id="rId14"/>
    <sheet name="Data_2008" sheetId="1" r:id="rId15"/>
    <sheet name="Data_2007" sheetId="2" r:id="rId16"/>
    <sheet name="Data_2006" sheetId="3" r:id="rId17"/>
    <sheet name="Data_2005" sheetId="4" r:id="rId18"/>
    <sheet name="Data_2004" sheetId="5" r:id="rId19"/>
    <sheet name="Data_2003" sheetId="6" r:id="rId20"/>
    <sheet name="Data_2002" sheetId="7" r:id="rId21"/>
    <sheet name="Data_2001" sheetId="8" r:id="rId22"/>
  </sheets>
  <definedNames>
    <definedName name="Data" localSheetId="0">#REF!</definedName>
    <definedName name="Data">#REF!</definedName>
    <definedName name="_xlnm.Print_Area" localSheetId="21">Data_2001!$A$1:$F$27</definedName>
    <definedName name="_xlnm.Print_Area" localSheetId="20">Data_2002!$A$1:$F$27</definedName>
    <definedName name="_xlnm.Print_Area" localSheetId="19">Data_2003!$A$1:$F$27</definedName>
    <definedName name="_xlnm.Print_Area" localSheetId="18">Data_2004!$A$1:$F$27</definedName>
    <definedName name="_xlnm.Print_Area" localSheetId="17">Data_2005!$A$1:$G$26</definedName>
    <definedName name="_xlnm.Print_Area" localSheetId="16">Data_2006!$A$1:$G$30</definedName>
    <definedName name="_xlnm.Print_Area" localSheetId="15">Data_2007!$A$1:$G$35</definedName>
    <definedName name="_xlnm.Print_Area" localSheetId="14">Data_2008!$A$1:$G$33</definedName>
    <definedName name="_xlnm.Print_Area" localSheetId="12">Data_2010!$A$1:$E$37</definedName>
    <definedName name="_xlnm.Print_Area" localSheetId="11">Data_2011!$A$1:$E$37</definedName>
    <definedName name="_xlnm.Print_Area" localSheetId="10">Data_2012!$A$1:$E$38</definedName>
    <definedName name="_xlnm.Print_Area" localSheetId="9">Data_2013!$A$1:$E$43</definedName>
    <definedName name="_xlnm.Print_Area" localSheetId="8">Data_2014!$A$1:$E$43</definedName>
    <definedName name="_xlnm.Print_Area" localSheetId="7">Data_2015!$A$1:$E$43</definedName>
    <definedName name="_xlnm.Print_Area" localSheetId="6">Data_2016!$A$1:$E$43</definedName>
    <definedName name="_xlnm.Print_Area" localSheetId="5">Data_2017!$A$1:$E$43</definedName>
    <definedName name="_xlnm.Print_Area" localSheetId="4">Data_2018!$A$1:$E$43</definedName>
    <definedName name="_xlnm.Print_Area" localSheetId="3">Data_2019!$A$1:$E$43</definedName>
    <definedName name="_xlnm.Print_Area" localSheetId="2">Data_2020!$A$1:$E$43</definedName>
    <definedName name="_xlnm.Print_Area" localSheetId="1">Data_2021!$A$1:$E$43</definedName>
    <definedName name="_xlnm.Print_Area" localSheetId="0">Data_2022!$A$1:$E$41</definedName>
  </definedNames>
  <calcPr calcId="162913"/>
</workbook>
</file>

<file path=xl/calcChain.xml><?xml version="1.0" encoding="utf-8"?>
<calcChain xmlns="http://schemas.openxmlformats.org/spreadsheetml/2006/main">
  <c r="E38" i="21" l="1"/>
  <c r="E37" i="21"/>
  <c r="E35" i="21"/>
  <c r="E10" i="21"/>
  <c r="E36" i="21" l="1"/>
  <c r="E18" i="21"/>
  <c r="E11" i="21"/>
  <c r="E12" i="21" s="1"/>
  <c r="E35" i="20"/>
  <c r="C27" i="20"/>
  <c r="C18" i="20"/>
  <c r="E18" i="20" s="1"/>
  <c r="D11" i="20"/>
  <c r="E11" i="20" s="1"/>
  <c r="E12" i="20" s="1"/>
  <c r="C10" i="20"/>
  <c r="E10" i="20"/>
  <c r="E38" i="20"/>
  <c r="E37" i="20"/>
  <c r="C36" i="20"/>
  <c r="E36" i="20" s="1"/>
  <c r="C25" i="20"/>
  <c r="C15" i="20"/>
  <c r="C12" i="20"/>
  <c r="C24" i="20" s="1"/>
  <c r="D12" i="20"/>
  <c r="D28" i="20" s="1"/>
  <c r="E39" i="21" l="1"/>
  <c r="E40" i="21" s="1"/>
  <c r="E33" i="21"/>
  <c r="D27" i="20"/>
  <c r="D29" i="20" s="1"/>
  <c r="C10" i="19"/>
  <c r="E11" i="19"/>
  <c r="D11" i="19"/>
  <c r="C12" i="19"/>
  <c r="E38" i="19"/>
  <c r="E37" i="19"/>
  <c r="C36" i="19"/>
  <c r="E36" i="19" s="1"/>
  <c r="E35" i="19"/>
  <c r="C25" i="19"/>
  <c r="C18" i="19"/>
  <c r="E18" i="19" s="1"/>
  <c r="C15" i="19"/>
  <c r="E12" i="19"/>
  <c r="D32" i="20" l="1"/>
  <c r="D33" i="20" s="1"/>
  <c r="E33" i="20" s="1"/>
  <c r="D39" i="20"/>
  <c r="E39" i="20" s="1"/>
  <c r="E40" i="20" s="1"/>
  <c r="C24" i="19"/>
  <c r="C27" i="19" s="1"/>
  <c r="D27" i="19" s="1"/>
  <c r="D12" i="19"/>
  <c r="D28" i="19" s="1"/>
  <c r="D29" i="18"/>
  <c r="D28" i="18"/>
  <c r="C24" i="18"/>
  <c r="C10" i="18"/>
  <c r="D11" i="18"/>
  <c r="C11" i="18"/>
  <c r="C36" i="18"/>
  <c r="D29" i="19" l="1"/>
  <c r="D39" i="19"/>
  <c r="E39" i="19" s="1"/>
  <c r="E40" i="19" s="1"/>
  <c r="D32" i="19"/>
  <c r="D33" i="19" s="1"/>
  <c r="E33" i="19" s="1"/>
  <c r="C18" i="18"/>
  <c r="E37" i="18"/>
  <c r="E38" i="18"/>
  <c r="E35" i="18"/>
  <c r="C15" i="18"/>
  <c r="E12" i="18"/>
  <c r="D12" i="18"/>
  <c r="C12" i="18"/>
  <c r="E36" i="18" s="1"/>
  <c r="D39" i="18" l="1"/>
  <c r="E39" i="18" s="1"/>
  <c r="D32" i="18"/>
  <c r="D33" i="18" s="1"/>
  <c r="E33" i="18" s="1"/>
  <c r="E40" i="18"/>
  <c r="E11" i="14"/>
  <c r="C10" i="14"/>
  <c r="E10" i="14"/>
  <c r="C12" i="14"/>
  <c r="E12" i="14"/>
  <c r="C24" i="14"/>
  <c r="E18" i="18" l="1"/>
  <c r="C25" i="18"/>
  <c r="C27" i="18" s="1"/>
  <c r="D27" i="18" s="1"/>
</calcChain>
</file>

<file path=xl/sharedStrings.xml><?xml version="1.0" encoding="utf-8"?>
<sst xmlns="http://schemas.openxmlformats.org/spreadsheetml/2006/main" count="965" uniqueCount="141">
  <si>
    <t>Répartition des cotisations par le CCSS</t>
  </si>
  <si>
    <t>Source(s):</t>
  </si>
  <si>
    <t>Année(s) de référence: 2008</t>
  </si>
  <si>
    <t>AVI</t>
  </si>
  <si>
    <t>CPEP</t>
  </si>
  <si>
    <t>CPACI</t>
  </si>
  <si>
    <t>CPA</t>
  </si>
  <si>
    <t>FDC</t>
  </si>
  <si>
    <t>I.</t>
  </si>
  <si>
    <t>Couverture des charges courantes</t>
  </si>
  <si>
    <t>1. Dépenses courantes</t>
  </si>
  <si>
    <t>2. Recettes propres</t>
  </si>
  <si>
    <t>3. Répartition</t>
  </si>
  <si>
    <t>-</t>
  </si>
  <si>
    <t>II.</t>
  </si>
  <si>
    <t>Fonds de roulement</t>
  </si>
  <si>
    <t>1. 15% des prestations de l'exercice précédent</t>
  </si>
  <si>
    <t>2. Fonds de roulement au 31 décembre de l'exercice</t>
  </si>
  <si>
    <t>3. Dotation/prélèvement au fonds de roulement</t>
  </si>
  <si>
    <t>III.</t>
  </si>
  <si>
    <t>Liquidités</t>
  </si>
  <si>
    <t>1. Liquidités au 31 décembre de l'exercice</t>
  </si>
  <si>
    <t>2. Dotation/prélèvement au fonds de roulement</t>
  </si>
  <si>
    <t>3. Liquidités après adaptation du fonds de roulement</t>
  </si>
  <si>
    <t>4. Dotation/prélèvement à la réserve administrée par la caisse</t>
  </si>
  <si>
    <t>IV.</t>
  </si>
  <si>
    <t>Affectation de l'excédent</t>
  </si>
  <si>
    <t>1. Cotisations perçues</t>
  </si>
  <si>
    <t>2. Cotisations réparties</t>
  </si>
  <si>
    <t>dont:</t>
  </si>
  <si>
    <t>Cotisations perçues par les caisses</t>
  </si>
  <si>
    <t>Cotisations réparties suivant I + II + III</t>
  </si>
  <si>
    <t>3. CCSS - restitutions</t>
  </si>
  <si>
    <t>4. CCSS - intérêts</t>
  </si>
  <si>
    <t>5. CCSS - décharges</t>
  </si>
  <si>
    <t>6. Répartition de l'excédent</t>
  </si>
  <si>
    <t>Total de la répartition I.3+II.3+III.4+IV.6</t>
  </si>
  <si>
    <t>Clé de répartition</t>
  </si>
  <si>
    <t>Année(s) de référence: 2007</t>
  </si>
  <si>
    <t>5. Prélèvement de la valeur A.Wagner à la réserve administrée par la caisse</t>
  </si>
  <si>
    <t>6. Dotation/prélèvement total à la réserve administrée par la caisse</t>
  </si>
  <si>
    <t>Total de la répartition I.3+II.3+III.6+IV.6</t>
  </si>
  <si>
    <t>Année(s) de référence: 2006</t>
  </si>
  <si>
    <t>3. Liquidités au 31 décembre de l'exercice</t>
  </si>
  <si>
    <t>4. Dotation/prélèvement au fonds de roulement</t>
  </si>
  <si>
    <t>5. Dotation/prélèvement à la réserve administrée par la caisse</t>
  </si>
  <si>
    <t xml:space="preserve">Cotisations réparties suivant I + II </t>
  </si>
  <si>
    <t>3. CCSS - intérêts</t>
  </si>
  <si>
    <t>4. CCSS - décharges</t>
  </si>
  <si>
    <t>5. Répartition de l'excédent</t>
  </si>
  <si>
    <t>Total de la répartition I.3+II.4+II.5+III.6</t>
  </si>
  <si>
    <t>Année(s) de référence: 2005</t>
  </si>
  <si>
    <t>2. 15% des prestations de l'exercice précédent</t>
  </si>
  <si>
    <t>1. Cotisations dues suivant l'affiliation des assurés</t>
  </si>
  <si>
    <t>3. Répartition de l'excédent</t>
  </si>
  <si>
    <t>Total de la répartition I.3+II.3+III.3</t>
  </si>
  <si>
    <t>Année(s) de référence: 2004</t>
  </si>
  <si>
    <t>1. Total des dépenses courantes</t>
  </si>
  <si>
    <t>1. Réserves au début de l'exercice</t>
  </si>
  <si>
    <t>2. 50% des prestations de l'exercice précédent</t>
  </si>
  <si>
    <t>3. Dotation au fonds de roulement</t>
  </si>
  <si>
    <t>3. Dépassement des cotisations sub III.1 par rapport à celles sub III.2</t>
  </si>
  <si>
    <t>4. Prorata du dépassement</t>
  </si>
  <si>
    <t xml:space="preserve">    100,00%</t>
  </si>
  <si>
    <t>Total de la répartition I.3+II.3+III.5</t>
  </si>
  <si>
    <t>Année(s) de référence: 2003</t>
  </si>
  <si>
    <t>Dotation au fonds de roulement</t>
  </si>
  <si>
    <t>Année(s) de référence: 2002</t>
  </si>
  <si>
    <t>Année(s) de référence: 2001</t>
  </si>
  <si>
    <t>2. 2.50% des prestations de l'exercice précédent</t>
  </si>
  <si>
    <t>Domaine: assurance pension (AP)</t>
  </si>
  <si>
    <t xml:space="preserve">Information(s) supplémentaire(s): </t>
  </si>
  <si>
    <t>Unité(s): EUR</t>
  </si>
  <si>
    <t>Année(s) de référence: 2009</t>
  </si>
  <si>
    <t>CNAP</t>
  </si>
  <si>
    <t xml:space="preserve"> </t>
  </si>
  <si>
    <t xml:space="preserve">              Fonds de roulement après opérations de clôture</t>
  </si>
  <si>
    <t xml:space="preserve">            Réserve administrée par la caisse après opérations de clôture</t>
  </si>
  <si>
    <t xml:space="preserve">           Total assurés et employeurs</t>
  </si>
  <si>
    <t xml:space="preserve">           Total perception CCSS:</t>
  </si>
  <si>
    <t xml:space="preserve">          Total à répartir</t>
  </si>
  <si>
    <t xml:space="preserve">          Dotation à la réserve de compensation</t>
  </si>
  <si>
    <t xml:space="preserve">          Réserve de compensation au 31 décembre</t>
  </si>
  <si>
    <t xml:space="preserve">          Réserve totale du régime au 31 décembre</t>
  </si>
  <si>
    <t>V.</t>
  </si>
  <si>
    <t xml:space="preserve">         Clé de répartition</t>
  </si>
  <si>
    <t xml:space="preserve">1. Réserve administrée reprise par la caisse </t>
  </si>
  <si>
    <t>2. Transfert valeurs vers FDC</t>
  </si>
  <si>
    <t>3. Liquidités au 31 décembre de l'exercice (avant clôture)</t>
  </si>
  <si>
    <t>5. Liquidités après adaptation du fonds de roulement</t>
  </si>
  <si>
    <t>6. Dotation/prélèvement à la réserve administrée par la caisse</t>
  </si>
  <si>
    <t xml:space="preserve">1. Cotisations perçues par le CCSS: </t>
  </si>
  <si>
    <t>2. Restitutions perçues par le CCSS:</t>
  </si>
  <si>
    <t xml:space="preserve">3. Cotisations part Etat: </t>
  </si>
  <si>
    <t xml:space="preserve">4. CCSS - intérêts </t>
  </si>
  <si>
    <t>5. CCSS - décharges et restitutions:</t>
  </si>
  <si>
    <t>TOTAL / CCSS</t>
  </si>
  <si>
    <t>Année(s) de référence: 2010</t>
  </si>
  <si>
    <t xml:space="preserve">     Dépenses courantes</t>
  </si>
  <si>
    <t xml:space="preserve">     Recettes propres</t>
  </si>
  <si>
    <t xml:space="preserve">     Excédent</t>
  </si>
  <si>
    <t xml:space="preserve">     Prestations de l'exercice précédent</t>
  </si>
  <si>
    <t xml:space="preserve">     15% des prestations de l'exercice précédent</t>
  </si>
  <si>
    <t xml:space="preserve">     Fonds de roulement au 1er janvier de l'exercice </t>
  </si>
  <si>
    <t xml:space="preserve">     Dotation au fonds de roulement</t>
  </si>
  <si>
    <t xml:space="preserve">     Fonds de roulement au 31 décembre de l'exercice</t>
  </si>
  <si>
    <t xml:space="preserve">      Montant figé de la réserve administrée </t>
  </si>
  <si>
    <t xml:space="preserve">     Excédent CNAP </t>
  </si>
  <si>
    <t xml:space="preserve">     Transfert à effectuer vers le FDC</t>
  </si>
  <si>
    <t xml:space="preserve">     Excédent du FDC avant transfert</t>
  </si>
  <si>
    <t xml:space="preserve">     Dotation à la réserve de compensation</t>
  </si>
  <si>
    <t xml:space="preserve">     Réserve de compensation au 1er janvier de l'exercice </t>
  </si>
  <si>
    <t xml:space="preserve">     Réserve de compensation après opérations de clôture</t>
  </si>
  <si>
    <t xml:space="preserve">     Réserve totale au 1er janvier de l'exercice</t>
  </si>
  <si>
    <t xml:space="preserve">     Dotation à la réserve administrée de la CNAP</t>
  </si>
  <si>
    <t>Dotation à la réserve de compensation</t>
  </si>
  <si>
    <t>Réserve administrée par la CNAP</t>
  </si>
  <si>
    <t>VI.</t>
  </si>
  <si>
    <t>Réserve de compensation</t>
  </si>
  <si>
    <t>Réserve totale du régime</t>
  </si>
  <si>
    <t>Répartition des recettes du régime général</t>
  </si>
  <si>
    <t xml:space="preserve">TOTAL </t>
  </si>
  <si>
    <t>Réserve totale du régime au 31 décembre après opérations de clôture</t>
  </si>
  <si>
    <t>Année(s) de référence: 2011</t>
  </si>
  <si>
    <t>Année(s) de référence: 2012</t>
  </si>
  <si>
    <t>Année(s) de référence: 2013</t>
  </si>
  <si>
    <t xml:space="preserve">     Réserve administrée au 1er janvier de l'exercice </t>
  </si>
  <si>
    <t xml:space="preserve">     Prélèvement à la réserve administrée par la CNAP</t>
  </si>
  <si>
    <t xml:space="preserve">     Réserve administrée au 31 décembre de l'exercice </t>
  </si>
  <si>
    <t xml:space="preserve">     Transfert de la réserve administrée par la CNAP vers le FDC</t>
  </si>
  <si>
    <t>Année(s) de référence: 2014</t>
  </si>
  <si>
    <t xml:space="preserve">     20% des prestations de l'exercice précédent</t>
  </si>
  <si>
    <t>Année(s) de référence: 2015</t>
  </si>
  <si>
    <t>Année(s) de référence: 2016</t>
  </si>
  <si>
    <t>Année(s) de référence: 2017</t>
  </si>
  <si>
    <t>Année(s) de référence: 2018</t>
  </si>
  <si>
    <t>Année(s) de référence: 2019</t>
  </si>
  <si>
    <t>Année(s) de référence: 2020</t>
  </si>
  <si>
    <t>Année(s) de référence: 2021</t>
  </si>
  <si>
    <t>Année(s) de référence: 2022</t>
  </si>
  <si>
    <t xml:space="preserve">     Dotation/Prélèvement à la réserve de compensation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</si>
</sst>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5" x14ac:knownFonts="1">
    <font>
      <sz val="10"/>
      <name val="Arial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color indexed="38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3" fontId="10" fillId="0" borderId="0"/>
    <xf numFmtId="0" fontId="1" fillId="0" borderId="0"/>
    <xf numFmtId="164" fontId="1" fillId="0" borderId="0" applyFont="0" applyFill="0" applyBorder="0" applyAlignment="0" applyProtection="0"/>
  </cellStyleXfs>
  <cellXfs count="144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left" wrapText="1"/>
    </xf>
    <xf numFmtId="4" fontId="6" fillId="2" borderId="2" xfId="0" applyNumberFormat="1" applyFont="1" applyFill="1" applyBorder="1" applyAlignment="1">
      <alignment horizontal="right" wrapText="1"/>
    </xf>
    <xf numFmtId="4" fontId="6" fillId="2" borderId="2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 indent="1"/>
    </xf>
    <xf numFmtId="4" fontId="5" fillId="2" borderId="2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10" fontId="6" fillId="2" borderId="2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/>
    <xf numFmtId="0" fontId="7" fillId="2" borderId="0" xfId="0" applyFont="1" applyFill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/>
    <xf numFmtId="0" fontId="6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left" wrapText="1"/>
    </xf>
    <xf numFmtId="4" fontId="8" fillId="0" borderId="3" xfId="2" applyNumberFormat="1" applyFont="1" applyFill="1" applyBorder="1" applyAlignment="1" applyProtection="1">
      <protection locked="0"/>
    </xf>
    <xf numFmtId="4" fontId="8" fillId="0" borderId="3" xfId="2" applyNumberFormat="1" applyFont="1" applyFill="1" applyBorder="1" applyProtection="1">
      <protection locked="0"/>
    </xf>
    <xf numFmtId="4" fontId="7" fillId="0" borderId="3" xfId="2" applyNumberFormat="1" applyFont="1" applyFill="1" applyBorder="1" applyAlignment="1" applyProtection="1">
      <protection locked="0"/>
    </xf>
    <xf numFmtId="4" fontId="8" fillId="0" borderId="3" xfId="2" applyNumberFormat="1" applyFont="1" applyFill="1" applyBorder="1" applyAlignment="1"/>
    <xf numFmtId="4" fontId="8" fillId="0" borderId="3" xfId="2" applyNumberFormat="1" applyFont="1" applyFill="1" applyBorder="1"/>
    <xf numFmtId="0" fontId="8" fillId="0" borderId="3" xfId="2" applyNumberFormat="1" applyFont="1" applyFill="1" applyBorder="1" applyAlignment="1" applyProtection="1">
      <protection locked="0"/>
    </xf>
    <xf numFmtId="0" fontId="8" fillId="0" borderId="3" xfId="0" applyFont="1" applyBorder="1" applyAlignment="1">
      <alignment horizontal="center"/>
    </xf>
    <xf numFmtId="0" fontId="7" fillId="0" borderId="3" xfId="2" applyNumberFormat="1" applyFont="1" applyFill="1" applyBorder="1" applyAlignment="1" applyProtection="1">
      <protection locked="0"/>
    </xf>
    <xf numFmtId="4" fontId="8" fillId="0" borderId="3" xfId="2" applyNumberFormat="1" applyFont="1" applyBorder="1" applyAlignment="1" applyProtection="1">
      <protection locked="0"/>
    </xf>
    <xf numFmtId="4" fontId="12" fillId="0" borderId="3" xfId="2" applyNumberFormat="1" applyFont="1" applyFill="1" applyBorder="1" applyAlignment="1" applyProtection="1">
      <protection locked="0"/>
    </xf>
    <xf numFmtId="0" fontId="12" fillId="0" borderId="3" xfId="2" applyNumberFormat="1" applyFont="1" applyFill="1" applyBorder="1" applyAlignment="1" applyProtection="1">
      <protection locked="0"/>
    </xf>
    <xf numFmtId="0" fontId="8" fillId="0" borderId="3" xfId="2" applyNumberFormat="1" applyFont="1" applyFill="1" applyBorder="1"/>
    <xf numFmtId="0" fontId="14" fillId="2" borderId="3" xfId="0" applyFont="1" applyFill="1" applyBorder="1" applyAlignment="1">
      <alignment horizontal="center" wrapText="1"/>
    </xf>
    <xf numFmtId="0" fontId="7" fillId="0" borderId="3" xfId="0" applyFont="1" applyBorder="1" applyAlignment="1"/>
    <xf numFmtId="4" fontId="8" fillId="0" borderId="3" xfId="0" applyNumberFormat="1" applyFont="1" applyBorder="1" applyAlignment="1"/>
    <xf numFmtId="0" fontId="8" fillId="0" borderId="3" xfId="0" applyFont="1" applyBorder="1" applyAlignment="1"/>
    <xf numFmtId="4" fontId="7" fillId="0" borderId="3" xfId="2" applyNumberFormat="1" applyFont="1" applyFill="1" applyBorder="1" applyAlignment="1" applyProtection="1">
      <alignment horizontal="right"/>
      <protection locked="0"/>
    </xf>
    <xf numFmtId="0" fontId="11" fillId="0" borderId="3" xfId="2" applyNumberFormat="1" applyFont="1" applyFill="1" applyBorder="1" applyAlignment="1" applyProtection="1">
      <alignment vertical="center"/>
      <protection locked="0"/>
    </xf>
    <xf numFmtId="4" fontId="11" fillId="0" borderId="3" xfId="2" applyNumberFormat="1" applyFont="1" applyBorder="1" applyAlignment="1" applyProtection="1">
      <alignment vertical="center"/>
      <protection locked="0"/>
    </xf>
    <xf numFmtId="4" fontId="13" fillId="0" borderId="3" xfId="2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10" fontId="8" fillId="0" borderId="3" xfId="0" applyNumberFormat="1" applyFont="1" applyBorder="1" applyAlignment="1">
      <alignment vertical="center"/>
    </xf>
    <xf numFmtId="4" fontId="2" fillId="2" borderId="0" xfId="0" applyNumberFormat="1" applyFont="1" applyFill="1"/>
    <xf numFmtId="0" fontId="8" fillId="0" borderId="3" xfId="2" applyNumberFormat="1" applyFont="1" applyBorder="1" applyAlignment="1" applyProtection="1">
      <protection locked="0"/>
    </xf>
    <xf numFmtId="2" fontId="8" fillId="0" borderId="3" xfId="2" applyNumberFormat="1" applyFont="1" applyFill="1" applyBorder="1" applyAlignment="1" applyProtection="1">
      <protection locked="0"/>
    </xf>
    <xf numFmtId="2" fontId="8" fillId="0" borderId="3" xfId="2" applyNumberFormat="1" applyFont="1" applyFill="1" applyBorder="1" applyProtection="1">
      <protection locked="0"/>
    </xf>
    <xf numFmtId="0" fontId="7" fillId="0" borderId="3" xfId="2" applyNumberFormat="1" applyFont="1" applyFill="1" applyBorder="1" applyAlignment="1" applyProtection="1">
      <alignment vertical="center"/>
      <protection locked="0"/>
    </xf>
    <xf numFmtId="4" fontId="7" fillId="0" borderId="3" xfId="2" applyNumberFormat="1" applyFont="1" applyBorder="1" applyAlignment="1" applyProtection="1">
      <alignment vertical="center"/>
      <protection locked="0"/>
    </xf>
    <xf numFmtId="0" fontId="6" fillId="2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2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vertical="center"/>
    </xf>
    <xf numFmtId="4" fontId="7" fillId="0" borderId="3" xfId="2" applyNumberFormat="1" applyFont="1" applyFill="1" applyBorder="1" applyAlignment="1">
      <alignment vertical="center"/>
    </xf>
    <xf numFmtId="4" fontId="13" fillId="0" borderId="3" xfId="2" applyNumberFormat="1" applyFont="1" applyFill="1" applyBorder="1" applyAlignment="1" applyProtection="1">
      <alignment vertical="center"/>
      <protection locked="0"/>
    </xf>
    <xf numFmtId="0" fontId="13" fillId="0" borderId="4" xfId="2" applyNumberFormat="1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4" fontId="7" fillId="0" borderId="3" xfId="2" applyNumberFormat="1" applyFont="1" applyFill="1" applyBorder="1" applyAlignment="1" applyProtection="1">
      <alignment vertical="center"/>
      <protection locked="0"/>
    </xf>
    <xf numFmtId="4" fontId="11" fillId="0" borderId="3" xfId="2" applyNumberFormat="1" applyFont="1" applyFill="1" applyBorder="1" applyAlignment="1" applyProtection="1">
      <alignment vertical="center"/>
      <protection locked="0"/>
    </xf>
    <xf numFmtId="0" fontId="13" fillId="0" borderId="6" xfId="2" applyNumberFormat="1" applyFont="1" applyFill="1" applyBorder="1" applyAlignment="1" applyProtection="1">
      <alignment vertical="center"/>
      <protection locked="0"/>
    </xf>
    <xf numFmtId="0" fontId="5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wrapText="1"/>
    </xf>
    <xf numFmtId="0" fontId="7" fillId="0" borderId="6" xfId="2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wrapText="1"/>
    </xf>
    <xf numFmtId="0" fontId="7" fillId="0" borderId="6" xfId="2" applyNumberFormat="1" applyFont="1" applyFill="1" applyBorder="1" applyAlignment="1" applyProtection="1">
      <protection locked="0"/>
    </xf>
    <xf numFmtId="0" fontId="6" fillId="2" borderId="7" xfId="0" applyFont="1" applyFill="1" applyBorder="1" applyAlignment="1">
      <alignment horizontal="left" vertical="center" wrapText="1"/>
    </xf>
    <xf numFmtId="0" fontId="13" fillId="0" borderId="8" xfId="2" applyNumberFormat="1" applyFont="1" applyFill="1" applyBorder="1" applyAlignment="1" applyProtection="1">
      <alignment vertical="center"/>
      <protection locked="0"/>
    </xf>
    <xf numFmtId="164" fontId="2" fillId="2" borderId="0" xfId="1" applyFont="1" applyFill="1"/>
    <xf numFmtId="0" fontId="2" fillId="2" borderId="3" xfId="0" applyFont="1" applyFill="1" applyBorder="1"/>
    <xf numFmtId="0" fontId="5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7" fillId="0" borderId="8" xfId="2" applyNumberFormat="1" applyFont="1" applyFill="1" applyBorder="1" applyAlignment="1" applyProtection="1">
      <alignment vertical="center"/>
      <protection locked="0"/>
    </xf>
    <xf numFmtId="0" fontId="6" fillId="2" borderId="8" xfId="0" applyFont="1" applyFill="1" applyBorder="1" applyAlignment="1">
      <alignment horizontal="left" vertical="center" wrapText="1"/>
    </xf>
    <xf numFmtId="0" fontId="7" fillId="0" borderId="8" xfId="2" applyNumberFormat="1" applyFont="1" applyFill="1" applyBorder="1" applyAlignment="1" applyProtection="1">
      <protection locked="0"/>
    </xf>
    <xf numFmtId="0" fontId="0" fillId="0" borderId="3" xfId="0" applyFill="1" applyBorder="1" applyAlignment="1"/>
    <xf numFmtId="4" fontId="6" fillId="0" borderId="3" xfId="0" applyNumberFormat="1" applyFont="1" applyFill="1" applyBorder="1"/>
    <xf numFmtId="0" fontId="2" fillId="0" borderId="3" xfId="0" applyFont="1" applyFill="1" applyBorder="1"/>
    <xf numFmtId="4" fontId="7" fillId="0" borderId="3" xfId="2" applyNumberFormat="1" applyFont="1" applyFill="1" applyBorder="1"/>
    <xf numFmtId="4" fontId="7" fillId="0" borderId="3" xfId="1" applyNumberFormat="1" applyFont="1" applyFill="1" applyBorder="1" applyAlignment="1">
      <alignment horizontal="right"/>
    </xf>
    <xf numFmtId="4" fontId="13" fillId="0" borderId="3" xfId="2" applyNumberFormat="1" applyFont="1" applyFill="1" applyBorder="1" applyAlignment="1"/>
    <xf numFmtId="2" fontId="5" fillId="0" borderId="3" xfId="0" applyNumberFormat="1" applyFont="1" applyFill="1" applyBorder="1"/>
    <xf numFmtId="4" fontId="13" fillId="0" borderId="3" xfId="2" applyNumberFormat="1" applyFont="1" applyFill="1" applyBorder="1" applyAlignment="1" applyProtection="1">
      <protection locked="0"/>
    </xf>
    <xf numFmtId="0" fontId="5" fillId="3" borderId="3" xfId="0" applyFont="1" applyFill="1" applyBorder="1" applyAlignment="1">
      <alignment horizontal="right" vertical="center" wrapText="1"/>
    </xf>
    <xf numFmtId="0" fontId="9" fillId="3" borderId="3" xfId="2" applyNumberFormat="1" applyFont="1" applyFill="1" applyBorder="1" applyAlignment="1" applyProtection="1">
      <alignment horizontal="right" vertical="center"/>
      <protection locked="0"/>
    </xf>
    <xf numFmtId="0" fontId="5" fillId="3" borderId="9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12" fillId="4" borderId="3" xfId="2" applyNumberFormat="1" applyFont="1" applyFill="1" applyBorder="1" applyAlignment="1" applyProtection="1">
      <protection locked="0"/>
    </xf>
    <xf numFmtId="4" fontId="7" fillId="4" borderId="3" xfId="2" applyNumberFormat="1" applyFont="1" applyFill="1" applyBorder="1" applyAlignment="1" applyProtection="1">
      <protection locked="0"/>
    </xf>
    <xf numFmtId="4" fontId="12" fillId="4" borderId="3" xfId="2" applyNumberFormat="1" applyFont="1" applyFill="1" applyBorder="1" applyAlignment="1" applyProtection="1">
      <protection locked="0"/>
    </xf>
    <xf numFmtId="4" fontId="7" fillId="4" borderId="3" xfId="2" applyNumberFormat="1" applyFont="1" applyFill="1" applyBorder="1"/>
    <xf numFmtId="4" fontId="8" fillId="4" borderId="3" xfId="2" applyNumberFormat="1" applyFont="1" applyFill="1" applyBorder="1" applyAlignment="1"/>
    <xf numFmtId="4" fontId="8" fillId="4" borderId="3" xfId="2" applyNumberFormat="1" applyFont="1" applyFill="1" applyBorder="1"/>
    <xf numFmtId="4" fontId="8" fillId="4" borderId="3" xfId="2" applyNumberFormat="1" applyFont="1" applyFill="1" applyBorder="1" applyAlignment="1" applyProtection="1">
      <protection locked="0"/>
    </xf>
    <xf numFmtId="4" fontId="8" fillId="4" borderId="3" xfId="2" applyNumberFormat="1" applyFont="1" applyFill="1" applyBorder="1" applyProtection="1">
      <protection locked="0"/>
    </xf>
    <xf numFmtId="4" fontId="7" fillId="4" borderId="3" xfId="2" applyNumberFormat="1" applyFont="1" applyFill="1" applyBorder="1" applyAlignment="1" applyProtection="1">
      <alignment vertical="center"/>
      <protection locked="0"/>
    </xf>
    <xf numFmtId="4" fontId="11" fillId="4" borderId="3" xfId="2" applyNumberFormat="1" applyFont="1" applyFill="1" applyBorder="1" applyAlignment="1" applyProtection="1">
      <alignment vertical="center"/>
      <protection locked="0"/>
    </xf>
    <xf numFmtId="0" fontId="8" fillId="4" borderId="3" xfId="2" applyNumberFormat="1" applyFont="1" applyFill="1" applyBorder="1"/>
    <xf numFmtId="0" fontId="8" fillId="4" borderId="3" xfId="2" applyNumberFormat="1" applyFont="1" applyFill="1" applyBorder="1" applyAlignment="1" applyProtection="1">
      <protection locked="0"/>
    </xf>
    <xf numFmtId="4" fontId="13" fillId="4" borderId="3" xfId="2" applyNumberFormat="1" applyFont="1" applyFill="1" applyBorder="1" applyAlignment="1" applyProtection="1">
      <protection locked="0"/>
    </xf>
    <xf numFmtId="2" fontId="8" fillId="4" borderId="3" xfId="2" applyNumberFormat="1" applyFont="1" applyFill="1" applyBorder="1" applyAlignment="1" applyProtection="1">
      <protection locked="0"/>
    </xf>
    <xf numFmtId="2" fontId="8" fillId="4" borderId="3" xfId="2" applyNumberFormat="1" applyFont="1" applyFill="1" applyBorder="1" applyProtection="1">
      <protection locked="0"/>
    </xf>
    <xf numFmtId="4" fontId="7" fillId="4" borderId="3" xfId="1" applyNumberFormat="1" applyFont="1" applyFill="1" applyBorder="1" applyAlignment="1">
      <alignment horizontal="right"/>
    </xf>
    <xf numFmtId="4" fontId="7" fillId="4" borderId="3" xfId="2" applyNumberFormat="1" applyFont="1" applyFill="1" applyBorder="1" applyAlignment="1">
      <alignment vertical="center"/>
    </xf>
    <xf numFmtId="0" fontId="7" fillId="4" borderId="3" xfId="2" applyNumberFormat="1" applyFont="1" applyFill="1" applyBorder="1" applyAlignment="1">
      <alignment vertical="center"/>
    </xf>
    <xf numFmtId="0" fontId="13" fillId="4" borderId="3" xfId="2" applyNumberFormat="1" applyFont="1" applyFill="1" applyBorder="1" applyAlignment="1" applyProtection="1">
      <alignment vertical="center"/>
      <protection locked="0"/>
    </xf>
    <xf numFmtId="4" fontId="13" fillId="4" borderId="3" xfId="2" applyNumberFormat="1" applyFont="1" applyFill="1" applyBorder="1" applyAlignment="1" applyProtection="1">
      <alignment vertical="center"/>
      <protection locked="0"/>
    </xf>
    <xf numFmtId="0" fontId="4" fillId="2" borderId="0" xfId="3" applyFont="1" applyFill="1" applyAlignment="1">
      <alignment horizontal="left" vertical="center"/>
    </xf>
    <xf numFmtId="0" fontId="3" fillId="2" borderId="0" xfId="3" applyFont="1" applyFill="1" applyAlignment="1">
      <alignment horizontal="left" vertical="center"/>
    </xf>
    <xf numFmtId="0" fontId="2" fillId="2" borderId="0" xfId="3" applyFont="1" applyFill="1"/>
    <xf numFmtId="0" fontId="7" fillId="2" borderId="0" xfId="3" applyFont="1" applyFill="1" applyAlignment="1">
      <alignment horizontal="left" vertical="center"/>
    </xf>
    <xf numFmtId="0" fontId="1" fillId="0" borderId="0" xfId="3"/>
    <xf numFmtId="0" fontId="5" fillId="3" borderId="3" xfId="3" applyFont="1" applyFill="1" applyBorder="1" applyAlignment="1">
      <alignment horizontal="right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left" vertical="center" wrapText="1"/>
    </xf>
    <xf numFmtId="0" fontId="1" fillId="0" borderId="3" xfId="3" applyFill="1" applyBorder="1" applyAlignment="1"/>
    <xf numFmtId="0" fontId="6" fillId="2" borderId="3" xfId="3" applyFont="1" applyFill="1" applyBorder="1" applyAlignment="1">
      <alignment horizontal="center" wrapText="1"/>
    </xf>
    <xf numFmtId="0" fontId="6" fillId="2" borderId="8" xfId="3" applyFont="1" applyFill="1" applyBorder="1" applyAlignment="1">
      <alignment horizontal="left" wrapText="1"/>
    </xf>
    <xf numFmtId="4" fontId="7" fillId="0" borderId="3" xfId="2" applyNumberFormat="1" applyFont="1" applyFill="1" applyBorder="1" applyProtection="1">
      <protection locked="0"/>
    </xf>
    <xf numFmtId="4" fontId="2" fillId="2" borderId="0" xfId="3" applyNumberFormat="1" applyFont="1" applyFill="1"/>
    <xf numFmtId="4" fontId="7" fillId="0" borderId="3" xfId="2" applyNumberFormat="1" applyFont="1" applyFill="1" applyBorder="1" applyAlignment="1"/>
    <xf numFmtId="0" fontId="1" fillId="0" borderId="3" xfId="3" applyBorder="1" applyAlignment="1"/>
    <xf numFmtId="0" fontId="6" fillId="2" borderId="8" xfId="3" applyFont="1" applyFill="1" applyBorder="1" applyAlignment="1">
      <alignment horizontal="left" vertical="center" wrapText="1"/>
    </xf>
    <xf numFmtId="0" fontId="13" fillId="0" borderId="3" xfId="3" applyFont="1" applyBorder="1" applyAlignment="1">
      <alignment horizontal="center" vertical="center"/>
    </xf>
    <xf numFmtId="0" fontId="7" fillId="0" borderId="3" xfId="3" applyFont="1" applyBorder="1" applyAlignment="1">
      <alignment horizontal="center"/>
    </xf>
    <xf numFmtId="0" fontId="2" fillId="2" borderId="3" xfId="3" applyFont="1" applyFill="1" applyBorder="1"/>
    <xf numFmtId="4" fontId="6" fillId="0" borderId="3" xfId="3" applyNumberFormat="1" applyFont="1" applyFill="1" applyBorder="1"/>
    <xf numFmtId="0" fontId="2" fillId="0" borderId="3" xfId="3" applyFont="1" applyFill="1" applyBorder="1"/>
    <xf numFmtId="2" fontId="5" fillId="0" borderId="3" xfId="3" applyNumberFormat="1" applyFont="1" applyFill="1" applyBorder="1"/>
    <xf numFmtId="0" fontId="11" fillId="4" borderId="3" xfId="2" applyNumberFormat="1" applyFont="1" applyFill="1" applyBorder="1" applyAlignment="1" applyProtection="1">
      <protection locked="0"/>
    </xf>
    <xf numFmtId="4" fontId="11" fillId="4" borderId="3" xfId="2" applyNumberFormat="1" applyFont="1" applyFill="1" applyBorder="1" applyAlignment="1" applyProtection="1">
      <protection locked="0"/>
    </xf>
    <xf numFmtId="4" fontId="7" fillId="4" borderId="3" xfId="2" applyNumberFormat="1" applyFont="1" applyFill="1" applyBorder="1" applyAlignment="1"/>
    <xf numFmtId="4" fontId="7" fillId="4" borderId="3" xfId="2" applyNumberFormat="1" applyFont="1" applyFill="1" applyBorder="1" applyProtection="1">
      <protection locked="0"/>
    </xf>
    <xf numFmtId="0" fontId="7" fillId="4" borderId="3" xfId="2" applyNumberFormat="1" applyFont="1" applyFill="1" applyBorder="1"/>
    <xf numFmtId="0" fontId="7" fillId="4" borderId="3" xfId="2" applyNumberFormat="1" applyFont="1" applyFill="1" applyBorder="1" applyAlignment="1" applyProtection="1">
      <protection locked="0"/>
    </xf>
    <xf numFmtId="0" fontId="5" fillId="2" borderId="3" xfId="3" applyFont="1" applyFill="1" applyBorder="1" applyAlignment="1">
      <alignment horizontal="center" vertical="center"/>
    </xf>
    <xf numFmtId="2" fontId="7" fillId="4" borderId="3" xfId="2" applyNumberFormat="1" applyFont="1" applyFill="1" applyBorder="1" applyAlignment="1" applyProtection="1">
      <protection locked="0"/>
    </xf>
    <xf numFmtId="2" fontId="7" fillId="4" borderId="3" xfId="2" applyNumberFormat="1" applyFont="1" applyFill="1" applyBorder="1" applyProtection="1">
      <protection locked="0"/>
    </xf>
    <xf numFmtId="4" fontId="7" fillId="4" borderId="3" xfId="4" applyNumberFormat="1" applyFont="1" applyFill="1" applyBorder="1" applyAlignment="1">
      <alignment horizontal="right"/>
    </xf>
    <xf numFmtId="0" fontId="6" fillId="2" borderId="3" xfId="3" applyFont="1" applyFill="1" applyBorder="1" applyAlignment="1">
      <alignment horizontal="left" vertical="center" wrapText="1"/>
    </xf>
  </cellXfs>
  <cellStyles count="5">
    <cellStyle name="Milliers" xfId="1" builtinId="3"/>
    <cellStyle name="Milliers 2" xfId="4"/>
    <cellStyle name="Normal" xfId="0" builtinId="0"/>
    <cellStyle name="Normal 2" xfId="3"/>
    <cellStyle name="Normal_cotbro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0"/>
  <sheetViews>
    <sheetView showGridLines="0" tabSelected="1" zoomScaleNormal="100" workbookViewId="0">
      <selection activeCell="F16" sqref="F16"/>
    </sheetView>
  </sheetViews>
  <sheetFormatPr baseColWidth="10" defaultColWidth="11.42578125" defaultRowHeight="12" x14ac:dyDescent="0.2"/>
  <cols>
    <col min="1" max="1" width="3" style="113" customWidth="1"/>
    <col min="2" max="2" width="53.5703125" style="113" customWidth="1"/>
    <col min="3" max="5" width="13.7109375" style="113" customWidth="1"/>
    <col min="6" max="6" width="15.7109375" style="113" bestFit="1" customWidth="1"/>
    <col min="7" max="16384" width="11.42578125" style="113"/>
  </cols>
  <sheetData>
    <row r="1" spans="1:6" ht="12.95" customHeight="1" x14ac:dyDescent="0.2">
      <c r="A1" s="111" t="s">
        <v>120</v>
      </c>
      <c r="B1" s="112"/>
    </row>
    <row r="2" spans="1:6" ht="11.1" customHeight="1" x14ac:dyDescent="0.2">
      <c r="A2" s="114" t="s">
        <v>70</v>
      </c>
      <c r="B2" s="112"/>
    </row>
    <row r="3" spans="1:6" ht="11.1" customHeight="1" x14ac:dyDescent="0.2">
      <c r="A3" s="114" t="s">
        <v>1</v>
      </c>
      <c r="B3" s="112"/>
    </row>
    <row r="4" spans="1:6" ht="11.1" customHeight="1" x14ac:dyDescent="0.2">
      <c r="A4" s="114" t="s">
        <v>139</v>
      </c>
      <c r="B4" s="112"/>
      <c r="C4" s="115"/>
      <c r="D4" s="115"/>
      <c r="E4" s="115"/>
    </row>
    <row r="5" spans="1:6" ht="11.1" customHeight="1" x14ac:dyDescent="0.2">
      <c r="A5" s="114" t="s">
        <v>72</v>
      </c>
      <c r="B5" s="112"/>
      <c r="C5" s="115"/>
      <c r="D5" s="115"/>
      <c r="E5" s="115"/>
    </row>
    <row r="6" spans="1:6" ht="11.1" customHeight="1" x14ac:dyDescent="0.2">
      <c r="A6" s="114" t="s">
        <v>71</v>
      </c>
      <c r="B6" s="112"/>
    </row>
    <row r="7" spans="1:6" ht="11.1" customHeight="1" x14ac:dyDescent="0.2">
      <c r="A7" s="114"/>
      <c r="B7" s="112"/>
    </row>
    <row r="8" spans="1:6" ht="20.100000000000001" customHeight="1" x14ac:dyDescent="0.2">
      <c r="A8" s="116"/>
      <c r="B8" s="116"/>
      <c r="C8" s="88" t="s">
        <v>74</v>
      </c>
      <c r="D8" s="88" t="s">
        <v>7</v>
      </c>
      <c r="E8" s="88" t="s">
        <v>121</v>
      </c>
    </row>
    <row r="9" spans="1:6" ht="20.100000000000001" customHeight="1" x14ac:dyDescent="0.2">
      <c r="A9" s="117" t="s">
        <v>8</v>
      </c>
      <c r="B9" s="118" t="s">
        <v>9</v>
      </c>
      <c r="C9" s="119"/>
      <c r="D9" s="119"/>
      <c r="E9" s="119"/>
    </row>
    <row r="10" spans="1:6" ht="12.95" customHeight="1" x14ac:dyDescent="0.2">
      <c r="A10" s="120"/>
      <c r="B10" s="121" t="s">
        <v>98</v>
      </c>
      <c r="C10" s="26">
        <v>6106816868.9900007</v>
      </c>
      <c r="D10" s="122">
        <v>3197438137.8499999</v>
      </c>
      <c r="E10" s="26">
        <v>9304255006.8400002</v>
      </c>
    </row>
    <row r="11" spans="1:6" ht="12.95" customHeight="1" x14ac:dyDescent="0.2">
      <c r="A11" s="120"/>
      <c r="B11" s="121" t="s">
        <v>99</v>
      </c>
      <c r="C11" s="26">
        <v>6709590131.1200008</v>
      </c>
      <c r="D11" s="122">
        <v>51935792.570000052</v>
      </c>
      <c r="E11" s="26">
        <v>6761525923.6900005</v>
      </c>
    </row>
    <row r="12" spans="1:6" ht="12.95" customHeight="1" x14ac:dyDescent="0.2">
      <c r="A12" s="120"/>
      <c r="B12" s="121" t="s">
        <v>100</v>
      </c>
      <c r="C12" s="26">
        <v>602773262.13000011</v>
      </c>
      <c r="D12" s="26">
        <v>-3145502345.2799997</v>
      </c>
      <c r="E12" s="26">
        <v>-2542729083.1499996</v>
      </c>
      <c r="F12" s="123"/>
    </row>
    <row r="13" spans="1:6" ht="20.100000000000001" customHeight="1" x14ac:dyDescent="0.2">
      <c r="A13" s="117" t="s">
        <v>14</v>
      </c>
      <c r="B13" s="118" t="s">
        <v>15</v>
      </c>
      <c r="C13" s="124"/>
      <c r="D13" s="82"/>
      <c r="E13" s="124" t="s">
        <v>75</v>
      </c>
    </row>
    <row r="14" spans="1:6" ht="12.95" customHeight="1" x14ac:dyDescent="0.2">
      <c r="A14" s="120"/>
      <c r="B14" s="121" t="s">
        <v>101</v>
      </c>
      <c r="C14" s="124">
        <v>5252312685.8600006</v>
      </c>
      <c r="D14" s="122"/>
      <c r="E14" s="26"/>
    </row>
    <row r="15" spans="1:6" ht="12.95" customHeight="1" x14ac:dyDescent="0.2">
      <c r="A15" s="120"/>
      <c r="B15" s="121" t="s">
        <v>131</v>
      </c>
      <c r="C15" s="124">
        <v>1050462537.1720002</v>
      </c>
      <c r="D15" s="82"/>
      <c r="E15" s="124"/>
    </row>
    <row r="16" spans="1:6" ht="12.95" customHeight="1" x14ac:dyDescent="0.2">
      <c r="A16" s="120"/>
      <c r="B16" s="121" t="s">
        <v>103</v>
      </c>
      <c r="C16" s="26">
        <v>993332209.43999994</v>
      </c>
      <c r="D16" s="26"/>
      <c r="E16" s="26"/>
    </row>
    <row r="17" spans="1:5" ht="12.95" customHeight="1" x14ac:dyDescent="0.2">
      <c r="A17" s="125"/>
      <c r="B17" s="76" t="s">
        <v>104</v>
      </c>
      <c r="C17" s="62">
        <v>57130327.732000232</v>
      </c>
      <c r="D17" s="63"/>
      <c r="E17" s="63"/>
    </row>
    <row r="18" spans="1:5" ht="12.95" customHeight="1" x14ac:dyDescent="0.2">
      <c r="A18" s="117"/>
      <c r="B18" s="126" t="s">
        <v>105</v>
      </c>
      <c r="C18" s="124">
        <v>1050462537.1720002</v>
      </c>
      <c r="D18" s="82"/>
      <c r="E18" s="84">
        <v>1050462537.1720002</v>
      </c>
    </row>
    <row r="19" spans="1:5" ht="20.100000000000001" customHeight="1" x14ac:dyDescent="0.2">
      <c r="A19" s="127" t="s">
        <v>19</v>
      </c>
      <c r="B19" s="71" t="s">
        <v>116</v>
      </c>
      <c r="C19" s="31"/>
      <c r="D19" s="31"/>
      <c r="E19" s="31"/>
    </row>
    <row r="20" spans="1:5" ht="12.95" customHeight="1" x14ac:dyDescent="0.2">
      <c r="A20" s="128"/>
      <c r="B20" s="78" t="s">
        <v>126</v>
      </c>
      <c r="C20" s="26">
        <v>0</v>
      </c>
      <c r="D20" s="31"/>
      <c r="E20" s="26"/>
    </row>
    <row r="21" spans="1:5" ht="12.95" customHeight="1" x14ac:dyDescent="0.2">
      <c r="A21" s="129"/>
      <c r="B21" s="76" t="s">
        <v>127</v>
      </c>
      <c r="C21" s="130">
        <v>0</v>
      </c>
      <c r="D21" s="131"/>
      <c r="E21" s="131"/>
    </row>
    <row r="22" spans="1:5" ht="12.95" customHeight="1" x14ac:dyDescent="0.2">
      <c r="A22" s="129"/>
      <c r="B22" s="78" t="s">
        <v>128</v>
      </c>
      <c r="C22" s="131"/>
      <c r="D22" s="131"/>
      <c r="E22" s="132">
        <v>0</v>
      </c>
    </row>
    <row r="23" spans="1:5" ht="20.100000000000001" customHeight="1" x14ac:dyDescent="0.2">
      <c r="A23" s="127" t="s">
        <v>25</v>
      </c>
      <c r="B23" s="71" t="s">
        <v>115</v>
      </c>
      <c r="C23" s="133"/>
      <c r="D23" s="133"/>
      <c r="E23" s="133"/>
    </row>
    <row r="24" spans="1:5" ht="12.95" customHeight="1" x14ac:dyDescent="0.2">
      <c r="A24" s="128"/>
      <c r="B24" s="78" t="s">
        <v>107</v>
      </c>
      <c r="C24" s="92">
        <v>602773262.13000011</v>
      </c>
      <c r="D24" s="134"/>
      <c r="E24" s="134"/>
    </row>
    <row r="25" spans="1:5" ht="12.95" customHeight="1" x14ac:dyDescent="0.2">
      <c r="A25" s="128"/>
      <c r="B25" s="78" t="s">
        <v>104</v>
      </c>
      <c r="C25" s="92">
        <v>57130327.732000232</v>
      </c>
      <c r="D25" s="134"/>
      <c r="E25" s="134"/>
    </row>
    <row r="26" spans="1:5" ht="12.95" customHeight="1" x14ac:dyDescent="0.2">
      <c r="A26" s="128"/>
      <c r="B26" s="76" t="s">
        <v>129</v>
      </c>
      <c r="C26" s="94">
        <v>0</v>
      </c>
      <c r="D26" s="134"/>
      <c r="E26" s="134"/>
    </row>
    <row r="27" spans="1:5" ht="12.95" customHeight="1" x14ac:dyDescent="0.2">
      <c r="A27" s="128"/>
      <c r="B27" s="78" t="s">
        <v>108</v>
      </c>
      <c r="C27" s="135">
        <v>545642934.39799988</v>
      </c>
      <c r="D27" s="94">
        <v>545642934.39799988</v>
      </c>
      <c r="E27" s="135"/>
    </row>
    <row r="28" spans="1:5" ht="12.95" customHeight="1" x14ac:dyDescent="0.2">
      <c r="A28" s="128"/>
      <c r="B28" s="78" t="s">
        <v>109</v>
      </c>
      <c r="C28" s="92"/>
      <c r="D28" s="136">
        <v>-3145502345.2799997</v>
      </c>
      <c r="E28" s="92"/>
    </row>
    <row r="29" spans="1:5" ht="12.95" customHeight="1" x14ac:dyDescent="0.2">
      <c r="A29" s="125"/>
      <c r="B29" s="76" t="s">
        <v>140</v>
      </c>
      <c r="C29" s="99"/>
      <c r="D29" s="99">
        <v>-2599859410.882</v>
      </c>
      <c r="E29" s="100"/>
    </row>
    <row r="30" spans="1:5" ht="20.100000000000001" customHeight="1" x14ac:dyDescent="0.2">
      <c r="A30" s="117" t="s">
        <v>84</v>
      </c>
      <c r="B30" s="118" t="s">
        <v>118</v>
      </c>
      <c r="C30" s="135"/>
      <c r="D30" s="137"/>
      <c r="E30" s="135"/>
    </row>
    <row r="31" spans="1:5" ht="12.95" customHeight="1" x14ac:dyDescent="0.2">
      <c r="A31" s="120"/>
      <c r="B31" s="78" t="s">
        <v>111</v>
      </c>
      <c r="C31" s="92"/>
      <c r="D31" s="136">
        <v>26085636892.439999</v>
      </c>
      <c r="E31" s="92"/>
    </row>
    <row r="32" spans="1:5" ht="12.95" customHeight="1" x14ac:dyDescent="0.2">
      <c r="A32" s="120"/>
      <c r="B32" s="78" t="s">
        <v>110</v>
      </c>
      <c r="C32" s="92"/>
      <c r="D32" s="92">
        <v>-2599859410.882</v>
      </c>
      <c r="E32" s="92"/>
    </row>
    <row r="33" spans="1:6" ht="12.95" customHeight="1" x14ac:dyDescent="0.2">
      <c r="A33" s="120"/>
      <c r="B33" s="78" t="s">
        <v>112</v>
      </c>
      <c r="C33" s="138"/>
      <c r="D33" s="92">
        <v>23485777481.557999</v>
      </c>
      <c r="E33" s="103">
        <v>23485777481.557999</v>
      </c>
      <c r="F33" s="123"/>
    </row>
    <row r="34" spans="1:6" ht="20.100000000000001" customHeight="1" x14ac:dyDescent="0.2">
      <c r="A34" s="139" t="s">
        <v>117</v>
      </c>
      <c r="B34" s="71" t="s">
        <v>119</v>
      </c>
      <c r="C34" s="92"/>
      <c r="D34" s="92"/>
      <c r="E34" s="92"/>
    </row>
    <row r="35" spans="1:6" ht="12" customHeight="1" x14ac:dyDescent="0.2">
      <c r="A35" s="120"/>
      <c r="B35" s="78" t="s">
        <v>113</v>
      </c>
      <c r="C35" s="92"/>
      <c r="D35" s="92"/>
      <c r="E35" s="92">
        <v>27078969101.879997</v>
      </c>
    </row>
    <row r="36" spans="1:6" ht="12.95" customHeight="1" x14ac:dyDescent="0.2">
      <c r="A36" s="120"/>
      <c r="B36" s="78" t="s">
        <v>104</v>
      </c>
      <c r="C36" s="92">
        <v>57130327.732000232</v>
      </c>
      <c r="D36" s="92"/>
      <c r="E36" s="94">
        <v>57130327.732000232</v>
      </c>
    </row>
    <row r="37" spans="1:6" ht="12.95" customHeight="1" x14ac:dyDescent="0.2">
      <c r="A37" s="120"/>
      <c r="B37" s="78" t="s">
        <v>114</v>
      </c>
      <c r="C37" s="140">
        <v>0</v>
      </c>
      <c r="D37" s="141"/>
      <c r="E37" s="94">
        <v>0</v>
      </c>
    </row>
    <row r="38" spans="1:6" ht="12.95" customHeight="1" x14ac:dyDescent="0.2">
      <c r="A38" s="120"/>
      <c r="B38" s="76" t="s">
        <v>127</v>
      </c>
      <c r="C38" s="142">
        <v>0</v>
      </c>
      <c r="D38" s="107"/>
      <c r="E38" s="94">
        <v>0</v>
      </c>
    </row>
    <row r="39" spans="1:6" ht="12.95" customHeight="1" x14ac:dyDescent="0.2">
      <c r="A39" s="117"/>
      <c r="B39" s="143" t="s">
        <v>110</v>
      </c>
      <c r="C39" s="108"/>
      <c r="D39" s="107">
        <v>-2599859410.882</v>
      </c>
      <c r="E39" s="94">
        <v>-2599859410.882</v>
      </c>
    </row>
    <row r="40" spans="1:6" ht="20.100000000000001" customHeight="1" x14ac:dyDescent="0.2">
      <c r="A40" s="54" t="s">
        <v>122</v>
      </c>
      <c r="B40" s="71"/>
      <c r="C40" s="109"/>
      <c r="D40" s="109"/>
      <c r="E40" s="110">
        <v>24536240018.729996</v>
      </c>
      <c r="F40" s="123"/>
    </row>
  </sheetData>
  <pageMargins left="0.7" right="0.7" top="0.75" bottom="0.75" header="0.3" footer="0.3"/>
  <pageSetup paperSize="9" scale="91" orientation="portrait" r:id="rId1"/>
  <colBreaks count="1" manualBreakCount="1">
    <brk id="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Normal="100" workbookViewId="0">
      <selection activeCell="A8" sqref="A8:E8"/>
    </sheetView>
  </sheetViews>
  <sheetFormatPr baseColWidth="10" defaultColWidth="11.42578125" defaultRowHeight="12" x14ac:dyDescent="0.2"/>
  <cols>
    <col min="1" max="1" width="3" style="1" customWidth="1"/>
    <col min="2" max="2" width="53.5703125" style="1" customWidth="1"/>
    <col min="3" max="5" width="13.7109375" style="1" customWidth="1"/>
    <col min="6" max="8" width="14.7109375" style="1" bestFit="1" customWidth="1"/>
    <col min="9" max="9" width="13.28515625" style="1" bestFit="1" customWidth="1"/>
    <col min="10" max="16384" width="11.42578125" style="1"/>
  </cols>
  <sheetData>
    <row r="1" spans="1:8" ht="12.95" customHeight="1" x14ac:dyDescent="0.2">
      <c r="A1" s="3" t="s">
        <v>120</v>
      </c>
      <c r="B1" s="2"/>
    </row>
    <row r="2" spans="1:8" ht="11.1" customHeight="1" x14ac:dyDescent="0.2">
      <c r="A2" s="18" t="s">
        <v>70</v>
      </c>
      <c r="B2" s="2"/>
    </row>
    <row r="3" spans="1:8" ht="11.1" customHeight="1" x14ac:dyDescent="0.2">
      <c r="A3" s="18" t="s">
        <v>1</v>
      </c>
      <c r="B3" s="2"/>
    </row>
    <row r="4" spans="1:8" ht="11.1" customHeight="1" x14ac:dyDescent="0.2">
      <c r="A4" s="18" t="s">
        <v>125</v>
      </c>
      <c r="B4" s="2"/>
    </row>
    <row r="5" spans="1:8" ht="11.1" customHeight="1" x14ac:dyDescent="0.2">
      <c r="A5" s="18" t="s">
        <v>72</v>
      </c>
      <c r="B5" s="2"/>
    </row>
    <row r="6" spans="1:8" ht="11.1" customHeight="1" x14ac:dyDescent="0.2">
      <c r="A6" s="18" t="s">
        <v>71</v>
      </c>
      <c r="B6" s="2"/>
    </row>
    <row r="7" spans="1:8" ht="11.1" customHeight="1" x14ac:dyDescent="0.2">
      <c r="A7" s="18"/>
      <c r="B7" s="2"/>
    </row>
    <row r="8" spans="1:8" ht="20.100000000000001" customHeight="1" x14ac:dyDescent="0.2">
      <c r="A8" s="87"/>
      <c r="B8" s="87"/>
      <c r="C8" s="88" t="s">
        <v>74</v>
      </c>
      <c r="D8" s="88" t="s">
        <v>7</v>
      </c>
      <c r="E8" s="88" t="s">
        <v>121</v>
      </c>
    </row>
    <row r="9" spans="1:8" ht="20.100000000000001" customHeight="1" x14ac:dyDescent="0.2">
      <c r="A9" s="19" t="s">
        <v>8</v>
      </c>
      <c r="B9" s="74" t="s">
        <v>9</v>
      </c>
      <c r="C9" s="79"/>
      <c r="D9" s="79"/>
      <c r="E9" s="79"/>
    </row>
    <row r="10" spans="1:8" ht="12.95" customHeight="1" x14ac:dyDescent="0.2">
      <c r="A10" s="22"/>
      <c r="B10" s="75" t="s">
        <v>98</v>
      </c>
      <c r="C10" s="24">
        <v>3627688710.5899997</v>
      </c>
      <c r="D10" s="25">
        <v>9068944.3200000003</v>
      </c>
      <c r="E10" s="24">
        <v>3636757654.9099998</v>
      </c>
    </row>
    <row r="11" spans="1:8" ht="12.95" customHeight="1" x14ac:dyDescent="0.2">
      <c r="A11" s="22"/>
      <c r="B11" s="75" t="s">
        <v>99</v>
      </c>
      <c r="C11" s="24">
        <v>4061602568.9200001</v>
      </c>
      <c r="D11" s="25">
        <v>686495804.63999999</v>
      </c>
      <c r="E11" s="24">
        <v>4748098373.5600004</v>
      </c>
    </row>
    <row r="12" spans="1:8" ht="12.95" customHeight="1" x14ac:dyDescent="0.2">
      <c r="A12" s="22"/>
      <c r="B12" s="75" t="s">
        <v>100</v>
      </c>
      <c r="C12" s="26">
        <v>433913858.3300004</v>
      </c>
      <c r="D12" s="40">
        <v>677426860.31999993</v>
      </c>
      <c r="E12" s="26">
        <v>1111340718.6500006</v>
      </c>
      <c r="F12" s="46"/>
      <c r="G12" s="46"/>
      <c r="H12" s="46"/>
    </row>
    <row r="13" spans="1:8" ht="20.100000000000001" customHeight="1" x14ac:dyDescent="0.2">
      <c r="A13" s="19" t="s">
        <v>14</v>
      </c>
      <c r="B13" s="74" t="s">
        <v>15</v>
      </c>
      <c r="C13" s="27"/>
      <c r="D13" s="28"/>
      <c r="E13" s="27" t="s">
        <v>75</v>
      </c>
    </row>
    <row r="14" spans="1:8" ht="12.95" customHeight="1" x14ac:dyDescent="0.2">
      <c r="A14" s="22"/>
      <c r="B14" s="75" t="s">
        <v>101</v>
      </c>
      <c r="C14" s="27">
        <v>3242337732.8800001</v>
      </c>
      <c r="D14" s="25"/>
      <c r="E14" s="24"/>
    </row>
    <row r="15" spans="1:8" ht="12.95" customHeight="1" x14ac:dyDescent="0.2">
      <c r="A15" s="22"/>
      <c r="B15" s="75" t="s">
        <v>131</v>
      </c>
      <c r="C15" s="27">
        <v>648467546.58000004</v>
      </c>
      <c r="D15" s="28"/>
      <c r="E15" s="27"/>
    </row>
    <row r="16" spans="1:8" ht="12.95" customHeight="1" x14ac:dyDescent="0.2">
      <c r="A16" s="22"/>
      <c r="B16" s="75" t="s">
        <v>103</v>
      </c>
      <c r="C16" s="24">
        <v>454537013.66000003</v>
      </c>
      <c r="D16" s="24"/>
      <c r="E16" s="24"/>
    </row>
    <row r="17" spans="1:9" ht="12.95" customHeight="1" x14ac:dyDescent="0.2">
      <c r="A17" s="21"/>
      <c r="B17" s="76" t="s">
        <v>104</v>
      </c>
      <c r="C17" s="62">
        <v>193930532.91999999</v>
      </c>
      <c r="D17" s="63"/>
      <c r="E17" s="63"/>
    </row>
    <row r="18" spans="1:9" ht="12.95" customHeight="1" x14ac:dyDescent="0.2">
      <c r="A18" s="19"/>
      <c r="B18" s="77" t="s">
        <v>105</v>
      </c>
      <c r="C18" s="27">
        <v>648467546.58000004</v>
      </c>
      <c r="D18" s="28"/>
      <c r="E18" s="84">
        <v>648467546.58000004</v>
      </c>
    </row>
    <row r="19" spans="1:9" ht="20.100000000000001" customHeight="1" x14ac:dyDescent="0.2">
      <c r="A19" s="53" t="s">
        <v>19</v>
      </c>
      <c r="B19" s="71" t="s">
        <v>116</v>
      </c>
      <c r="C19" s="29"/>
      <c r="D19" s="29"/>
      <c r="E19" s="29"/>
    </row>
    <row r="20" spans="1:9" ht="12.95" customHeight="1" x14ac:dyDescent="0.2">
      <c r="A20" s="30"/>
      <c r="B20" s="78" t="s">
        <v>126</v>
      </c>
      <c r="C20" s="24">
        <v>393878941.19999999</v>
      </c>
      <c r="D20" s="29"/>
      <c r="E20" s="24"/>
      <c r="H20" s="46"/>
    </row>
    <row r="21" spans="1:9" ht="12.95" customHeight="1" x14ac:dyDescent="0.2">
      <c r="A21" s="73"/>
      <c r="B21" s="76" t="s">
        <v>127</v>
      </c>
      <c r="C21" s="80">
        <v>-393878941.19999999</v>
      </c>
      <c r="D21" s="81"/>
      <c r="E21" s="81"/>
    </row>
    <row r="22" spans="1:9" ht="12.95" customHeight="1" x14ac:dyDescent="0.2">
      <c r="A22" s="73"/>
      <c r="B22" s="78" t="s">
        <v>128</v>
      </c>
      <c r="C22" s="81"/>
      <c r="D22" s="81"/>
      <c r="E22" s="85">
        <v>0</v>
      </c>
      <c r="I22" s="46"/>
    </row>
    <row r="23" spans="1:9" ht="20.100000000000001" customHeight="1" x14ac:dyDescent="0.2">
      <c r="A23" s="53" t="s">
        <v>25</v>
      </c>
      <c r="B23" s="71" t="s">
        <v>115</v>
      </c>
      <c r="C23" s="34"/>
      <c r="D23" s="34"/>
      <c r="E23" s="34"/>
      <c r="H23" s="46"/>
    </row>
    <row r="24" spans="1:9" ht="12.95" customHeight="1" x14ac:dyDescent="0.2">
      <c r="A24" s="30"/>
      <c r="B24" s="78" t="s">
        <v>107</v>
      </c>
      <c r="C24" s="26">
        <v>433913858.3300004</v>
      </c>
      <c r="D24" s="33"/>
      <c r="E24" s="33"/>
    </row>
    <row r="25" spans="1:9" ht="12.95" customHeight="1" x14ac:dyDescent="0.2">
      <c r="A25" s="30"/>
      <c r="B25" s="78" t="s">
        <v>104</v>
      </c>
      <c r="C25" s="26">
        <v>193930532.91999999</v>
      </c>
      <c r="D25" s="33"/>
      <c r="E25" s="33"/>
    </row>
    <row r="26" spans="1:9" ht="12.95" customHeight="1" x14ac:dyDescent="0.2">
      <c r="A26" s="30"/>
      <c r="B26" s="76" t="s">
        <v>129</v>
      </c>
      <c r="C26" s="82">
        <v>393878941.19999999</v>
      </c>
      <c r="D26" s="33"/>
      <c r="E26" s="33"/>
    </row>
    <row r="27" spans="1:9" ht="12.95" customHeight="1" x14ac:dyDescent="0.2">
      <c r="A27" s="30"/>
      <c r="B27" s="78" t="s">
        <v>108</v>
      </c>
      <c r="C27" s="27">
        <v>633862266.61000037</v>
      </c>
      <c r="D27" s="28">
        <v>633862266.61000037</v>
      </c>
      <c r="E27" s="27"/>
      <c r="H27" s="46"/>
    </row>
    <row r="28" spans="1:9" ht="12.95" customHeight="1" x14ac:dyDescent="0.2">
      <c r="A28" s="30"/>
      <c r="B28" s="78" t="s">
        <v>109</v>
      </c>
      <c r="C28" s="24"/>
      <c r="D28" s="25">
        <v>677426860.31999993</v>
      </c>
      <c r="E28" s="24"/>
    </row>
    <row r="29" spans="1:9" ht="12.95" customHeight="1" x14ac:dyDescent="0.2">
      <c r="A29" s="21"/>
      <c r="B29" s="76" t="s">
        <v>110</v>
      </c>
      <c r="C29" s="62"/>
      <c r="D29" s="62">
        <v>1311289126.9300003</v>
      </c>
      <c r="E29" s="63"/>
    </row>
    <row r="30" spans="1:9" ht="20.100000000000001" customHeight="1" x14ac:dyDescent="0.2">
      <c r="A30" s="19" t="s">
        <v>84</v>
      </c>
      <c r="B30" s="74" t="s">
        <v>118</v>
      </c>
      <c r="C30" s="27"/>
      <c r="D30" s="35"/>
      <c r="E30" s="27"/>
    </row>
    <row r="31" spans="1:9" ht="12.95" customHeight="1" x14ac:dyDescent="0.2">
      <c r="A31" s="36"/>
      <c r="B31" s="78" t="s">
        <v>111</v>
      </c>
      <c r="C31" s="24"/>
      <c r="D31" s="25">
        <v>11794019968.629999</v>
      </c>
      <c r="E31" s="24"/>
    </row>
    <row r="32" spans="1:9" ht="12.95" customHeight="1" x14ac:dyDescent="0.2">
      <c r="A32" s="36"/>
      <c r="B32" s="78" t="s">
        <v>110</v>
      </c>
      <c r="C32" s="24"/>
      <c r="D32" s="24">
        <v>1311289126.9300003</v>
      </c>
      <c r="E32" s="24"/>
    </row>
    <row r="33" spans="1:8" ht="12.95" customHeight="1" x14ac:dyDescent="0.2">
      <c r="A33" s="36"/>
      <c r="B33" s="78" t="s">
        <v>112</v>
      </c>
      <c r="C33" s="29"/>
      <c r="D33" s="24">
        <v>13105309095.559999</v>
      </c>
      <c r="E33" s="86">
        <v>13105309095.559999</v>
      </c>
      <c r="F33" s="46"/>
    </row>
    <row r="34" spans="1:8" ht="20.100000000000001" customHeight="1" x14ac:dyDescent="0.2">
      <c r="A34" s="55" t="s">
        <v>117</v>
      </c>
      <c r="B34" s="71" t="s">
        <v>119</v>
      </c>
      <c r="C34" s="24"/>
      <c r="D34" s="24"/>
      <c r="E34" s="24"/>
    </row>
    <row r="35" spans="1:8" ht="12" customHeight="1" x14ac:dyDescent="0.2">
      <c r="A35" s="36"/>
      <c r="B35" s="78" t="s">
        <v>113</v>
      </c>
      <c r="C35" s="24"/>
      <c r="D35" s="24"/>
      <c r="E35" s="24">
        <v>12642435923.49</v>
      </c>
    </row>
    <row r="36" spans="1:8" ht="12.95" customHeight="1" x14ac:dyDescent="0.2">
      <c r="A36" s="36"/>
      <c r="B36" s="78" t="s">
        <v>104</v>
      </c>
      <c r="C36" s="24">
        <v>193930532.91999999</v>
      </c>
      <c r="D36" s="24"/>
      <c r="E36" s="82">
        <v>193930532.91999999</v>
      </c>
    </row>
    <row r="37" spans="1:8" ht="12.95" customHeight="1" x14ac:dyDescent="0.2">
      <c r="A37" s="22"/>
      <c r="B37" s="78" t="s">
        <v>114</v>
      </c>
      <c r="C37" s="48">
        <v>0</v>
      </c>
      <c r="D37" s="49"/>
      <c r="E37" s="82">
        <v>0</v>
      </c>
    </row>
    <row r="38" spans="1:8" ht="12.95" customHeight="1" x14ac:dyDescent="0.2">
      <c r="A38" s="22"/>
      <c r="B38" s="76" t="s">
        <v>127</v>
      </c>
      <c r="C38" s="83">
        <v>-393878941.19999999</v>
      </c>
      <c r="D38" s="57"/>
      <c r="E38" s="57">
        <v>-393878941.19999999</v>
      </c>
    </row>
    <row r="39" spans="1:8" ht="12.95" customHeight="1" x14ac:dyDescent="0.2">
      <c r="A39" s="19"/>
      <c r="B39" s="52" t="s">
        <v>110</v>
      </c>
      <c r="C39" s="56"/>
      <c r="D39" s="57">
        <v>1311289126.9300003</v>
      </c>
      <c r="E39" s="57">
        <v>1311289126.9300003</v>
      </c>
    </row>
    <row r="40" spans="1:8" ht="20.100000000000001" customHeight="1" x14ac:dyDescent="0.2">
      <c r="A40" s="54" t="s">
        <v>122</v>
      </c>
      <c r="B40" s="71"/>
      <c r="C40" s="54"/>
      <c r="D40" s="54"/>
      <c r="E40" s="58">
        <v>13753776642.139999</v>
      </c>
      <c r="G40" s="46"/>
    </row>
    <row r="43" spans="1:8" x14ac:dyDescent="0.2">
      <c r="H43" s="72"/>
    </row>
  </sheetData>
  <pageMargins left="0.7" right="0.7" top="0.75" bottom="0.75" header="0.3" footer="0.3"/>
  <pageSetup paperSize="9" scale="91" orientation="portrait" r:id="rId1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7" zoomScaleNormal="100" workbookViewId="0">
      <selection activeCell="A8" sqref="A8:E8"/>
    </sheetView>
  </sheetViews>
  <sheetFormatPr baseColWidth="10" defaultColWidth="11.42578125" defaultRowHeight="12" x14ac:dyDescent="0.2"/>
  <cols>
    <col min="1" max="1" width="3" style="1" customWidth="1"/>
    <col min="2" max="2" width="53.5703125" style="1" customWidth="1"/>
    <col min="3" max="5" width="13.7109375" style="1" customWidth="1"/>
    <col min="6" max="6" width="14.7109375" style="1" bestFit="1" customWidth="1"/>
    <col min="7" max="16384" width="11.42578125" style="1"/>
  </cols>
  <sheetData>
    <row r="1" spans="1:5" ht="12.95" customHeight="1" x14ac:dyDescent="0.2">
      <c r="A1" s="3" t="s">
        <v>120</v>
      </c>
      <c r="B1" s="2"/>
    </row>
    <row r="2" spans="1:5" ht="11.1" customHeight="1" x14ac:dyDescent="0.2">
      <c r="A2" s="18" t="s">
        <v>70</v>
      </c>
      <c r="B2" s="2"/>
    </row>
    <row r="3" spans="1:5" ht="11.1" customHeight="1" x14ac:dyDescent="0.2">
      <c r="A3" s="18" t="s">
        <v>1</v>
      </c>
      <c r="B3" s="2"/>
    </row>
    <row r="4" spans="1:5" ht="11.1" customHeight="1" x14ac:dyDescent="0.2">
      <c r="A4" s="18" t="s">
        <v>124</v>
      </c>
      <c r="B4" s="2"/>
    </row>
    <row r="5" spans="1:5" ht="11.1" customHeight="1" x14ac:dyDescent="0.2">
      <c r="A5" s="18" t="s">
        <v>72</v>
      </c>
      <c r="B5" s="2"/>
    </row>
    <row r="6" spans="1:5" ht="11.1" customHeight="1" x14ac:dyDescent="0.2">
      <c r="A6" s="18" t="s">
        <v>71</v>
      </c>
      <c r="B6" s="2"/>
    </row>
    <row r="7" spans="1:5" ht="11.1" customHeight="1" x14ac:dyDescent="0.2">
      <c r="A7" s="18"/>
      <c r="B7" s="2"/>
    </row>
    <row r="8" spans="1:5" ht="20.100000000000001" customHeight="1" x14ac:dyDescent="0.2">
      <c r="A8" s="87"/>
      <c r="B8" s="87"/>
      <c r="C8" s="88" t="s">
        <v>74</v>
      </c>
      <c r="D8" s="88" t="s">
        <v>7</v>
      </c>
      <c r="E8" s="88" t="s">
        <v>121</v>
      </c>
    </row>
    <row r="9" spans="1:5" ht="20.100000000000001" customHeight="1" x14ac:dyDescent="0.2">
      <c r="A9" s="19" t="s">
        <v>8</v>
      </c>
      <c r="B9" s="65" t="s">
        <v>9</v>
      </c>
      <c r="C9" s="21"/>
      <c r="D9" s="21"/>
      <c r="E9" s="21"/>
    </row>
    <row r="10" spans="1:5" ht="12.95" customHeight="1" x14ac:dyDescent="0.2">
      <c r="A10" s="22"/>
      <c r="B10" s="66" t="s">
        <v>98</v>
      </c>
      <c r="C10" s="24">
        <v>3433431231.5300002</v>
      </c>
      <c r="D10" s="25">
        <v>9870747.8599999994</v>
      </c>
      <c r="E10" s="24">
        <v>3443301979.3900003</v>
      </c>
    </row>
    <row r="11" spans="1:5" ht="12.95" customHeight="1" x14ac:dyDescent="0.2">
      <c r="A11" s="22"/>
      <c r="B11" s="66" t="s">
        <v>99</v>
      </c>
      <c r="C11" s="24">
        <v>3882537066.4400001</v>
      </c>
      <c r="D11" s="25">
        <v>881387582.30999994</v>
      </c>
      <c r="E11" s="24">
        <v>4763924648.75</v>
      </c>
    </row>
    <row r="12" spans="1:5" ht="12.95" customHeight="1" x14ac:dyDescent="0.2">
      <c r="A12" s="22"/>
      <c r="B12" s="66" t="s">
        <v>100</v>
      </c>
      <c r="C12" s="26">
        <v>449105834.90999985</v>
      </c>
      <c r="D12" s="40">
        <v>871516834.44999993</v>
      </c>
      <c r="E12" s="26">
        <v>1320622669.3599997</v>
      </c>
    </row>
    <row r="13" spans="1:5" ht="20.100000000000001" customHeight="1" x14ac:dyDescent="0.2">
      <c r="A13" s="19" t="s">
        <v>14</v>
      </c>
      <c r="B13" s="65" t="s">
        <v>15</v>
      </c>
      <c r="C13" s="27"/>
      <c r="D13" s="28"/>
      <c r="E13" s="27" t="s">
        <v>75</v>
      </c>
    </row>
    <row r="14" spans="1:5" ht="12.95" customHeight="1" x14ac:dyDescent="0.2">
      <c r="A14" s="22"/>
      <c r="B14" s="66" t="s">
        <v>101</v>
      </c>
      <c r="C14" s="27">
        <v>3030246757.71</v>
      </c>
      <c r="D14" s="25"/>
      <c r="E14" s="24"/>
    </row>
    <row r="15" spans="1:5" ht="12.95" customHeight="1" x14ac:dyDescent="0.2">
      <c r="A15" s="22"/>
      <c r="B15" s="66" t="s">
        <v>102</v>
      </c>
      <c r="C15" s="27">
        <v>454537013.65649998</v>
      </c>
      <c r="D15" s="28"/>
      <c r="E15" s="27"/>
    </row>
    <row r="16" spans="1:5" ht="12.95" customHeight="1" x14ac:dyDescent="0.2">
      <c r="A16" s="22"/>
      <c r="B16" s="66" t="s">
        <v>103</v>
      </c>
      <c r="C16" s="24">
        <v>427420431.93000001</v>
      </c>
      <c r="D16" s="24"/>
      <c r="E16" s="24"/>
    </row>
    <row r="17" spans="1:5" ht="12.95" customHeight="1" x14ac:dyDescent="0.2">
      <c r="A17" s="21"/>
      <c r="B17" s="67" t="s">
        <v>104</v>
      </c>
      <c r="C17" s="62">
        <v>27116581.726499975</v>
      </c>
      <c r="D17" s="63"/>
      <c r="E17" s="63"/>
    </row>
    <row r="18" spans="1:5" ht="12.95" customHeight="1" x14ac:dyDescent="0.2">
      <c r="A18" s="19"/>
      <c r="B18" s="68" t="s">
        <v>105</v>
      </c>
      <c r="C18" s="27">
        <v>454537013.65649998</v>
      </c>
      <c r="D18" s="28"/>
      <c r="E18" s="27">
        <v>454537013.65649998</v>
      </c>
    </row>
    <row r="19" spans="1:5" ht="20.100000000000001" customHeight="1" x14ac:dyDescent="0.2">
      <c r="A19" s="53" t="s">
        <v>19</v>
      </c>
      <c r="B19" s="64" t="s">
        <v>116</v>
      </c>
      <c r="C19" s="29"/>
      <c r="D19" s="29"/>
      <c r="E19" s="29"/>
    </row>
    <row r="20" spans="1:5" ht="12.95" customHeight="1" x14ac:dyDescent="0.2">
      <c r="A20" s="30"/>
      <c r="B20" s="69" t="s">
        <v>106</v>
      </c>
      <c r="C20" s="24">
        <v>393878941.19999999</v>
      </c>
      <c r="D20" s="29"/>
      <c r="E20" s="24">
        <v>393878941.19999999</v>
      </c>
    </row>
    <row r="21" spans="1:5" ht="20.100000000000001" customHeight="1" x14ac:dyDescent="0.2">
      <c r="A21" s="53" t="s">
        <v>25</v>
      </c>
      <c r="B21" s="64" t="s">
        <v>115</v>
      </c>
      <c r="C21" s="34"/>
      <c r="D21" s="34"/>
      <c r="E21" s="34"/>
    </row>
    <row r="22" spans="1:5" ht="12.95" customHeight="1" x14ac:dyDescent="0.2">
      <c r="A22" s="30"/>
      <c r="B22" s="69" t="s">
        <v>107</v>
      </c>
      <c r="C22" s="26">
        <v>449105834.90999985</v>
      </c>
      <c r="D22" s="33"/>
      <c r="E22" s="33"/>
    </row>
    <row r="23" spans="1:5" ht="12.95" customHeight="1" x14ac:dyDescent="0.2">
      <c r="A23" s="30"/>
      <c r="B23" s="69" t="s">
        <v>104</v>
      </c>
      <c r="C23" s="26">
        <v>27116581.726499975</v>
      </c>
      <c r="D23" s="33"/>
      <c r="E23" s="33"/>
    </row>
    <row r="24" spans="1:5" ht="12.95" customHeight="1" x14ac:dyDescent="0.2">
      <c r="A24" s="30"/>
      <c r="B24" s="69" t="s">
        <v>108</v>
      </c>
      <c r="C24" s="27">
        <v>421989253.18349987</v>
      </c>
      <c r="D24" s="28">
        <v>421989253.18349987</v>
      </c>
      <c r="E24" s="27"/>
    </row>
    <row r="25" spans="1:5" ht="12.95" customHeight="1" x14ac:dyDescent="0.2">
      <c r="A25" s="30"/>
      <c r="B25" s="69" t="s">
        <v>109</v>
      </c>
      <c r="C25" s="24"/>
      <c r="D25" s="25">
        <v>871516834.44999993</v>
      </c>
      <c r="E25" s="24"/>
    </row>
    <row r="26" spans="1:5" ht="12.95" customHeight="1" x14ac:dyDescent="0.2">
      <c r="A26" s="21"/>
      <c r="B26" s="67" t="s">
        <v>110</v>
      </c>
      <c r="C26" s="62"/>
      <c r="D26" s="62">
        <v>1293506087.6334999</v>
      </c>
      <c r="E26" s="63"/>
    </row>
    <row r="27" spans="1:5" ht="20.100000000000001" customHeight="1" x14ac:dyDescent="0.2">
      <c r="A27" s="19" t="s">
        <v>84</v>
      </c>
      <c r="B27" s="65" t="s">
        <v>118</v>
      </c>
      <c r="C27" s="27"/>
      <c r="D27" s="35"/>
      <c r="E27" s="27"/>
    </row>
    <row r="28" spans="1:5" ht="12.95" customHeight="1" x14ac:dyDescent="0.2">
      <c r="A28" s="36"/>
      <c r="B28" s="69" t="s">
        <v>111</v>
      </c>
      <c r="C28" s="24"/>
      <c r="D28" s="25">
        <v>10500513881</v>
      </c>
      <c r="E28" s="24"/>
    </row>
    <row r="29" spans="1:5" ht="12.95" customHeight="1" x14ac:dyDescent="0.2">
      <c r="A29" s="36"/>
      <c r="B29" s="69" t="s">
        <v>110</v>
      </c>
      <c r="C29" s="24"/>
      <c r="D29" s="24">
        <v>1293506087.6334999</v>
      </c>
      <c r="E29" s="24"/>
    </row>
    <row r="30" spans="1:5" ht="12.95" customHeight="1" x14ac:dyDescent="0.2">
      <c r="A30" s="36"/>
      <c r="B30" s="69" t="s">
        <v>112</v>
      </c>
      <c r="C30" s="29"/>
      <c r="D30" s="24">
        <v>11794019968.633499</v>
      </c>
      <c r="E30" s="24">
        <v>11794019968.633499</v>
      </c>
    </row>
    <row r="31" spans="1:5" ht="20.100000000000001" customHeight="1" x14ac:dyDescent="0.2">
      <c r="A31" s="55" t="s">
        <v>117</v>
      </c>
      <c r="B31" s="64" t="s">
        <v>119</v>
      </c>
      <c r="C31" s="24"/>
      <c r="D31" s="24"/>
      <c r="E31" s="24"/>
    </row>
    <row r="32" spans="1:5" ht="12.95" customHeight="1" x14ac:dyDescent="0.2">
      <c r="A32" s="36"/>
      <c r="B32" s="69" t="s">
        <v>113</v>
      </c>
      <c r="C32" s="24"/>
      <c r="D32" s="24"/>
      <c r="E32" s="24">
        <v>11321813254.129999</v>
      </c>
    </row>
    <row r="33" spans="1:6" ht="12.95" customHeight="1" x14ac:dyDescent="0.2">
      <c r="A33" s="36"/>
      <c r="B33" s="69" t="s">
        <v>104</v>
      </c>
      <c r="C33" s="24">
        <v>27116581.726499975</v>
      </c>
      <c r="D33" s="24"/>
      <c r="E33" s="24">
        <v>27116581.726499975</v>
      </c>
      <c r="F33" s="46"/>
    </row>
    <row r="34" spans="1:6" ht="12" customHeight="1" x14ac:dyDescent="0.2">
      <c r="A34" s="22"/>
      <c r="B34" s="69" t="s">
        <v>114</v>
      </c>
      <c r="C34" s="48">
        <v>0</v>
      </c>
      <c r="D34" s="49"/>
      <c r="E34" s="48">
        <v>0</v>
      </c>
    </row>
    <row r="35" spans="1:6" ht="12" customHeight="1" x14ac:dyDescent="0.2">
      <c r="A35" s="60"/>
      <c r="B35" s="70" t="s">
        <v>110</v>
      </c>
      <c r="C35" s="56"/>
      <c r="D35" s="57">
        <v>1293506087.6334999</v>
      </c>
      <c r="E35" s="57">
        <v>1293506087.6334999</v>
      </c>
    </row>
    <row r="36" spans="1:6" ht="20.100000000000001" customHeight="1" x14ac:dyDescent="0.2">
      <c r="A36" s="54" t="s">
        <v>122</v>
      </c>
      <c r="B36" s="71"/>
      <c r="C36" s="54"/>
      <c r="D36" s="54"/>
      <c r="E36" s="58">
        <v>12642435923.489998</v>
      </c>
    </row>
  </sheetData>
  <pageMargins left="0.11811023622047245" right="0.11811023622047245" top="0.11811023622047245" bottom="0.11811023622047245" header="0.31496062992125984" footer="0.31496062992125984"/>
  <pageSetup paperSize="9" orientation="portrait" r:id="rId1"/>
  <colBreaks count="1" manualBreakCount="1">
    <brk id="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Normal="100" workbookViewId="0">
      <selection activeCell="A8" sqref="A8:E8"/>
    </sheetView>
  </sheetViews>
  <sheetFormatPr baseColWidth="10" defaultColWidth="11.42578125" defaultRowHeight="12" x14ac:dyDescent="0.2"/>
  <cols>
    <col min="1" max="1" width="3" style="1" customWidth="1"/>
    <col min="2" max="2" width="53.5703125" style="1" customWidth="1"/>
    <col min="3" max="5" width="13.7109375" style="1" customWidth="1"/>
    <col min="6" max="6" width="14.7109375" style="1" bestFit="1" customWidth="1"/>
    <col min="7" max="16384" width="11.42578125" style="1"/>
  </cols>
  <sheetData>
    <row r="1" spans="1:5" ht="12.95" customHeight="1" x14ac:dyDescent="0.2">
      <c r="A1" s="3" t="s">
        <v>120</v>
      </c>
      <c r="B1" s="2"/>
    </row>
    <row r="2" spans="1:5" ht="11.1" customHeight="1" x14ac:dyDescent="0.2">
      <c r="A2" s="18" t="s">
        <v>70</v>
      </c>
      <c r="B2" s="2"/>
    </row>
    <row r="3" spans="1:5" ht="11.1" customHeight="1" x14ac:dyDescent="0.2">
      <c r="A3" s="18" t="s">
        <v>1</v>
      </c>
      <c r="B3" s="2"/>
    </row>
    <row r="4" spans="1:5" ht="11.1" customHeight="1" x14ac:dyDescent="0.2">
      <c r="A4" s="18" t="s">
        <v>123</v>
      </c>
      <c r="B4" s="2"/>
    </row>
    <row r="5" spans="1:5" ht="11.1" customHeight="1" x14ac:dyDescent="0.2">
      <c r="A5" s="18" t="s">
        <v>72</v>
      </c>
      <c r="B5" s="2"/>
    </row>
    <row r="6" spans="1:5" ht="11.1" customHeight="1" x14ac:dyDescent="0.2">
      <c r="A6" s="18" t="s">
        <v>71</v>
      </c>
      <c r="B6" s="2"/>
    </row>
    <row r="7" spans="1:5" ht="11.1" customHeight="1" x14ac:dyDescent="0.2">
      <c r="A7" s="18"/>
      <c r="B7" s="2"/>
    </row>
    <row r="8" spans="1:5" ht="20.100000000000001" customHeight="1" x14ac:dyDescent="0.2">
      <c r="A8" s="87"/>
      <c r="B8" s="87"/>
      <c r="C8" s="88" t="s">
        <v>74</v>
      </c>
      <c r="D8" s="88" t="s">
        <v>7</v>
      </c>
      <c r="E8" s="88" t="s">
        <v>121</v>
      </c>
    </row>
    <row r="9" spans="1:5" ht="20.100000000000001" customHeight="1" x14ac:dyDescent="0.2">
      <c r="A9" s="19" t="s">
        <v>8</v>
      </c>
      <c r="B9" s="65" t="s">
        <v>9</v>
      </c>
      <c r="C9" s="21"/>
      <c r="D9" s="21"/>
      <c r="E9" s="21"/>
    </row>
    <row r="10" spans="1:5" ht="12.95" customHeight="1" x14ac:dyDescent="0.2">
      <c r="A10" s="22"/>
      <c r="B10" s="66" t="s">
        <v>98</v>
      </c>
      <c r="C10" s="24">
        <v>3200540536.25</v>
      </c>
      <c r="D10" s="25">
        <v>9613040.9900000002</v>
      </c>
      <c r="E10" s="24">
        <v>3210153577.2399998</v>
      </c>
    </row>
    <row r="11" spans="1:5" ht="12.95" customHeight="1" x14ac:dyDescent="0.2">
      <c r="A11" s="22"/>
      <c r="B11" s="66" t="s">
        <v>99</v>
      </c>
      <c r="C11" s="24">
        <v>3675554959.3000002</v>
      </c>
      <c r="D11" s="25">
        <v>95436440.799999952</v>
      </c>
      <c r="E11" s="24">
        <v>3770991400.1000004</v>
      </c>
    </row>
    <row r="12" spans="1:5" ht="12.95" customHeight="1" x14ac:dyDescent="0.2">
      <c r="A12" s="22"/>
      <c r="B12" s="66" t="s">
        <v>100</v>
      </c>
      <c r="C12" s="26">
        <v>475014423.05000019</v>
      </c>
      <c r="D12" s="40">
        <v>85823399.809999958</v>
      </c>
      <c r="E12" s="26">
        <v>560837822.86000013</v>
      </c>
    </row>
    <row r="13" spans="1:5" ht="20.100000000000001" customHeight="1" x14ac:dyDescent="0.2">
      <c r="A13" s="19" t="s">
        <v>14</v>
      </c>
      <c r="B13" s="65" t="s">
        <v>15</v>
      </c>
      <c r="C13" s="27"/>
      <c r="D13" s="28"/>
      <c r="E13" s="27" t="s">
        <v>75</v>
      </c>
    </row>
    <row r="14" spans="1:5" ht="12.95" customHeight="1" x14ac:dyDescent="0.2">
      <c r="A14" s="22"/>
      <c r="B14" s="66" t="s">
        <v>101</v>
      </c>
      <c r="C14" s="27">
        <v>2849469546.21</v>
      </c>
      <c r="D14" s="25"/>
      <c r="E14" s="24"/>
    </row>
    <row r="15" spans="1:5" ht="12.95" customHeight="1" x14ac:dyDescent="0.2">
      <c r="A15" s="22"/>
      <c r="B15" s="66" t="s">
        <v>102</v>
      </c>
      <c r="C15" s="27">
        <v>427420431.93150002</v>
      </c>
      <c r="D15" s="28"/>
      <c r="E15" s="27"/>
    </row>
    <row r="16" spans="1:5" ht="12.95" customHeight="1" x14ac:dyDescent="0.2">
      <c r="A16" s="22"/>
      <c r="B16" s="66" t="s">
        <v>103</v>
      </c>
      <c r="C16" s="24">
        <v>406274509.85000002</v>
      </c>
      <c r="D16" s="24"/>
      <c r="E16" s="24"/>
    </row>
    <row r="17" spans="1:5" ht="12.95" customHeight="1" x14ac:dyDescent="0.2">
      <c r="A17" s="21"/>
      <c r="B17" s="67" t="s">
        <v>104</v>
      </c>
      <c r="C17" s="62">
        <v>21145922.081499994</v>
      </c>
      <c r="D17" s="63"/>
      <c r="E17" s="63"/>
    </row>
    <row r="18" spans="1:5" ht="12.95" customHeight="1" x14ac:dyDescent="0.2">
      <c r="A18" s="19"/>
      <c r="B18" s="68" t="s">
        <v>105</v>
      </c>
      <c r="C18" s="27">
        <v>427420431.93150002</v>
      </c>
      <c r="D18" s="28"/>
      <c r="E18" s="27">
        <v>427420431.93150002</v>
      </c>
    </row>
    <row r="19" spans="1:5" ht="20.100000000000001" customHeight="1" x14ac:dyDescent="0.2">
      <c r="A19" s="53" t="s">
        <v>19</v>
      </c>
      <c r="B19" s="64" t="s">
        <v>116</v>
      </c>
      <c r="C19" s="29"/>
      <c r="D19" s="29"/>
      <c r="E19" s="29"/>
    </row>
    <row r="20" spans="1:5" ht="12.95" customHeight="1" x14ac:dyDescent="0.2">
      <c r="A20" s="30"/>
      <c r="B20" s="69" t="s">
        <v>106</v>
      </c>
      <c r="C20" s="24">
        <v>393878941.19999999</v>
      </c>
      <c r="D20" s="29"/>
      <c r="E20" s="24">
        <v>393878941.19999999</v>
      </c>
    </row>
    <row r="21" spans="1:5" ht="20.100000000000001" customHeight="1" x14ac:dyDescent="0.2">
      <c r="A21" s="53" t="s">
        <v>25</v>
      </c>
      <c r="B21" s="64" t="s">
        <v>115</v>
      </c>
      <c r="C21" s="34"/>
      <c r="D21" s="34"/>
      <c r="E21" s="34"/>
    </row>
    <row r="22" spans="1:5" ht="12.95" customHeight="1" x14ac:dyDescent="0.2">
      <c r="A22" s="30"/>
      <c r="B22" s="69" t="s">
        <v>107</v>
      </c>
      <c r="C22" s="26">
        <v>475014423.05000019</v>
      </c>
      <c r="D22" s="33"/>
      <c r="E22" s="33"/>
    </row>
    <row r="23" spans="1:5" ht="12.95" customHeight="1" x14ac:dyDescent="0.2">
      <c r="A23" s="30"/>
      <c r="B23" s="69" t="s">
        <v>104</v>
      </c>
      <c r="C23" s="26">
        <v>21145922.081499994</v>
      </c>
      <c r="D23" s="33"/>
      <c r="E23" s="33"/>
    </row>
    <row r="24" spans="1:5" ht="12.95" customHeight="1" x14ac:dyDescent="0.2">
      <c r="A24" s="30"/>
      <c r="B24" s="69" t="s">
        <v>108</v>
      </c>
      <c r="C24" s="27">
        <v>453868500.9685002</v>
      </c>
      <c r="D24" s="28">
        <v>453868500.9685002</v>
      </c>
      <c r="E24" s="27"/>
    </row>
    <row r="25" spans="1:5" ht="12.95" customHeight="1" x14ac:dyDescent="0.2">
      <c r="A25" s="30"/>
      <c r="B25" s="69" t="s">
        <v>109</v>
      </c>
      <c r="C25" s="24"/>
      <c r="D25" s="25">
        <v>85823399.809999958</v>
      </c>
      <c r="E25" s="24"/>
    </row>
    <row r="26" spans="1:5" ht="12.95" customHeight="1" x14ac:dyDescent="0.2">
      <c r="A26" s="21"/>
      <c r="B26" s="67" t="s">
        <v>110</v>
      </c>
      <c r="C26" s="62"/>
      <c r="D26" s="62">
        <v>539691900.7785002</v>
      </c>
      <c r="E26" s="63"/>
    </row>
    <row r="27" spans="1:5" ht="20.100000000000001" customHeight="1" x14ac:dyDescent="0.2">
      <c r="A27" s="19" t="s">
        <v>84</v>
      </c>
      <c r="B27" s="65" t="s">
        <v>118</v>
      </c>
      <c r="C27" s="27"/>
      <c r="D27" s="35"/>
      <c r="E27" s="27"/>
    </row>
    <row r="28" spans="1:5" ht="12.95" customHeight="1" x14ac:dyDescent="0.2">
      <c r="A28" s="36"/>
      <c r="B28" s="69" t="s">
        <v>111</v>
      </c>
      <c r="C28" s="24"/>
      <c r="D28" s="25">
        <v>9960821980.2199993</v>
      </c>
      <c r="E28" s="24"/>
    </row>
    <row r="29" spans="1:5" ht="12.95" customHeight="1" x14ac:dyDescent="0.2">
      <c r="A29" s="36"/>
      <c r="B29" s="69" t="s">
        <v>110</v>
      </c>
      <c r="C29" s="24"/>
      <c r="D29" s="24">
        <v>539691900.7785002</v>
      </c>
      <c r="E29" s="24"/>
    </row>
    <row r="30" spans="1:5" ht="12.95" customHeight="1" x14ac:dyDescent="0.2">
      <c r="A30" s="36"/>
      <c r="B30" s="69" t="s">
        <v>112</v>
      </c>
      <c r="C30" s="29"/>
      <c r="D30" s="24">
        <v>10500513880.998499</v>
      </c>
      <c r="E30" s="24">
        <v>10500513880.998499</v>
      </c>
    </row>
    <row r="31" spans="1:5" ht="20.100000000000001" customHeight="1" x14ac:dyDescent="0.2">
      <c r="A31" s="55" t="s">
        <v>117</v>
      </c>
      <c r="B31" s="64" t="s">
        <v>119</v>
      </c>
      <c r="C31" s="24"/>
      <c r="D31" s="24"/>
      <c r="E31" s="24"/>
    </row>
    <row r="32" spans="1:5" ht="12.95" customHeight="1" x14ac:dyDescent="0.2">
      <c r="A32" s="36"/>
      <c r="B32" s="69" t="s">
        <v>113</v>
      </c>
      <c r="C32" s="24"/>
      <c r="D32" s="24"/>
      <c r="E32" s="24">
        <v>10760975431.269999</v>
      </c>
    </row>
    <row r="33" spans="1:6" ht="12.95" customHeight="1" x14ac:dyDescent="0.2">
      <c r="A33" s="36"/>
      <c r="B33" s="69" t="s">
        <v>104</v>
      </c>
      <c r="C33" s="24">
        <v>21145922.081499994</v>
      </c>
      <c r="D33" s="24"/>
      <c r="E33" s="24">
        <v>21145922.081499994</v>
      </c>
      <c r="F33" s="46"/>
    </row>
    <row r="34" spans="1:6" ht="12" customHeight="1" x14ac:dyDescent="0.2">
      <c r="A34" s="22"/>
      <c r="B34" s="69" t="s">
        <v>114</v>
      </c>
      <c r="C34" s="48">
        <v>0</v>
      </c>
      <c r="D34" s="49"/>
      <c r="E34" s="48">
        <v>0</v>
      </c>
    </row>
    <row r="35" spans="1:6" ht="12" customHeight="1" x14ac:dyDescent="0.2">
      <c r="A35" s="60"/>
      <c r="B35" s="70" t="s">
        <v>110</v>
      </c>
      <c r="C35" s="56"/>
      <c r="D35" s="57">
        <v>539691900.7785002</v>
      </c>
      <c r="E35" s="57">
        <v>539691900.7785002</v>
      </c>
    </row>
    <row r="36" spans="1:6" ht="20.100000000000001" customHeight="1" x14ac:dyDescent="0.2">
      <c r="A36" s="54" t="s">
        <v>122</v>
      </c>
      <c r="B36" s="71"/>
      <c r="C36" s="54"/>
      <c r="D36" s="54"/>
      <c r="E36" s="58">
        <v>11321813254.129997</v>
      </c>
    </row>
  </sheetData>
  <pageMargins left="0.11811023622047245" right="0.11811023622047245" top="0.11811023622047245" bottom="0.11811023622047245" header="0.19685039370078741" footer="0.31496062992125984"/>
  <pageSetup paperSize="9" orientation="portrait" r:id="rId1"/>
  <colBreaks count="1" manualBreakCount="1">
    <brk id="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Normal="100" workbookViewId="0">
      <selection activeCell="A8" sqref="A8:E8"/>
    </sheetView>
  </sheetViews>
  <sheetFormatPr baseColWidth="10" defaultColWidth="11.42578125" defaultRowHeight="12" x14ac:dyDescent="0.2"/>
  <cols>
    <col min="1" max="1" width="3" style="1" customWidth="1"/>
    <col min="2" max="2" width="53.5703125" style="1" customWidth="1"/>
    <col min="3" max="5" width="13.7109375" style="1" customWidth="1"/>
    <col min="6" max="6" width="14.7109375" style="1" bestFit="1" customWidth="1"/>
    <col min="7" max="16384" width="11.42578125" style="1"/>
  </cols>
  <sheetData>
    <row r="1" spans="1:5" ht="12.95" customHeight="1" x14ac:dyDescent="0.2">
      <c r="A1" s="3" t="s">
        <v>120</v>
      </c>
      <c r="B1" s="2"/>
    </row>
    <row r="2" spans="1:5" ht="11.1" customHeight="1" x14ac:dyDescent="0.2">
      <c r="A2" s="18" t="s">
        <v>70</v>
      </c>
      <c r="B2" s="2"/>
    </row>
    <row r="3" spans="1:5" ht="11.1" customHeight="1" x14ac:dyDescent="0.2">
      <c r="A3" s="18" t="s">
        <v>1</v>
      </c>
      <c r="B3" s="2"/>
    </row>
    <row r="4" spans="1:5" ht="11.1" customHeight="1" x14ac:dyDescent="0.2">
      <c r="A4" s="18" t="s">
        <v>97</v>
      </c>
      <c r="B4" s="2"/>
    </row>
    <row r="5" spans="1:5" ht="11.1" customHeight="1" x14ac:dyDescent="0.2">
      <c r="A5" s="18" t="s">
        <v>72</v>
      </c>
      <c r="B5" s="2"/>
    </row>
    <row r="6" spans="1:5" ht="11.1" customHeight="1" x14ac:dyDescent="0.2">
      <c r="A6" s="18" t="s">
        <v>71</v>
      </c>
      <c r="B6" s="2"/>
    </row>
    <row r="7" spans="1:5" ht="11.1" customHeight="1" x14ac:dyDescent="0.2">
      <c r="A7" s="18"/>
      <c r="B7" s="2"/>
    </row>
    <row r="8" spans="1:5" ht="20.100000000000001" customHeight="1" x14ac:dyDescent="0.2">
      <c r="A8" s="87"/>
      <c r="B8" s="87"/>
      <c r="C8" s="88" t="s">
        <v>74</v>
      </c>
      <c r="D8" s="88" t="s">
        <v>7</v>
      </c>
      <c r="E8" s="88" t="s">
        <v>121</v>
      </c>
    </row>
    <row r="9" spans="1:5" ht="20.100000000000001" customHeight="1" x14ac:dyDescent="0.2">
      <c r="A9" s="19" t="s">
        <v>8</v>
      </c>
      <c r="B9" s="20" t="s">
        <v>9</v>
      </c>
      <c r="C9" s="21"/>
      <c r="D9" s="21"/>
      <c r="E9" s="21"/>
    </row>
    <row r="10" spans="1:5" ht="12.95" customHeight="1" x14ac:dyDescent="0.2">
      <c r="A10" s="22"/>
      <c r="B10" s="23" t="s">
        <v>98</v>
      </c>
      <c r="C10" s="24">
        <v>3010762380.9499998</v>
      </c>
      <c r="D10" s="25">
        <v>9877877.0999999996</v>
      </c>
      <c r="E10" s="24">
        <v>3020640258.0499997</v>
      </c>
    </row>
    <row r="11" spans="1:5" ht="12.95" customHeight="1" x14ac:dyDescent="0.2">
      <c r="A11" s="22"/>
      <c r="B11" s="23" t="s">
        <v>99</v>
      </c>
      <c r="C11" s="24">
        <v>3496646674.4299998</v>
      </c>
      <c r="D11" s="25">
        <v>530819225.18000001</v>
      </c>
      <c r="E11" s="24">
        <v>4027465899.6099997</v>
      </c>
    </row>
    <row r="12" spans="1:5" ht="12.95" customHeight="1" x14ac:dyDescent="0.2">
      <c r="A12" s="22"/>
      <c r="B12" s="23" t="s">
        <v>100</v>
      </c>
      <c r="C12" s="26">
        <v>485884293.48000002</v>
      </c>
      <c r="D12" s="40">
        <v>520941348.07999998</v>
      </c>
      <c r="E12" s="26">
        <v>1006825641.5599999</v>
      </c>
    </row>
    <row r="13" spans="1:5" ht="20.100000000000001" customHeight="1" x14ac:dyDescent="0.2">
      <c r="A13" s="19" t="s">
        <v>14</v>
      </c>
      <c r="B13" s="20" t="s">
        <v>15</v>
      </c>
      <c r="C13" s="27"/>
      <c r="D13" s="28"/>
      <c r="E13" s="27" t="s">
        <v>75</v>
      </c>
    </row>
    <row r="14" spans="1:5" ht="12.95" customHeight="1" x14ac:dyDescent="0.2">
      <c r="A14" s="22"/>
      <c r="B14" s="23" t="s">
        <v>101</v>
      </c>
      <c r="C14" s="27">
        <v>2708496732.3200002</v>
      </c>
      <c r="D14" s="25"/>
      <c r="E14" s="24"/>
    </row>
    <row r="15" spans="1:5" ht="12.95" customHeight="1" x14ac:dyDescent="0.2">
      <c r="A15" s="22"/>
      <c r="B15" s="23" t="s">
        <v>102</v>
      </c>
      <c r="C15" s="27">
        <v>406274509.84799999</v>
      </c>
      <c r="D15" s="28"/>
      <c r="E15" s="27"/>
    </row>
    <row r="16" spans="1:5" ht="12.95" customHeight="1" x14ac:dyDescent="0.2">
      <c r="A16" s="22"/>
      <c r="B16" s="23" t="s">
        <v>103</v>
      </c>
      <c r="C16" s="24">
        <v>374358417.95999998</v>
      </c>
      <c r="D16" s="24"/>
      <c r="E16" s="24"/>
    </row>
    <row r="17" spans="1:5" ht="12.95" customHeight="1" x14ac:dyDescent="0.2">
      <c r="A17" s="21"/>
      <c r="B17" s="50" t="s">
        <v>104</v>
      </c>
      <c r="C17" s="51">
        <v>31916091.888000011</v>
      </c>
      <c r="D17" s="42"/>
      <c r="E17" s="42"/>
    </row>
    <row r="18" spans="1:5" ht="12.95" customHeight="1" x14ac:dyDescent="0.2">
      <c r="A18" s="19"/>
      <c r="B18" s="52" t="s">
        <v>105</v>
      </c>
      <c r="C18" s="27">
        <v>406274509.84799999</v>
      </c>
      <c r="D18" s="28"/>
      <c r="E18" s="27">
        <v>406274509.84799999</v>
      </c>
    </row>
    <row r="19" spans="1:5" ht="20.100000000000001" customHeight="1" x14ac:dyDescent="0.2">
      <c r="A19" s="53" t="s">
        <v>19</v>
      </c>
      <c r="B19" s="54" t="s">
        <v>116</v>
      </c>
      <c r="C19" s="29"/>
      <c r="D19" s="29"/>
      <c r="E19" s="29"/>
    </row>
    <row r="20" spans="1:5" ht="12.95" customHeight="1" x14ac:dyDescent="0.2">
      <c r="A20" s="30"/>
      <c r="B20" s="31" t="s">
        <v>106</v>
      </c>
      <c r="C20" s="32">
        <v>393878941.19999999</v>
      </c>
      <c r="D20" s="47"/>
      <c r="E20" s="32">
        <v>393878941.19999999</v>
      </c>
    </row>
    <row r="21" spans="1:5" ht="20.100000000000001" customHeight="1" x14ac:dyDescent="0.2">
      <c r="A21" s="53" t="s">
        <v>25</v>
      </c>
      <c r="B21" s="54" t="s">
        <v>115</v>
      </c>
      <c r="C21" s="34"/>
      <c r="D21" s="34"/>
      <c r="E21" s="34"/>
    </row>
    <row r="22" spans="1:5" ht="12.95" customHeight="1" x14ac:dyDescent="0.2">
      <c r="A22" s="30"/>
      <c r="B22" s="31" t="s">
        <v>107</v>
      </c>
      <c r="C22" s="26">
        <v>485884293.48000002</v>
      </c>
      <c r="D22" s="33"/>
      <c r="E22" s="33"/>
    </row>
    <row r="23" spans="1:5" ht="12.95" customHeight="1" x14ac:dyDescent="0.2">
      <c r="A23" s="30"/>
      <c r="B23" s="31" t="s">
        <v>104</v>
      </c>
      <c r="C23" s="26">
        <v>31916091.888000011</v>
      </c>
      <c r="D23" s="33"/>
      <c r="E23" s="33"/>
    </row>
    <row r="24" spans="1:5" ht="12.95" customHeight="1" x14ac:dyDescent="0.2">
      <c r="A24" s="30"/>
      <c r="B24" s="31" t="s">
        <v>108</v>
      </c>
      <c r="C24" s="27">
        <v>453968201.59200001</v>
      </c>
      <c r="D24" s="28">
        <v>453968201.59200001</v>
      </c>
      <c r="E24" s="27"/>
    </row>
    <row r="25" spans="1:5" ht="12.95" customHeight="1" x14ac:dyDescent="0.2">
      <c r="A25" s="30"/>
      <c r="B25" s="31" t="s">
        <v>109</v>
      </c>
      <c r="C25" s="24"/>
      <c r="D25" s="25">
        <v>520941348.07999998</v>
      </c>
      <c r="E25" s="24"/>
    </row>
    <row r="26" spans="1:5" ht="12.95" customHeight="1" x14ac:dyDescent="0.2">
      <c r="A26" s="21"/>
      <c r="B26" s="50" t="s">
        <v>110</v>
      </c>
      <c r="C26" s="51"/>
      <c r="D26" s="51">
        <v>974909549.67199993</v>
      </c>
      <c r="E26" s="42"/>
    </row>
    <row r="27" spans="1:5" ht="20.100000000000001" customHeight="1" x14ac:dyDescent="0.2">
      <c r="A27" s="19" t="s">
        <v>84</v>
      </c>
      <c r="B27" s="20" t="s">
        <v>118</v>
      </c>
      <c r="C27" s="27"/>
      <c r="D27" s="35"/>
      <c r="E27" s="27"/>
    </row>
    <row r="28" spans="1:5" ht="12.95" customHeight="1" x14ac:dyDescent="0.2">
      <c r="A28" s="36"/>
      <c r="B28" s="31" t="s">
        <v>111</v>
      </c>
      <c r="C28" s="24"/>
      <c r="D28" s="25">
        <v>8985912430.5499992</v>
      </c>
      <c r="E28" s="24"/>
    </row>
    <row r="29" spans="1:5" ht="12.95" customHeight="1" x14ac:dyDescent="0.2">
      <c r="A29" s="36"/>
      <c r="B29" s="31" t="s">
        <v>110</v>
      </c>
      <c r="C29" s="24"/>
      <c r="D29" s="24">
        <v>974909549.67199993</v>
      </c>
      <c r="E29" s="24"/>
    </row>
    <row r="30" spans="1:5" ht="12.95" customHeight="1" x14ac:dyDescent="0.2">
      <c r="A30" s="36"/>
      <c r="B30" s="31" t="s">
        <v>112</v>
      </c>
      <c r="C30" s="29"/>
      <c r="D30" s="24">
        <v>9960821980.2220001</v>
      </c>
      <c r="E30" s="24">
        <v>9960821980.2220001</v>
      </c>
    </row>
    <row r="31" spans="1:5" ht="20.100000000000001" customHeight="1" x14ac:dyDescent="0.2">
      <c r="A31" s="55" t="s">
        <v>117</v>
      </c>
      <c r="B31" s="54" t="s">
        <v>119</v>
      </c>
      <c r="C31" s="24"/>
      <c r="D31" s="24"/>
      <c r="E31" s="24"/>
    </row>
    <row r="32" spans="1:5" ht="12.95" customHeight="1" x14ac:dyDescent="0.2">
      <c r="A32" s="36"/>
      <c r="B32" s="31" t="s">
        <v>113</v>
      </c>
      <c r="C32" s="24"/>
      <c r="D32" s="24"/>
      <c r="E32" s="24">
        <v>9754149789.7099991</v>
      </c>
    </row>
    <row r="33" spans="1:6" ht="12.95" customHeight="1" x14ac:dyDescent="0.2">
      <c r="A33" s="36"/>
      <c r="B33" s="31" t="s">
        <v>104</v>
      </c>
      <c r="C33" s="24">
        <v>31916091.888000011</v>
      </c>
      <c r="D33" s="24"/>
      <c r="E33" s="24">
        <v>31916091.888000011</v>
      </c>
      <c r="F33" s="46"/>
    </row>
    <row r="34" spans="1:6" ht="12" customHeight="1" x14ac:dyDescent="0.2">
      <c r="A34" s="22"/>
      <c r="B34" s="31" t="s">
        <v>114</v>
      </c>
      <c r="C34" s="48">
        <v>0</v>
      </c>
      <c r="D34" s="49"/>
      <c r="E34" s="48">
        <v>0</v>
      </c>
    </row>
    <row r="35" spans="1:6" ht="12" customHeight="1" x14ac:dyDescent="0.2">
      <c r="A35" s="60"/>
      <c r="B35" s="61" t="s">
        <v>110</v>
      </c>
      <c r="C35" s="56"/>
      <c r="D35" s="57">
        <v>974909549.67199993</v>
      </c>
      <c r="E35" s="57">
        <v>974909549.67199993</v>
      </c>
    </row>
    <row r="36" spans="1:6" ht="20.100000000000001" customHeight="1" x14ac:dyDescent="0.2">
      <c r="A36" s="54" t="s">
        <v>122</v>
      </c>
      <c r="B36" s="59"/>
      <c r="C36" s="54"/>
      <c r="D36" s="54"/>
      <c r="E36" s="58">
        <v>10760975431.27</v>
      </c>
    </row>
  </sheetData>
  <phoneticPr fontId="8" type="noConversion"/>
  <pageMargins left="0.11811023622047245" right="0.11811023622047245" top="0.11811023622047245" bottom="0.11811023622047245" header="0.51181102362204722" footer="0.51181102362204722"/>
  <pageSetup paperSize="9" orientation="portrait" r:id="rId1"/>
  <headerFooter alignWithMargins="0"/>
  <colBreaks count="1" manualBreakCount="1">
    <brk id="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41"/>
  <sheetViews>
    <sheetView workbookViewId="0">
      <selection activeCell="A8" sqref="A8:E8"/>
    </sheetView>
  </sheetViews>
  <sheetFormatPr baseColWidth="10" defaultColWidth="11.42578125" defaultRowHeight="12" x14ac:dyDescent="0.2"/>
  <cols>
    <col min="1" max="1" width="3" style="1" customWidth="1"/>
    <col min="2" max="2" width="50.7109375" style="1" customWidth="1"/>
    <col min="3" max="5" width="13.7109375" style="1" customWidth="1"/>
    <col min="6" max="6" width="14.7109375" style="1" bestFit="1" customWidth="1"/>
    <col min="7" max="16384" width="11.42578125" style="1"/>
  </cols>
  <sheetData>
    <row r="1" spans="1:5" ht="12.95" customHeight="1" x14ac:dyDescent="0.2">
      <c r="A1" s="3" t="s">
        <v>0</v>
      </c>
      <c r="B1" s="2"/>
    </row>
    <row r="2" spans="1:5" ht="11.1" customHeight="1" x14ac:dyDescent="0.2">
      <c r="A2" s="18" t="s">
        <v>70</v>
      </c>
      <c r="B2" s="2"/>
    </row>
    <row r="3" spans="1:5" ht="11.1" customHeight="1" x14ac:dyDescent="0.2">
      <c r="A3" s="18" t="s">
        <v>1</v>
      </c>
      <c r="B3" s="2"/>
    </row>
    <row r="4" spans="1:5" ht="11.1" customHeight="1" x14ac:dyDescent="0.2">
      <c r="A4" s="18" t="s">
        <v>73</v>
      </c>
      <c r="B4" s="2"/>
    </row>
    <row r="5" spans="1:5" ht="11.1" customHeight="1" x14ac:dyDescent="0.2">
      <c r="A5" s="18" t="s">
        <v>72</v>
      </c>
      <c r="B5" s="2"/>
    </row>
    <row r="6" spans="1:5" ht="11.1" customHeight="1" x14ac:dyDescent="0.2">
      <c r="A6" s="18" t="s">
        <v>71</v>
      </c>
      <c r="B6" s="2"/>
    </row>
    <row r="7" spans="1:5" ht="11.1" customHeight="1" x14ac:dyDescent="0.2">
      <c r="A7" s="18"/>
      <c r="B7" s="2"/>
    </row>
    <row r="8" spans="1:5" ht="20.100000000000001" customHeight="1" x14ac:dyDescent="0.2">
      <c r="A8" s="87"/>
      <c r="B8" s="87"/>
      <c r="C8" s="88" t="s">
        <v>74</v>
      </c>
      <c r="D8" s="88" t="s">
        <v>7</v>
      </c>
      <c r="E8" s="88" t="s">
        <v>96</v>
      </c>
    </row>
    <row r="9" spans="1:5" ht="20.100000000000001" customHeight="1" x14ac:dyDescent="0.2">
      <c r="A9" s="19" t="s">
        <v>8</v>
      </c>
      <c r="B9" s="20" t="s">
        <v>9</v>
      </c>
      <c r="C9" s="21"/>
      <c r="D9" s="21"/>
      <c r="E9" s="21"/>
    </row>
    <row r="10" spans="1:5" ht="12.95" customHeight="1" x14ac:dyDescent="0.2">
      <c r="A10" s="22"/>
      <c r="B10" s="23" t="s">
        <v>10</v>
      </c>
      <c r="C10" s="24">
        <v>2847586727.6999998</v>
      </c>
      <c r="D10" s="25">
        <v>10097511.32</v>
      </c>
      <c r="E10" s="24">
        <v>2857684239.02</v>
      </c>
    </row>
    <row r="11" spans="1:5" ht="12.95" customHeight="1" x14ac:dyDescent="0.2">
      <c r="A11" s="22"/>
      <c r="B11" s="23" t="s">
        <v>11</v>
      </c>
      <c r="C11" s="24">
        <v>41191949.810000002</v>
      </c>
      <c r="D11" s="25">
        <v>363694635.19999999</v>
      </c>
      <c r="E11" s="24">
        <v>404886585.00999999</v>
      </c>
    </row>
    <row r="12" spans="1:5" ht="12.95" customHeight="1" x14ac:dyDescent="0.2">
      <c r="A12" s="22"/>
      <c r="B12" s="23" t="s">
        <v>12</v>
      </c>
      <c r="C12" s="26">
        <v>2806394777.8899999</v>
      </c>
      <c r="D12" s="40" t="s">
        <v>13</v>
      </c>
      <c r="E12" s="26">
        <v>2806394777.8899999</v>
      </c>
    </row>
    <row r="13" spans="1:5" ht="20.100000000000001" customHeight="1" x14ac:dyDescent="0.2">
      <c r="A13" s="19" t="s">
        <v>14</v>
      </c>
      <c r="B13" s="20" t="s">
        <v>15</v>
      </c>
      <c r="C13" s="27"/>
      <c r="D13" s="28"/>
      <c r="E13" s="27" t="s">
        <v>75</v>
      </c>
    </row>
    <row r="14" spans="1:5" ht="12.95" customHeight="1" x14ac:dyDescent="0.2">
      <c r="A14" s="22"/>
      <c r="B14" s="23" t="s">
        <v>16</v>
      </c>
      <c r="C14" s="27">
        <v>374358417.95999998</v>
      </c>
      <c r="D14" s="25"/>
      <c r="E14" s="24"/>
    </row>
    <row r="15" spans="1:5" ht="12.95" customHeight="1" x14ac:dyDescent="0.2">
      <c r="A15" s="22"/>
      <c r="B15" s="23" t="s">
        <v>17</v>
      </c>
      <c r="C15" s="27">
        <v>353048669.17000002</v>
      </c>
      <c r="D15" s="28"/>
      <c r="E15" s="27"/>
    </row>
    <row r="16" spans="1:5" ht="12.95" customHeight="1" x14ac:dyDescent="0.2">
      <c r="A16" s="22"/>
      <c r="B16" s="23" t="s">
        <v>18</v>
      </c>
      <c r="C16" s="24">
        <v>21309748.789999962</v>
      </c>
      <c r="D16" s="24"/>
      <c r="E16" s="24"/>
    </row>
    <row r="17" spans="1:5" ht="20.100000000000001" customHeight="1" x14ac:dyDescent="0.2">
      <c r="A17" s="21"/>
      <c r="B17" s="41" t="s">
        <v>76</v>
      </c>
      <c r="C17" s="42">
        <v>374358417.95999998</v>
      </c>
      <c r="D17" s="42"/>
      <c r="E17" s="42">
        <v>374358417.95999998</v>
      </c>
    </row>
    <row r="18" spans="1:5" ht="20.100000000000001" customHeight="1" x14ac:dyDescent="0.2">
      <c r="A18" s="19" t="s">
        <v>19</v>
      </c>
      <c r="B18" s="20" t="s">
        <v>20</v>
      </c>
      <c r="C18" s="27"/>
      <c r="D18" s="28"/>
      <c r="E18" s="27"/>
    </row>
    <row r="19" spans="1:5" ht="12.95" customHeight="1" x14ac:dyDescent="0.2">
      <c r="A19" s="30"/>
      <c r="B19" s="31" t="s">
        <v>86</v>
      </c>
      <c r="C19" s="24">
        <v>1203939559.25</v>
      </c>
      <c r="D19" s="24">
        <v>7340027581.8100004</v>
      </c>
      <c r="E19" s="24"/>
    </row>
    <row r="20" spans="1:5" ht="12.95" customHeight="1" x14ac:dyDescent="0.2">
      <c r="A20" s="30"/>
      <c r="B20" s="31" t="s">
        <v>87</v>
      </c>
      <c r="C20" s="32">
        <v>-775207781.03999996</v>
      </c>
      <c r="D20" s="32">
        <v>775207781.03999996</v>
      </c>
      <c r="E20" s="32"/>
    </row>
    <row r="21" spans="1:5" ht="12.95" customHeight="1" x14ac:dyDescent="0.2">
      <c r="A21" s="30"/>
      <c r="B21" s="31"/>
      <c r="C21" s="33">
        <v>428731778.21000004</v>
      </c>
      <c r="D21" s="33">
        <v>8115235362.8500004</v>
      </c>
      <c r="E21" s="33"/>
    </row>
    <row r="22" spans="1:5" ht="20.100000000000001" customHeight="1" x14ac:dyDescent="0.2">
      <c r="A22" s="30"/>
      <c r="B22" s="31" t="s">
        <v>88</v>
      </c>
      <c r="C22" s="33">
        <v>387901506.18000001</v>
      </c>
      <c r="D22" s="34"/>
      <c r="E22" s="33"/>
    </row>
    <row r="23" spans="1:5" ht="12.95" customHeight="1" x14ac:dyDescent="0.2">
      <c r="A23" s="30"/>
      <c r="B23" s="31" t="s">
        <v>44</v>
      </c>
      <c r="C23" s="33">
        <v>21309748.789999962</v>
      </c>
      <c r="D23" s="33"/>
      <c r="E23" s="33"/>
    </row>
    <row r="24" spans="1:5" ht="12.95" customHeight="1" x14ac:dyDescent="0.2">
      <c r="A24" s="30"/>
      <c r="B24" s="31" t="s">
        <v>89</v>
      </c>
      <c r="C24" s="27">
        <v>409211254.96999997</v>
      </c>
      <c r="D24" s="35"/>
      <c r="E24" s="27"/>
    </row>
    <row r="25" spans="1:5" ht="12.95" customHeight="1" x14ac:dyDescent="0.2">
      <c r="A25" s="30"/>
      <c r="B25" s="31" t="s">
        <v>90</v>
      </c>
      <c r="C25" s="24">
        <v>-34852837.00999999</v>
      </c>
      <c r="D25" s="25"/>
      <c r="E25" s="24"/>
    </row>
    <row r="26" spans="1:5" ht="20.100000000000001" customHeight="1" x14ac:dyDescent="0.2">
      <c r="A26" s="21"/>
      <c r="B26" s="41" t="s">
        <v>77</v>
      </c>
      <c r="C26" s="42">
        <v>393878941.20000005</v>
      </c>
      <c r="D26" s="42"/>
      <c r="E26" s="42">
        <v>393878941.20000005</v>
      </c>
    </row>
    <row r="27" spans="1:5" ht="20.100000000000001" customHeight="1" x14ac:dyDescent="0.2">
      <c r="A27" s="19" t="s">
        <v>25</v>
      </c>
      <c r="B27" s="20" t="s">
        <v>26</v>
      </c>
      <c r="C27" s="27"/>
      <c r="D27" s="28"/>
      <c r="E27" s="27" t="s">
        <v>75</v>
      </c>
    </row>
    <row r="28" spans="1:5" ht="12.95" customHeight="1" x14ac:dyDescent="0.2">
      <c r="A28" s="36"/>
      <c r="B28" s="31" t="s">
        <v>91</v>
      </c>
      <c r="C28" s="24"/>
      <c r="D28" s="25"/>
      <c r="E28" s="24">
        <v>2198208729.9400001</v>
      </c>
    </row>
    <row r="29" spans="1:5" ht="12.95" customHeight="1" x14ac:dyDescent="0.2">
      <c r="A29" s="36"/>
      <c r="B29" s="31" t="s">
        <v>92</v>
      </c>
      <c r="C29" s="24"/>
      <c r="D29" s="24"/>
      <c r="E29" s="24">
        <v>379472.18</v>
      </c>
    </row>
    <row r="30" spans="1:5" ht="12.95" customHeight="1" x14ac:dyDescent="0.2">
      <c r="A30" s="36"/>
      <c r="B30" s="31" t="s">
        <v>78</v>
      </c>
      <c r="C30" s="24"/>
      <c r="D30" s="24"/>
      <c r="E30" s="24">
        <v>2198588202.1199999</v>
      </c>
    </row>
    <row r="31" spans="1:5" ht="12.95" customHeight="1" x14ac:dyDescent="0.2">
      <c r="A31" s="36"/>
      <c r="B31" s="31" t="s">
        <v>93</v>
      </c>
      <c r="C31" s="24"/>
      <c r="D31" s="24"/>
      <c r="E31" s="24">
        <v>1115177295.8399999</v>
      </c>
    </row>
    <row r="32" spans="1:5" ht="12.95" customHeight="1" x14ac:dyDescent="0.2">
      <c r="A32" s="36"/>
      <c r="B32" s="31" t="s">
        <v>94</v>
      </c>
      <c r="C32" s="24"/>
      <c r="D32" s="24"/>
      <c r="E32" s="24">
        <v>3738335.67</v>
      </c>
    </row>
    <row r="33" spans="1:6" ht="12.95" customHeight="1" x14ac:dyDescent="0.2">
      <c r="A33" s="36"/>
      <c r="B33" s="31" t="s">
        <v>79</v>
      </c>
      <c r="C33" s="24"/>
      <c r="D33" s="24"/>
      <c r="E33" s="24">
        <v>3317503833.6300001</v>
      </c>
      <c r="F33" s="46"/>
    </row>
    <row r="34" spans="1:6" x14ac:dyDescent="0.2">
      <c r="A34" s="22"/>
      <c r="B34" s="31" t="s">
        <v>95</v>
      </c>
      <c r="C34" s="29"/>
      <c r="D34" s="25"/>
      <c r="E34" s="24">
        <v>7572200.1399999997</v>
      </c>
    </row>
    <row r="35" spans="1:6" ht="20.100000000000001" customHeight="1" x14ac:dyDescent="0.2">
      <c r="A35" s="19"/>
      <c r="B35" s="20" t="s">
        <v>80</v>
      </c>
      <c r="C35" s="43"/>
      <c r="D35" s="43"/>
      <c r="E35" s="43">
        <v>3309931633.4900002</v>
      </c>
    </row>
    <row r="36" spans="1:6" x14ac:dyDescent="0.2">
      <c r="A36" s="22"/>
      <c r="B36" s="31" t="s">
        <v>35</v>
      </c>
      <c r="C36" s="24"/>
      <c r="D36" s="25">
        <v>517079943.82000017</v>
      </c>
      <c r="E36" s="24"/>
    </row>
    <row r="37" spans="1:6" ht="20.100000000000001" customHeight="1" x14ac:dyDescent="0.2">
      <c r="A37" s="19"/>
      <c r="B37" s="20" t="s">
        <v>81</v>
      </c>
      <c r="C37" s="27"/>
      <c r="D37" s="43">
        <v>870677067.70000017</v>
      </c>
      <c r="E37" s="27" t="s">
        <v>75</v>
      </c>
    </row>
    <row r="38" spans="1:6" ht="20.100000000000001" customHeight="1" x14ac:dyDescent="0.2">
      <c r="A38" s="19"/>
      <c r="B38" s="20" t="s">
        <v>82</v>
      </c>
      <c r="C38" s="27"/>
      <c r="D38" s="43">
        <v>8985912430.5500011</v>
      </c>
      <c r="E38" s="27"/>
    </row>
    <row r="39" spans="1:6" x14ac:dyDescent="0.2">
      <c r="A39" s="22"/>
      <c r="B39" s="37" t="s">
        <v>83</v>
      </c>
      <c r="C39" s="38">
        <v>9754149789.710001</v>
      </c>
      <c r="D39" s="39"/>
      <c r="E39" s="38">
        <v>9754149789.710001</v>
      </c>
    </row>
    <row r="40" spans="1:6" ht="20.100000000000001" customHeight="1" x14ac:dyDescent="0.2">
      <c r="A40" s="19" t="s">
        <v>84</v>
      </c>
      <c r="B40" s="20" t="s">
        <v>41</v>
      </c>
      <c r="C40" s="43">
        <v>2792851689.6700001</v>
      </c>
      <c r="D40" s="43">
        <v>517079943.82000017</v>
      </c>
      <c r="E40" s="43">
        <v>3309931633.4900002</v>
      </c>
    </row>
    <row r="41" spans="1:6" ht="20.100000000000001" customHeight="1" x14ac:dyDescent="0.2">
      <c r="A41" s="21"/>
      <c r="B41" s="44" t="s">
        <v>85</v>
      </c>
      <c r="C41" s="45">
        <v>0.84379999999999999</v>
      </c>
      <c r="D41" s="45">
        <v>0.15620000000000001</v>
      </c>
      <c r="E41" s="45">
        <v>1</v>
      </c>
    </row>
  </sheetData>
  <phoneticPr fontId="8" type="noConversion"/>
  <pageMargins left="0.11811023622047245" right="0.11811023622047245" top="0.11811023622047245" bottom="0.11811023622047245" header="0.19685039370078741" footer="7.874015748031496E-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G33"/>
  <sheetViews>
    <sheetView topLeftCell="A10" workbookViewId="0">
      <selection activeCell="A8" sqref="A8:G8"/>
    </sheetView>
  </sheetViews>
  <sheetFormatPr baseColWidth="10" defaultColWidth="11.42578125" defaultRowHeight="12" x14ac:dyDescent="0.2"/>
  <cols>
    <col min="1" max="1" width="3" style="1" customWidth="1"/>
    <col min="2" max="2" width="50.7109375" style="1" customWidth="1"/>
    <col min="3" max="7" width="13.7109375" style="1" customWidth="1"/>
    <col min="8" max="16384" width="11.42578125" style="1"/>
  </cols>
  <sheetData>
    <row r="1" spans="1:7" ht="12.95" customHeight="1" x14ac:dyDescent="0.2">
      <c r="A1" s="3" t="s">
        <v>0</v>
      </c>
      <c r="B1" s="2"/>
    </row>
    <row r="2" spans="1:7" ht="11.1" customHeight="1" x14ac:dyDescent="0.2">
      <c r="A2" s="18" t="s">
        <v>70</v>
      </c>
      <c r="B2" s="2"/>
    </row>
    <row r="3" spans="1:7" ht="11.1" customHeight="1" x14ac:dyDescent="0.2">
      <c r="A3" s="18" t="s">
        <v>1</v>
      </c>
      <c r="B3" s="2"/>
    </row>
    <row r="4" spans="1:7" ht="11.1" customHeight="1" x14ac:dyDescent="0.2">
      <c r="A4" s="18" t="s">
        <v>2</v>
      </c>
      <c r="B4" s="2"/>
    </row>
    <row r="5" spans="1:7" ht="11.1" customHeight="1" x14ac:dyDescent="0.2">
      <c r="A5" s="18" t="s">
        <v>72</v>
      </c>
      <c r="B5" s="2"/>
    </row>
    <row r="6" spans="1:7" ht="11.1" customHeight="1" x14ac:dyDescent="0.2">
      <c r="A6" s="18" t="s">
        <v>71</v>
      </c>
      <c r="B6" s="2"/>
    </row>
    <row r="7" spans="1:7" ht="11.1" customHeight="1" x14ac:dyDescent="0.2">
      <c r="A7" s="18"/>
      <c r="B7" s="2"/>
    </row>
    <row r="8" spans="1:7" ht="20.100000000000001" customHeight="1" x14ac:dyDescent="0.2">
      <c r="A8" s="89"/>
      <c r="B8" s="90"/>
      <c r="C8" s="90" t="s">
        <v>3</v>
      </c>
      <c r="D8" s="90" t="s">
        <v>4</v>
      </c>
      <c r="E8" s="90" t="s">
        <v>5</v>
      </c>
      <c r="F8" s="90" t="s">
        <v>6</v>
      </c>
      <c r="G8" s="90" t="s">
        <v>7</v>
      </c>
    </row>
    <row r="9" spans="1:7" ht="20.100000000000001" customHeight="1" x14ac:dyDescent="0.2">
      <c r="A9" s="4" t="s">
        <v>8</v>
      </c>
      <c r="B9" s="5" t="s">
        <v>9</v>
      </c>
      <c r="C9" s="6"/>
      <c r="D9" s="6"/>
      <c r="E9" s="6"/>
      <c r="F9" s="6"/>
      <c r="G9" s="6"/>
    </row>
    <row r="10" spans="1:7" ht="12.95" customHeight="1" x14ac:dyDescent="0.2">
      <c r="A10" s="7"/>
      <c r="B10" s="8" t="s">
        <v>10</v>
      </c>
      <c r="C10" s="9">
        <v>1351146992.6900001</v>
      </c>
      <c r="D10" s="9">
        <v>978813115.12</v>
      </c>
      <c r="E10" s="9">
        <v>201619131.94</v>
      </c>
      <c r="F10" s="9">
        <v>97038063.620000005</v>
      </c>
      <c r="G10" s="9">
        <v>843896.58</v>
      </c>
    </row>
    <row r="11" spans="1:7" ht="12.95" customHeight="1" x14ac:dyDescent="0.2">
      <c r="A11" s="7"/>
      <c r="B11" s="8" t="s">
        <v>11</v>
      </c>
      <c r="C11" s="9">
        <v>51802175.869999997</v>
      </c>
      <c r="D11" s="9">
        <v>70546491.760000005</v>
      </c>
      <c r="E11" s="9">
        <v>1780830.72</v>
      </c>
      <c r="F11" s="9">
        <v>740702.67</v>
      </c>
      <c r="G11" s="9">
        <v>153353923.77000001</v>
      </c>
    </row>
    <row r="12" spans="1:7" ht="12.95" customHeight="1" x14ac:dyDescent="0.2">
      <c r="A12" s="7"/>
      <c r="B12" s="8" t="s">
        <v>12</v>
      </c>
      <c r="C12" s="9">
        <v>1299344816.8200002</v>
      </c>
      <c r="D12" s="9">
        <v>908266623.36000001</v>
      </c>
      <c r="E12" s="9">
        <v>199838301.22</v>
      </c>
      <c r="F12" s="9">
        <v>96297360.950000003</v>
      </c>
      <c r="G12" s="9" t="s">
        <v>13</v>
      </c>
    </row>
    <row r="13" spans="1:7" ht="20.100000000000001" customHeight="1" x14ac:dyDescent="0.2">
      <c r="A13" s="4" t="s">
        <v>14</v>
      </c>
      <c r="B13" s="5" t="s">
        <v>15</v>
      </c>
      <c r="C13" s="10"/>
      <c r="D13" s="10"/>
      <c r="E13" s="10"/>
      <c r="F13" s="10"/>
      <c r="G13" s="10"/>
    </row>
    <row r="14" spans="1:7" ht="12.95" customHeight="1" x14ac:dyDescent="0.2">
      <c r="A14" s="11"/>
      <c r="B14" s="8" t="s">
        <v>16</v>
      </c>
      <c r="C14" s="9">
        <v>185196112.59</v>
      </c>
      <c r="D14" s="9">
        <v>126590306.91</v>
      </c>
      <c r="E14" s="9">
        <v>27627746.27</v>
      </c>
      <c r="F14" s="9">
        <v>13634503.4</v>
      </c>
      <c r="G14" s="9"/>
    </row>
    <row r="15" spans="1:7" ht="12.95" customHeight="1" x14ac:dyDescent="0.2">
      <c r="A15" s="11"/>
      <c r="B15" s="8" t="s">
        <v>17</v>
      </c>
      <c r="C15" s="9">
        <v>174793900.30000001</v>
      </c>
      <c r="D15" s="9">
        <v>115863889.25</v>
      </c>
      <c r="E15" s="9">
        <v>26048665.559999999</v>
      </c>
      <c r="F15" s="9">
        <v>13461807.17</v>
      </c>
      <c r="G15" s="9"/>
    </row>
    <row r="16" spans="1:7" ht="12.95" customHeight="1" x14ac:dyDescent="0.2">
      <c r="A16" s="11"/>
      <c r="B16" s="8" t="s">
        <v>18</v>
      </c>
      <c r="C16" s="9">
        <v>10402212.289999992</v>
      </c>
      <c r="D16" s="9">
        <v>10726417.659999996</v>
      </c>
      <c r="E16" s="9">
        <v>1579080.71</v>
      </c>
      <c r="F16" s="9">
        <v>172696.23</v>
      </c>
      <c r="G16" s="9" t="s">
        <v>13</v>
      </c>
    </row>
    <row r="17" spans="1:7" ht="20.100000000000001" customHeight="1" x14ac:dyDescent="0.2">
      <c r="A17" s="4" t="s">
        <v>19</v>
      </c>
      <c r="B17" s="5" t="s">
        <v>20</v>
      </c>
      <c r="C17" s="10"/>
      <c r="D17" s="10"/>
      <c r="E17" s="10"/>
      <c r="F17" s="10"/>
      <c r="G17" s="10"/>
    </row>
    <row r="18" spans="1:7" ht="12.95" customHeight="1" x14ac:dyDescent="0.2">
      <c r="A18" s="11"/>
      <c r="B18" s="8" t="s">
        <v>21</v>
      </c>
      <c r="C18" s="9">
        <v>104850905.79000001</v>
      </c>
      <c r="D18" s="9">
        <v>326093076.14999998</v>
      </c>
      <c r="E18" s="9">
        <v>10451247.539999999</v>
      </c>
      <c r="F18" s="9">
        <v>6396798.3399999999</v>
      </c>
      <c r="G18" s="9">
        <v>5490205334.1599998</v>
      </c>
    </row>
    <row r="19" spans="1:7" ht="12.95" customHeight="1" x14ac:dyDescent="0.2">
      <c r="A19" s="11"/>
      <c r="B19" s="8" t="s">
        <v>22</v>
      </c>
      <c r="C19" s="9">
        <v>10402212.289999992</v>
      </c>
      <c r="D19" s="9">
        <v>10726417.659999996</v>
      </c>
      <c r="E19" s="9">
        <v>1579080.71</v>
      </c>
      <c r="F19" s="9">
        <v>172696.23</v>
      </c>
      <c r="G19" s="9" t="s">
        <v>13</v>
      </c>
    </row>
    <row r="20" spans="1:7" ht="12.95" customHeight="1" x14ac:dyDescent="0.2">
      <c r="A20" s="11"/>
      <c r="B20" s="8" t="s">
        <v>23</v>
      </c>
      <c r="C20" s="9">
        <v>115253118.08</v>
      </c>
      <c r="D20" s="9">
        <v>336819493.80999994</v>
      </c>
      <c r="E20" s="9">
        <v>12030328.25</v>
      </c>
      <c r="F20" s="9">
        <v>6569494.5700000003</v>
      </c>
      <c r="G20" s="9"/>
    </row>
    <row r="21" spans="1:7" ht="12.95" customHeight="1" x14ac:dyDescent="0.2">
      <c r="A21" s="11"/>
      <c r="B21" s="8" t="s">
        <v>24</v>
      </c>
      <c r="C21" s="9">
        <v>69942994.510000005</v>
      </c>
      <c r="D21" s="9">
        <v>-210229186.89999995</v>
      </c>
      <c r="E21" s="9">
        <v>15597418.02</v>
      </c>
      <c r="F21" s="9">
        <v>7065008.8300000001</v>
      </c>
      <c r="G21" s="9" t="s">
        <v>13</v>
      </c>
    </row>
    <row r="22" spans="1:7" ht="20.100000000000001" customHeight="1" x14ac:dyDescent="0.2">
      <c r="A22" s="4" t="s">
        <v>25</v>
      </c>
      <c r="B22" s="5" t="s">
        <v>26</v>
      </c>
      <c r="C22" s="10"/>
      <c r="D22" s="10"/>
      <c r="E22" s="10"/>
      <c r="F22" s="10"/>
      <c r="G22" s="10"/>
    </row>
    <row r="23" spans="1:7" ht="12.95" customHeight="1" x14ac:dyDescent="0.2">
      <c r="A23" s="11"/>
      <c r="B23" s="8" t="s">
        <v>27</v>
      </c>
      <c r="C23" s="9">
        <v>1001746095.8</v>
      </c>
      <c r="D23" s="9">
        <v>2151322121.23</v>
      </c>
      <c r="E23" s="9">
        <v>80330300.979999989</v>
      </c>
      <c r="F23" s="9">
        <v>17623568.130000003</v>
      </c>
      <c r="G23" s="9"/>
    </row>
    <row r="24" spans="1:7" ht="12.95" customHeight="1" x14ac:dyDescent="0.2">
      <c r="A24" s="11"/>
      <c r="B24" s="8" t="s">
        <v>28</v>
      </c>
      <c r="C24" s="9">
        <v>1412547862.4200001</v>
      </c>
      <c r="D24" s="9">
        <v>722786966.65999997</v>
      </c>
      <c r="E24" s="9">
        <v>217016312.45000002</v>
      </c>
      <c r="F24" s="9">
        <v>103535066.01000001</v>
      </c>
      <c r="G24" s="9"/>
    </row>
    <row r="25" spans="1:7" ht="12.95" customHeight="1" x14ac:dyDescent="0.2">
      <c r="A25" s="11"/>
      <c r="B25" s="12" t="s">
        <v>29</v>
      </c>
      <c r="C25" s="9"/>
      <c r="D25" s="9"/>
      <c r="E25" s="9"/>
      <c r="F25" s="9"/>
      <c r="G25" s="9"/>
    </row>
    <row r="26" spans="1:7" ht="12.95" customHeight="1" x14ac:dyDescent="0.2">
      <c r="A26" s="11"/>
      <c r="B26" s="12" t="s">
        <v>30</v>
      </c>
      <c r="C26" s="9">
        <v>32857838.799999997</v>
      </c>
      <c r="D26" s="9">
        <v>14023112.539999999</v>
      </c>
      <c r="E26" s="9">
        <v>1512.5</v>
      </c>
      <c r="F26" s="9">
        <v>0</v>
      </c>
      <c r="G26" s="9"/>
    </row>
    <row r="27" spans="1:7" ht="12.95" customHeight="1" x14ac:dyDescent="0.2">
      <c r="A27" s="11"/>
      <c r="B27" s="12" t="s">
        <v>31</v>
      </c>
      <c r="C27" s="9">
        <v>1379690023.6200001</v>
      </c>
      <c r="D27" s="9">
        <v>708763854.12</v>
      </c>
      <c r="E27" s="9">
        <v>217014799.95000002</v>
      </c>
      <c r="F27" s="9">
        <v>103535066.01000001</v>
      </c>
      <c r="G27" s="9"/>
    </row>
    <row r="28" spans="1:7" ht="12.95" customHeight="1" x14ac:dyDescent="0.2">
      <c r="A28" s="11"/>
      <c r="B28" s="8" t="s">
        <v>32</v>
      </c>
      <c r="C28" s="9"/>
      <c r="D28" s="9"/>
      <c r="E28" s="9"/>
      <c r="F28" s="9"/>
      <c r="G28" s="9">
        <v>1264146.33</v>
      </c>
    </row>
    <row r="29" spans="1:7" ht="12.95" customHeight="1" x14ac:dyDescent="0.2">
      <c r="A29" s="11"/>
      <c r="B29" s="8" t="s">
        <v>33</v>
      </c>
      <c r="C29" s="9"/>
      <c r="D29" s="9"/>
      <c r="E29" s="9"/>
      <c r="F29" s="9"/>
      <c r="G29" s="9">
        <v>7798107.5800000001</v>
      </c>
    </row>
    <row r="30" spans="1:7" ht="12.95" customHeight="1" x14ac:dyDescent="0.2">
      <c r="A30" s="11"/>
      <c r="B30" s="8" t="s">
        <v>34</v>
      </c>
      <c r="C30" s="9"/>
      <c r="D30" s="9"/>
      <c r="E30" s="9"/>
      <c r="F30" s="9"/>
      <c r="G30" s="9">
        <v>11369389.210000001</v>
      </c>
    </row>
    <row r="31" spans="1:7" ht="12.95" customHeight="1" x14ac:dyDescent="0.2">
      <c r="A31" s="11"/>
      <c r="B31" s="8" t="s">
        <v>35</v>
      </c>
      <c r="C31" s="9"/>
      <c r="D31" s="9"/>
      <c r="E31" s="9"/>
      <c r="F31" s="9"/>
      <c r="G31" s="9">
        <v>792828743.29999959</v>
      </c>
    </row>
    <row r="32" spans="1:7" ht="20.100000000000001" customHeight="1" x14ac:dyDescent="0.2">
      <c r="A32" s="4" t="s">
        <v>25</v>
      </c>
      <c r="B32" s="5" t="s">
        <v>36</v>
      </c>
      <c r="C32" s="13">
        <v>1379690023.6200001</v>
      </c>
      <c r="D32" s="13">
        <v>708763854.12</v>
      </c>
      <c r="E32" s="13">
        <v>217014799.95000002</v>
      </c>
      <c r="F32" s="13">
        <v>103535066.01000001</v>
      </c>
      <c r="G32" s="13">
        <v>792828743.29999959</v>
      </c>
    </row>
    <row r="33" spans="1:7" ht="20.100000000000001" customHeight="1" x14ac:dyDescent="0.2">
      <c r="A33" s="14"/>
      <c r="B33" s="15" t="s">
        <v>37</v>
      </c>
      <c r="C33" s="16">
        <v>0.43090000000000001</v>
      </c>
      <c r="D33" s="16">
        <v>0.22140000000000001</v>
      </c>
      <c r="E33" s="16">
        <v>6.7799999999999999E-2</v>
      </c>
      <c r="F33" s="16">
        <v>3.2300000000000002E-2</v>
      </c>
      <c r="G33" s="16">
        <v>0.24759999999999999</v>
      </c>
    </row>
  </sheetData>
  <phoneticPr fontId="0" type="noConversion"/>
  <pageMargins left="0.11811023622047245" right="0.11811023622047245" top="0.11811023622047245" bottom="0.11811023622047245" header="0.11811023622047245" footer="7.874015748031496E-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G35"/>
  <sheetViews>
    <sheetView showGridLines="0" topLeftCell="A7" workbookViewId="0">
      <selection activeCell="A8" sqref="A8:G8"/>
    </sheetView>
  </sheetViews>
  <sheetFormatPr baseColWidth="10" defaultColWidth="11.42578125" defaultRowHeight="12" x14ac:dyDescent="0.2"/>
  <cols>
    <col min="1" max="1" width="3" style="1" customWidth="1"/>
    <col min="2" max="2" width="50.7109375" style="1" customWidth="1"/>
    <col min="3" max="7" width="13.7109375" style="1" customWidth="1"/>
    <col min="8" max="16384" width="11.42578125" style="1"/>
  </cols>
  <sheetData>
    <row r="1" spans="1:7" ht="12.95" customHeight="1" x14ac:dyDescent="0.2">
      <c r="A1" s="3" t="s">
        <v>0</v>
      </c>
      <c r="B1" s="2"/>
    </row>
    <row r="2" spans="1:7" ht="11.1" customHeight="1" x14ac:dyDescent="0.2">
      <c r="A2" s="18" t="s">
        <v>70</v>
      </c>
      <c r="B2" s="2"/>
    </row>
    <row r="3" spans="1:7" ht="11.1" customHeight="1" x14ac:dyDescent="0.2">
      <c r="A3" s="18" t="s">
        <v>1</v>
      </c>
      <c r="B3" s="2"/>
    </row>
    <row r="4" spans="1:7" ht="11.1" customHeight="1" x14ac:dyDescent="0.2">
      <c r="A4" s="18" t="s">
        <v>38</v>
      </c>
      <c r="B4" s="2"/>
    </row>
    <row r="5" spans="1:7" ht="11.1" customHeight="1" x14ac:dyDescent="0.2">
      <c r="A5" s="18" t="s">
        <v>72</v>
      </c>
      <c r="B5" s="2"/>
    </row>
    <row r="6" spans="1:7" ht="11.1" customHeight="1" x14ac:dyDescent="0.2">
      <c r="A6" s="18" t="s">
        <v>71</v>
      </c>
      <c r="B6" s="2"/>
    </row>
    <row r="7" spans="1:7" ht="11.1" customHeight="1" x14ac:dyDescent="0.2">
      <c r="A7" s="18"/>
      <c r="B7" s="2"/>
    </row>
    <row r="8" spans="1:7" ht="20.100000000000001" customHeight="1" x14ac:dyDescent="0.2">
      <c r="A8" s="89"/>
      <c r="B8" s="90"/>
      <c r="C8" s="90" t="s">
        <v>3</v>
      </c>
      <c r="D8" s="90" t="s">
        <v>4</v>
      </c>
      <c r="E8" s="90" t="s">
        <v>5</v>
      </c>
      <c r="F8" s="90" t="s">
        <v>6</v>
      </c>
      <c r="G8" s="90" t="s">
        <v>7</v>
      </c>
    </row>
    <row r="9" spans="1:7" ht="20.100000000000001" customHeight="1" x14ac:dyDescent="0.2">
      <c r="A9" s="4" t="s">
        <v>8</v>
      </c>
      <c r="B9" s="5" t="s">
        <v>9</v>
      </c>
      <c r="C9" s="6"/>
      <c r="D9" s="6"/>
      <c r="E9" s="6"/>
      <c r="F9" s="6"/>
      <c r="G9" s="6"/>
    </row>
    <row r="10" spans="1:7" ht="12.95" customHeight="1" x14ac:dyDescent="0.2">
      <c r="A10" s="7"/>
      <c r="B10" s="8" t="s">
        <v>10</v>
      </c>
      <c r="C10" s="9">
        <v>1286000912.54</v>
      </c>
      <c r="D10" s="9">
        <v>905831507.21000004</v>
      </c>
      <c r="E10" s="9">
        <v>202594550.78</v>
      </c>
      <c r="F10" s="9">
        <v>95756982.739999995</v>
      </c>
      <c r="G10" s="9">
        <v>897677.93</v>
      </c>
    </row>
    <row r="11" spans="1:7" ht="12.95" customHeight="1" x14ac:dyDescent="0.2">
      <c r="A11" s="7"/>
      <c r="B11" s="8" t="s">
        <v>11</v>
      </c>
      <c r="C11" s="9">
        <v>46561359.079999998</v>
      </c>
      <c r="D11" s="9">
        <v>67684993.159999996</v>
      </c>
      <c r="E11" s="9">
        <v>2001270.05</v>
      </c>
      <c r="F11" s="9">
        <v>731539.99</v>
      </c>
      <c r="G11" s="9">
        <v>216261400.19999999</v>
      </c>
    </row>
    <row r="12" spans="1:7" ht="12.95" customHeight="1" x14ac:dyDescent="0.2">
      <c r="A12" s="7"/>
      <c r="B12" s="8" t="s">
        <v>12</v>
      </c>
      <c r="C12" s="9">
        <v>1239439553.46</v>
      </c>
      <c r="D12" s="9">
        <v>838146514.04999995</v>
      </c>
      <c r="E12" s="9">
        <v>200593280.72999999</v>
      </c>
      <c r="F12" s="9">
        <v>95025442.75</v>
      </c>
      <c r="G12" s="9" t="s">
        <v>13</v>
      </c>
    </row>
    <row r="13" spans="1:7" ht="20.100000000000001" customHeight="1" x14ac:dyDescent="0.2">
      <c r="A13" s="4" t="s">
        <v>14</v>
      </c>
      <c r="B13" s="5" t="s">
        <v>15</v>
      </c>
      <c r="C13" s="10"/>
      <c r="D13" s="10"/>
      <c r="E13" s="10"/>
      <c r="F13" s="10"/>
      <c r="G13" s="10"/>
    </row>
    <row r="14" spans="1:7" ht="12.95" customHeight="1" x14ac:dyDescent="0.2">
      <c r="A14" s="11"/>
      <c r="B14" s="8" t="s">
        <v>16</v>
      </c>
      <c r="C14" s="9">
        <v>174793900.30000001</v>
      </c>
      <c r="D14" s="9">
        <v>115863889.25</v>
      </c>
      <c r="E14" s="9">
        <v>26048665.559999999</v>
      </c>
      <c r="F14" s="9">
        <v>13461807.17</v>
      </c>
      <c r="G14" s="9"/>
    </row>
    <row r="15" spans="1:7" ht="12.95" customHeight="1" x14ac:dyDescent="0.2">
      <c r="A15" s="11"/>
      <c r="B15" s="8" t="s">
        <v>17</v>
      </c>
      <c r="C15" s="9">
        <v>168124667.25</v>
      </c>
      <c r="D15" s="9">
        <v>108646768.13</v>
      </c>
      <c r="E15" s="9">
        <v>25251510.940000001</v>
      </c>
      <c r="F15" s="9">
        <v>13377232.800000001</v>
      </c>
      <c r="G15" s="9"/>
    </row>
    <row r="16" spans="1:7" ht="12.95" customHeight="1" x14ac:dyDescent="0.2">
      <c r="A16" s="11"/>
      <c r="B16" s="8" t="s">
        <v>18</v>
      </c>
      <c r="C16" s="9">
        <v>6669233.0499999998</v>
      </c>
      <c r="D16" s="9">
        <v>7217121.1200000001</v>
      </c>
      <c r="E16" s="9">
        <v>797154.62</v>
      </c>
      <c r="F16" s="9">
        <v>84574.37</v>
      </c>
      <c r="G16" s="9" t="s">
        <v>13</v>
      </c>
    </row>
    <row r="17" spans="1:7" ht="20.100000000000001" customHeight="1" x14ac:dyDescent="0.2">
      <c r="A17" s="4" t="s">
        <v>19</v>
      </c>
      <c r="B17" s="5" t="s">
        <v>20</v>
      </c>
      <c r="C17" s="10"/>
      <c r="D17" s="10"/>
      <c r="E17" s="10"/>
      <c r="F17" s="10"/>
      <c r="G17" s="10"/>
    </row>
    <row r="18" spans="1:7" ht="12.95" customHeight="1" x14ac:dyDescent="0.2">
      <c r="A18" s="11"/>
      <c r="B18" s="8" t="s">
        <v>21</v>
      </c>
      <c r="C18" s="9">
        <v>166694170.86000001</v>
      </c>
      <c r="D18" s="9">
        <v>201428931.74000001</v>
      </c>
      <c r="E18" s="9">
        <v>26963805.16</v>
      </c>
      <c r="F18" s="9">
        <v>13709780.380000001</v>
      </c>
      <c r="G18" s="9">
        <v>5490205334.1599998</v>
      </c>
    </row>
    <row r="19" spans="1:7" ht="12.95" customHeight="1" x14ac:dyDescent="0.2">
      <c r="A19" s="11"/>
      <c r="B19" s="8" t="s">
        <v>22</v>
      </c>
      <c r="C19" s="9">
        <v>6669233.0499999998</v>
      </c>
      <c r="D19" s="9">
        <v>7217121.1200000001</v>
      </c>
      <c r="E19" s="9">
        <v>797154.62</v>
      </c>
      <c r="F19" s="9">
        <v>84574.37</v>
      </c>
      <c r="G19" s="9" t="s">
        <v>13</v>
      </c>
    </row>
    <row r="20" spans="1:7" ht="12.95" customHeight="1" x14ac:dyDescent="0.2">
      <c r="A20" s="11"/>
      <c r="B20" s="8" t="s">
        <v>23</v>
      </c>
      <c r="C20" s="9">
        <v>173363403.91</v>
      </c>
      <c r="D20" s="9">
        <v>208646052.86000001</v>
      </c>
      <c r="E20" s="9">
        <v>27760959.780000001</v>
      </c>
      <c r="F20" s="9">
        <v>13794354.75</v>
      </c>
      <c r="G20" s="9"/>
    </row>
    <row r="21" spans="1:7" ht="12.95" customHeight="1" x14ac:dyDescent="0.2">
      <c r="A21" s="11"/>
      <c r="B21" s="8" t="s">
        <v>24</v>
      </c>
      <c r="C21" s="9">
        <v>1430496.39</v>
      </c>
      <c r="D21" s="9">
        <v>-92782163.609999999</v>
      </c>
      <c r="E21" s="9">
        <v>-1712294.22</v>
      </c>
      <c r="F21" s="9">
        <v>-332547.58</v>
      </c>
      <c r="G21" s="9" t="s">
        <v>13</v>
      </c>
    </row>
    <row r="22" spans="1:7" ht="12.95" customHeight="1" x14ac:dyDescent="0.2">
      <c r="A22" s="11"/>
      <c r="B22" s="8" t="s">
        <v>39</v>
      </c>
      <c r="C22" s="9"/>
      <c r="D22" s="9"/>
      <c r="E22" s="9">
        <v>-9297000</v>
      </c>
      <c r="F22" s="9"/>
      <c r="G22" s="9"/>
    </row>
    <row r="23" spans="1:7" ht="12.95" customHeight="1" x14ac:dyDescent="0.2">
      <c r="A23" s="11"/>
      <c r="B23" s="8" t="s">
        <v>40</v>
      </c>
      <c r="C23" s="9">
        <v>1430496.39</v>
      </c>
      <c r="D23" s="9">
        <v>-92782163.609999999</v>
      </c>
      <c r="E23" s="9">
        <v>-11009294.220000001</v>
      </c>
      <c r="F23" s="9">
        <v>-332547.58</v>
      </c>
      <c r="G23" s="9" t="s">
        <v>13</v>
      </c>
    </row>
    <row r="24" spans="1:7" ht="20.100000000000001" customHeight="1" x14ac:dyDescent="0.2">
      <c r="A24" s="4" t="s">
        <v>25</v>
      </c>
      <c r="B24" s="5" t="s">
        <v>26</v>
      </c>
      <c r="C24" s="10"/>
      <c r="D24" s="10"/>
      <c r="E24" s="10"/>
      <c r="F24" s="10"/>
      <c r="G24" s="10"/>
    </row>
    <row r="25" spans="1:7" ht="12.95" customHeight="1" x14ac:dyDescent="0.2">
      <c r="A25" s="11"/>
      <c r="B25" s="8" t="s">
        <v>27</v>
      </c>
      <c r="C25" s="9">
        <v>950971358.25999999</v>
      </c>
      <c r="D25" s="9">
        <v>1960588326.3499999</v>
      </c>
      <c r="E25" s="9">
        <v>77351545.5</v>
      </c>
      <c r="F25" s="9">
        <v>16620893.43</v>
      </c>
      <c r="G25" s="9"/>
    </row>
    <row r="26" spans="1:7" ht="12.95" customHeight="1" x14ac:dyDescent="0.2">
      <c r="A26" s="11"/>
      <c r="B26" s="8" t="s">
        <v>28</v>
      </c>
      <c r="C26" s="9">
        <v>1278000273.4400001</v>
      </c>
      <c r="D26" s="9">
        <v>765376376.10000002</v>
      </c>
      <c r="E26" s="9">
        <v>190401676.75</v>
      </c>
      <c r="F26" s="9">
        <v>94777469.540000007</v>
      </c>
      <c r="G26" s="9"/>
    </row>
    <row r="27" spans="1:7" ht="12.95" customHeight="1" x14ac:dyDescent="0.2">
      <c r="A27" s="11"/>
      <c r="B27" s="12" t="s">
        <v>29</v>
      </c>
      <c r="C27" s="9"/>
      <c r="D27" s="9"/>
      <c r="E27" s="9"/>
      <c r="F27" s="9"/>
      <c r="G27" s="9"/>
    </row>
    <row r="28" spans="1:7" ht="12.95" customHeight="1" x14ac:dyDescent="0.2">
      <c r="A28" s="11"/>
      <c r="B28" s="12" t="s">
        <v>30</v>
      </c>
      <c r="C28" s="9">
        <v>30460990.539999999</v>
      </c>
      <c r="D28" s="9">
        <v>12794904.539999999</v>
      </c>
      <c r="E28" s="9">
        <v>20535.62</v>
      </c>
      <c r="F28" s="9">
        <v>0</v>
      </c>
      <c r="G28" s="9"/>
    </row>
    <row r="29" spans="1:7" ht="12.95" customHeight="1" x14ac:dyDescent="0.2">
      <c r="A29" s="11"/>
      <c r="B29" s="12" t="s">
        <v>31</v>
      </c>
      <c r="C29" s="9">
        <v>1247539282.9000001</v>
      </c>
      <c r="D29" s="9">
        <v>752581471.55999994</v>
      </c>
      <c r="E29" s="9">
        <v>190381141.13</v>
      </c>
      <c r="F29" s="9">
        <v>94777469.540000007</v>
      </c>
      <c r="G29" s="9"/>
    </row>
    <row r="30" spans="1:7" ht="12.95" customHeight="1" x14ac:dyDescent="0.2">
      <c r="A30" s="11"/>
      <c r="B30" s="8" t="s">
        <v>32</v>
      </c>
      <c r="C30" s="9"/>
      <c r="D30" s="9"/>
      <c r="E30" s="9"/>
      <c r="F30" s="9"/>
      <c r="G30" s="9">
        <v>1221982.1299999999</v>
      </c>
    </row>
    <row r="31" spans="1:7" ht="12.95" customHeight="1" x14ac:dyDescent="0.2">
      <c r="A31" s="11"/>
      <c r="B31" s="8" t="s">
        <v>33</v>
      </c>
      <c r="C31" s="9"/>
      <c r="D31" s="9"/>
      <c r="E31" s="9"/>
      <c r="F31" s="9"/>
      <c r="G31" s="9">
        <v>7036751.8700000001</v>
      </c>
    </row>
    <row r="32" spans="1:7" ht="12.95" customHeight="1" x14ac:dyDescent="0.2">
      <c r="A32" s="11"/>
      <c r="B32" s="8" t="s">
        <v>34</v>
      </c>
      <c r="C32" s="9"/>
      <c r="D32" s="9"/>
      <c r="E32" s="9"/>
      <c r="F32" s="9"/>
      <c r="G32" s="9">
        <v>5412306.8200000003</v>
      </c>
    </row>
    <row r="33" spans="1:7" ht="12.95" customHeight="1" x14ac:dyDescent="0.2">
      <c r="A33" s="11"/>
      <c r="B33" s="8" t="s">
        <v>35</v>
      </c>
      <c r="C33" s="9"/>
      <c r="D33" s="9"/>
      <c r="E33" s="9"/>
      <c r="F33" s="9"/>
      <c r="G33" s="9">
        <v>679822754.88999999</v>
      </c>
    </row>
    <row r="34" spans="1:7" ht="20.100000000000001" customHeight="1" x14ac:dyDescent="0.2">
      <c r="A34" s="4" t="s">
        <v>25</v>
      </c>
      <c r="B34" s="5" t="s">
        <v>41</v>
      </c>
      <c r="C34" s="13">
        <v>1247539282.9000001</v>
      </c>
      <c r="D34" s="13">
        <v>752581471.55999994</v>
      </c>
      <c r="E34" s="13">
        <v>190381141.13</v>
      </c>
      <c r="F34" s="13">
        <v>94777469.540000007</v>
      </c>
      <c r="G34" s="13">
        <v>679822754.88999999</v>
      </c>
    </row>
    <row r="35" spans="1:7" ht="20.100000000000001" customHeight="1" x14ac:dyDescent="0.2">
      <c r="A35" s="14"/>
      <c r="B35" s="15" t="s">
        <v>37</v>
      </c>
      <c r="C35" s="16">
        <v>0.42070000000000002</v>
      </c>
      <c r="D35" s="16">
        <v>0.25380000000000003</v>
      </c>
      <c r="E35" s="16">
        <v>6.4199999999999993E-2</v>
      </c>
      <c r="F35" s="16">
        <v>3.2000000000000001E-2</v>
      </c>
      <c r="G35" s="16">
        <v>0.2293</v>
      </c>
    </row>
  </sheetData>
  <phoneticPr fontId="0" type="noConversion"/>
  <pageMargins left="0.11811023622047245" right="0.11811023622047245" top="0.11811023622047245" bottom="0.11811023622047245" header="0.11811023622047245" footer="7.874015748031496E-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G30"/>
  <sheetViews>
    <sheetView workbookViewId="0">
      <selection activeCell="A8" sqref="A8:G8"/>
    </sheetView>
  </sheetViews>
  <sheetFormatPr baseColWidth="10" defaultColWidth="11.42578125" defaultRowHeight="12" x14ac:dyDescent="0.2"/>
  <cols>
    <col min="1" max="1" width="3" style="1" customWidth="1"/>
    <col min="2" max="2" width="50.7109375" style="1" customWidth="1"/>
    <col min="3" max="7" width="13.7109375" style="1" customWidth="1"/>
    <col min="8" max="16384" width="11.42578125" style="1"/>
  </cols>
  <sheetData>
    <row r="1" spans="1:7" ht="12.95" customHeight="1" x14ac:dyDescent="0.2">
      <c r="A1" s="3" t="s">
        <v>0</v>
      </c>
      <c r="B1" s="2"/>
    </row>
    <row r="2" spans="1:7" ht="11.1" customHeight="1" x14ac:dyDescent="0.2">
      <c r="A2" s="18" t="s">
        <v>70</v>
      </c>
      <c r="B2" s="2"/>
    </row>
    <row r="3" spans="1:7" ht="11.1" customHeight="1" x14ac:dyDescent="0.2">
      <c r="A3" s="18" t="s">
        <v>1</v>
      </c>
      <c r="B3" s="2"/>
    </row>
    <row r="4" spans="1:7" ht="11.1" customHeight="1" x14ac:dyDescent="0.2">
      <c r="A4" s="18" t="s">
        <v>42</v>
      </c>
      <c r="B4" s="2"/>
    </row>
    <row r="5" spans="1:7" ht="11.1" customHeight="1" x14ac:dyDescent="0.2">
      <c r="A5" s="18" t="s">
        <v>72</v>
      </c>
      <c r="B5" s="2"/>
    </row>
    <row r="6" spans="1:7" ht="11.1" customHeight="1" x14ac:dyDescent="0.2">
      <c r="A6" s="18" t="s">
        <v>71</v>
      </c>
      <c r="B6" s="2"/>
    </row>
    <row r="7" spans="1:7" ht="11.1" customHeight="1" x14ac:dyDescent="0.2">
      <c r="A7" s="18"/>
      <c r="B7" s="2"/>
    </row>
    <row r="8" spans="1:7" ht="20.100000000000001" customHeight="1" x14ac:dyDescent="0.2">
      <c r="A8" s="89"/>
      <c r="B8" s="90"/>
      <c r="C8" s="90" t="s">
        <v>3</v>
      </c>
      <c r="D8" s="90" t="s">
        <v>4</v>
      </c>
      <c r="E8" s="90" t="s">
        <v>5</v>
      </c>
      <c r="F8" s="90" t="s">
        <v>6</v>
      </c>
      <c r="G8" s="90" t="s">
        <v>7</v>
      </c>
    </row>
    <row r="9" spans="1:7" ht="20.100000000000001" customHeight="1" x14ac:dyDescent="0.2">
      <c r="A9" s="4" t="s">
        <v>8</v>
      </c>
      <c r="B9" s="5" t="s">
        <v>9</v>
      </c>
      <c r="C9" s="6"/>
      <c r="D9" s="6"/>
      <c r="E9" s="6"/>
      <c r="F9" s="6"/>
      <c r="G9" s="6"/>
    </row>
    <row r="10" spans="1:7" ht="12.95" customHeight="1" x14ac:dyDescent="0.2">
      <c r="A10" s="7"/>
      <c r="B10" s="8" t="s">
        <v>10</v>
      </c>
      <c r="C10" s="9">
        <v>1231014977.95</v>
      </c>
      <c r="D10" s="9">
        <v>868199256.62</v>
      </c>
      <c r="E10" s="9">
        <v>185853499.41</v>
      </c>
      <c r="F10" s="9">
        <v>95144038.780000001</v>
      </c>
      <c r="G10" s="9">
        <v>1910803.33</v>
      </c>
    </row>
    <row r="11" spans="1:7" ht="12.95" customHeight="1" x14ac:dyDescent="0.2">
      <c r="A11" s="7"/>
      <c r="B11" s="8" t="s">
        <v>11</v>
      </c>
      <c r="C11" s="9">
        <v>56983679.890000001</v>
      </c>
      <c r="D11" s="9">
        <v>69950018.329999998</v>
      </c>
      <c r="E11" s="9">
        <v>6297875.7199999997</v>
      </c>
      <c r="F11" s="9">
        <v>1299776.75</v>
      </c>
      <c r="G11" s="9">
        <v>161728984.08000001</v>
      </c>
    </row>
    <row r="12" spans="1:7" ht="12.95" customHeight="1" x14ac:dyDescent="0.2">
      <c r="A12" s="7"/>
      <c r="B12" s="8" t="s">
        <v>12</v>
      </c>
      <c r="C12" s="9">
        <v>1174031298.0599999</v>
      </c>
      <c r="D12" s="9">
        <v>798249238.28999996</v>
      </c>
      <c r="E12" s="9">
        <v>179555623.69</v>
      </c>
      <c r="F12" s="9">
        <v>93844262.030000001</v>
      </c>
      <c r="G12" s="9" t="s">
        <v>13</v>
      </c>
    </row>
    <row r="13" spans="1:7" ht="20.100000000000001" customHeight="1" x14ac:dyDescent="0.2">
      <c r="A13" s="4" t="s">
        <v>14</v>
      </c>
      <c r="B13" s="5" t="s">
        <v>15</v>
      </c>
      <c r="C13" s="10"/>
      <c r="D13" s="10"/>
      <c r="E13" s="10"/>
      <c r="F13" s="10"/>
      <c r="G13" s="10"/>
    </row>
    <row r="14" spans="1:7" ht="12.95" customHeight="1" x14ac:dyDescent="0.2">
      <c r="A14" s="11"/>
      <c r="B14" s="8" t="s">
        <v>16</v>
      </c>
      <c r="C14" s="9">
        <v>168124667.25</v>
      </c>
      <c r="D14" s="9">
        <v>108646768.13</v>
      </c>
      <c r="E14" s="9">
        <v>25251510.940000001</v>
      </c>
      <c r="F14" s="9">
        <v>13377232.800000001</v>
      </c>
      <c r="G14" s="9"/>
    </row>
    <row r="15" spans="1:7" ht="12.95" customHeight="1" x14ac:dyDescent="0.2">
      <c r="A15" s="11"/>
      <c r="B15" s="8" t="s">
        <v>17</v>
      </c>
      <c r="C15" s="9">
        <v>168124667.25</v>
      </c>
      <c r="D15" s="9">
        <v>108646768.13</v>
      </c>
      <c r="E15" s="9">
        <v>25251510.940000001</v>
      </c>
      <c r="F15" s="9">
        <v>13377232.800000001</v>
      </c>
      <c r="G15" s="9"/>
    </row>
    <row r="16" spans="1:7" ht="12.95" customHeight="1" x14ac:dyDescent="0.2">
      <c r="A16" s="11"/>
      <c r="B16" s="8" t="s">
        <v>43</v>
      </c>
      <c r="C16" s="9">
        <v>160979779.21000001</v>
      </c>
      <c r="D16" s="9">
        <v>174488715.72</v>
      </c>
      <c r="E16" s="9">
        <v>27147248.379999999</v>
      </c>
      <c r="F16" s="9">
        <v>14201304.109999999</v>
      </c>
      <c r="G16" s="9">
        <v>5314069490.4200001</v>
      </c>
    </row>
    <row r="17" spans="1:7" ht="12.95" customHeight="1" x14ac:dyDescent="0.2">
      <c r="A17" s="11"/>
      <c r="B17" s="8" t="s">
        <v>44</v>
      </c>
      <c r="C17" s="9">
        <v>0</v>
      </c>
      <c r="D17" s="9">
        <v>0</v>
      </c>
      <c r="E17" s="9">
        <v>0</v>
      </c>
      <c r="F17" s="9">
        <v>0</v>
      </c>
      <c r="G17" s="9" t="s">
        <v>13</v>
      </c>
    </row>
    <row r="18" spans="1:7" ht="12.95" customHeight="1" x14ac:dyDescent="0.2">
      <c r="A18" s="11"/>
      <c r="B18" s="8" t="s">
        <v>45</v>
      </c>
      <c r="C18" s="9">
        <v>7144888.0399999917</v>
      </c>
      <c r="D18" s="9">
        <v>-65841947.590000004</v>
      </c>
      <c r="E18" s="9">
        <v>-1895737.44</v>
      </c>
      <c r="F18" s="9">
        <v>-824071.30999999866</v>
      </c>
      <c r="G18" s="9"/>
    </row>
    <row r="19" spans="1:7" ht="20.100000000000001" customHeight="1" x14ac:dyDescent="0.2">
      <c r="A19" s="4" t="s">
        <v>19</v>
      </c>
      <c r="B19" s="5" t="s">
        <v>26</v>
      </c>
      <c r="C19" s="10"/>
      <c r="D19" s="10"/>
      <c r="E19" s="10"/>
      <c r="F19" s="10"/>
      <c r="G19" s="10"/>
    </row>
    <row r="20" spans="1:7" ht="12.95" customHeight="1" x14ac:dyDescent="0.2">
      <c r="A20" s="11"/>
      <c r="B20" s="8" t="s">
        <v>27</v>
      </c>
      <c r="C20" s="9">
        <v>887289447.42999983</v>
      </c>
      <c r="D20" s="9">
        <v>1786577180.6800001</v>
      </c>
      <c r="E20" s="9">
        <v>74900607.120000005</v>
      </c>
      <c r="F20" s="9">
        <v>16795087.580000002</v>
      </c>
      <c r="G20" s="9"/>
    </row>
    <row r="21" spans="1:7" ht="12.95" customHeight="1" x14ac:dyDescent="0.2">
      <c r="A21" s="11"/>
      <c r="B21" s="8" t="s">
        <v>28</v>
      </c>
      <c r="C21" s="9">
        <v>1210937312.9699998</v>
      </c>
      <c r="D21" s="9">
        <v>744439858.38999999</v>
      </c>
      <c r="E21" s="9">
        <v>177682797.72</v>
      </c>
      <c r="F21" s="9">
        <v>93020190.719999999</v>
      </c>
      <c r="G21" s="9"/>
    </row>
    <row r="22" spans="1:7" ht="12.95" customHeight="1" x14ac:dyDescent="0.2">
      <c r="A22" s="11"/>
      <c r="B22" s="12" t="s">
        <v>29</v>
      </c>
      <c r="C22" s="9"/>
      <c r="D22" s="9"/>
      <c r="E22" s="9"/>
      <c r="F22" s="9"/>
      <c r="G22" s="9"/>
    </row>
    <row r="23" spans="1:7" ht="12.95" customHeight="1" x14ac:dyDescent="0.2">
      <c r="A23" s="11"/>
      <c r="B23" s="12" t="s">
        <v>30</v>
      </c>
      <c r="C23" s="9">
        <v>29761126.869999997</v>
      </c>
      <c r="D23" s="9">
        <v>12032567.689999999</v>
      </c>
      <c r="E23" s="9">
        <v>22911.47</v>
      </c>
      <c r="F23" s="9">
        <v>0</v>
      </c>
      <c r="G23" s="9"/>
    </row>
    <row r="24" spans="1:7" ht="12.95" customHeight="1" x14ac:dyDescent="0.2">
      <c r="A24" s="11"/>
      <c r="B24" s="12" t="s">
        <v>46</v>
      </c>
      <c r="C24" s="9">
        <v>1181176186.0999999</v>
      </c>
      <c r="D24" s="9">
        <v>732407290.69999993</v>
      </c>
      <c r="E24" s="9">
        <v>177659886.25</v>
      </c>
      <c r="F24" s="9">
        <v>93020190.719999999</v>
      </c>
      <c r="G24" s="9"/>
    </row>
    <row r="25" spans="1:7" ht="12.95" customHeight="1" x14ac:dyDescent="0.2">
      <c r="A25" s="11"/>
      <c r="B25" s="8" t="s">
        <v>32</v>
      </c>
      <c r="C25" s="9"/>
      <c r="D25" s="9"/>
      <c r="E25" s="9"/>
      <c r="F25" s="9"/>
      <c r="G25" s="9">
        <v>740040.77999997139</v>
      </c>
    </row>
    <row r="26" spans="1:7" ht="12.95" customHeight="1" x14ac:dyDescent="0.2">
      <c r="A26" s="11"/>
      <c r="B26" s="8" t="s">
        <v>47</v>
      </c>
      <c r="C26" s="9"/>
      <c r="D26" s="9"/>
      <c r="E26" s="9"/>
      <c r="F26" s="9"/>
      <c r="G26" s="9">
        <v>2747544.86</v>
      </c>
    </row>
    <row r="27" spans="1:7" ht="12.95" customHeight="1" x14ac:dyDescent="0.2">
      <c r="A27" s="11"/>
      <c r="B27" s="8" t="s">
        <v>48</v>
      </c>
      <c r="C27" s="9"/>
      <c r="D27" s="9"/>
      <c r="E27" s="9"/>
      <c r="F27" s="9"/>
      <c r="G27" s="9">
        <v>6000139.8099999996</v>
      </c>
    </row>
    <row r="28" spans="1:7" ht="12.95" customHeight="1" x14ac:dyDescent="0.2">
      <c r="A28" s="11"/>
      <c r="B28" s="8" t="s">
        <v>49</v>
      </c>
      <c r="C28" s="9"/>
      <c r="D28" s="9"/>
      <c r="E28" s="9"/>
      <c r="F28" s="9"/>
      <c r="G28" s="9">
        <v>536969608.84000003</v>
      </c>
    </row>
    <row r="29" spans="1:7" ht="20.100000000000001" customHeight="1" x14ac:dyDescent="0.2">
      <c r="A29" s="4" t="s">
        <v>25</v>
      </c>
      <c r="B29" s="5" t="s">
        <v>50</v>
      </c>
      <c r="C29" s="13">
        <v>1181176186.0999999</v>
      </c>
      <c r="D29" s="13">
        <v>732407290.69999993</v>
      </c>
      <c r="E29" s="13">
        <v>177659886.25</v>
      </c>
      <c r="F29" s="13">
        <v>93020190.719999999</v>
      </c>
      <c r="G29" s="13">
        <v>536969608.84000003</v>
      </c>
    </row>
    <row r="30" spans="1:7" ht="20.100000000000001" customHeight="1" x14ac:dyDescent="0.2">
      <c r="A30" s="14"/>
      <c r="B30" s="15" t="s">
        <v>37</v>
      </c>
      <c r="C30" s="16">
        <v>0.43409999999999999</v>
      </c>
      <c r="D30" s="16">
        <v>0.26910000000000001</v>
      </c>
      <c r="E30" s="16">
        <v>6.5299999999999997E-2</v>
      </c>
      <c r="F30" s="16">
        <v>3.4200000000000001E-2</v>
      </c>
      <c r="G30" s="16">
        <v>0.1973</v>
      </c>
    </row>
  </sheetData>
  <phoneticPr fontId="0" type="noConversion"/>
  <pageMargins left="0.11811023622047245" right="0.11811023622047245" top="0.11811023622047245" bottom="0.11811023622047245" header="0.11811023622047245" footer="7.874015748031496E-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G26"/>
  <sheetViews>
    <sheetView workbookViewId="0">
      <selection activeCell="A8" sqref="A8:G8"/>
    </sheetView>
  </sheetViews>
  <sheetFormatPr baseColWidth="10" defaultColWidth="11.42578125" defaultRowHeight="12" x14ac:dyDescent="0.2"/>
  <cols>
    <col min="1" max="1" width="3" style="1" customWidth="1"/>
    <col min="2" max="2" width="50.7109375" style="1" customWidth="1"/>
    <col min="3" max="7" width="13.7109375" style="1" customWidth="1"/>
    <col min="8" max="16384" width="11.42578125" style="1"/>
  </cols>
  <sheetData>
    <row r="1" spans="1:7" ht="12.75" customHeight="1" x14ac:dyDescent="0.2">
      <c r="A1" s="3" t="s">
        <v>0</v>
      </c>
      <c r="B1" s="2"/>
    </row>
    <row r="2" spans="1:7" ht="11.1" customHeight="1" x14ac:dyDescent="0.2">
      <c r="A2" s="18" t="s">
        <v>70</v>
      </c>
      <c r="B2" s="2"/>
    </row>
    <row r="3" spans="1:7" ht="11.1" customHeight="1" x14ac:dyDescent="0.2">
      <c r="A3" s="18" t="s">
        <v>1</v>
      </c>
      <c r="B3" s="2"/>
    </row>
    <row r="4" spans="1:7" ht="11.1" customHeight="1" x14ac:dyDescent="0.2">
      <c r="A4" s="18" t="s">
        <v>51</v>
      </c>
      <c r="B4" s="2"/>
    </row>
    <row r="5" spans="1:7" ht="11.1" customHeight="1" x14ac:dyDescent="0.2">
      <c r="A5" s="18" t="s">
        <v>72</v>
      </c>
      <c r="B5" s="2"/>
    </row>
    <row r="6" spans="1:7" ht="11.1" customHeight="1" x14ac:dyDescent="0.2">
      <c r="A6" s="18" t="s">
        <v>71</v>
      </c>
      <c r="B6" s="2"/>
    </row>
    <row r="7" spans="1:7" ht="11.1" customHeight="1" x14ac:dyDescent="0.2">
      <c r="A7" s="18"/>
      <c r="B7" s="2"/>
    </row>
    <row r="8" spans="1:7" ht="20.100000000000001" customHeight="1" x14ac:dyDescent="0.2">
      <c r="A8" s="89"/>
      <c r="B8" s="90"/>
      <c r="C8" s="90" t="s">
        <v>3</v>
      </c>
      <c r="D8" s="90" t="s">
        <v>4</v>
      </c>
      <c r="E8" s="90" t="s">
        <v>5</v>
      </c>
      <c r="F8" s="90" t="s">
        <v>6</v>
      </c>
      <c r="G8" s="90" t="s">
        <v>7</v>
      </c>
    </row>
    <row r="9" spans="1:7" ht="20.100000000000001" customHeight="1" x14ac:dyDescent="0.2">
      <c r="A9" s="4" t="s">
        <v>8</v>
      </c>
      <c r="B9" s="5" t="s">
        <v>9</v>
      </c>
      <c r="C9" s="17"/>
      <c r="D9" s="17"/>
      <c r="E9" s="17"/>
      <c r="F9" s="17"/>
      <c r="G9" s="17"/>
    </row>
    <row r="10" spans="1:7" ht="12.95" customHeight="1" x14ac:dyDescent="0.2">
      <c r="A10" s="7"/>
      <c r="B10" s="8" t="s">
        <v>10</v>
      </c>
      <c r="C10" s="9">
        <v>1182629659.3199999</v>
      </c>
      <c r="D10" s="9">
        <v>801903039.63999999</v>
      </c>
      <c r="E10" s="9">
        <v>180356293.49000001</v>
      </c>
      <c r="F10" s="9">
        <v>94496888.400000006</v>
      </c>
      <c r="G10" s="9">
        <v>1011570.88</v>
      </c>
    </row>
    <row r="11" spans="1:7" ht="12.95" customHeight="1" x14ac:dyDescent="0.2">
      <c r="A11" s="7"/>
      <c r="B11" s="8" t="s">
        <v>11</v>
      </c>
      <c r="C11" s="9">
        <v>59492457.579999998</v>
      </c>
      <c r="D11" s="9">
        <v>144447963.81999999</v>
      </c>
      <c r="E11" s="9">
        <v>6683353.4000000004</v>
      </c>
      <c r="F11" s="9">
        <v>1757527.37</v>
      </c>
      <c r="G11" s="9">
        <v>37854082.530000001</v>
      </c>
    </row>
    <row r="12" spans="1:7" ht="12.95" customHeight="1" x14ac:dyDescent="0.2">
      <c r="A12" s="7"/>
      <c r="B12" s="8" t="s">
        <v>12</v>
      </c>
      <c r="C12" s="9">
        <v>1123137201.74</v>
      </c>
      <c r="D12" s="9">
        <v>657455075.81999993</v>
      </c>
      <c r="E12" s="9">
        <v>173672940.09</v>
      </c>
      <c r="F12" s="9">
        <v>92739361.030000001</v>
      </c>
      <c r="G12" s="9" t="s">
        <v>13</v>
      </c>
    </row>
    <row r="13" spans="1:7" ht="20.100000000000001" customHeight="1" x14ac:dyDescent="0.2">
      <c r="A13" s="4" t="s">
        <v>14</v>
      </c>
      <c r="B13" s="5" t="s">
        <v>15</v>
      </c>
      <c r="C13" s="10">
        <v>144116259.47</v>
      </c>
      <c r="D13" s="10">
        <v>130434258.52</v>
      </c>
      <c r="E13" s="10">
        <v>24075071.149999999</v>
      </c>
      <c r="F13" s="10">
        <v>12855200.710000001</v>
      </c>
      <c r="G13" s="10"/>
    </row>
    <row r="14" spans="1:7" ht="12.95" customHeight="1" x14ac:dyDescent="0.2">
      <c r="A14" s="11"/>
      <c r="B14" s="8" t="s">
        <v>21</v>
      </c>
      <c r="C14" s="9"/>
      <c r="D14" s="9"/>
      <c r="E14" s="9"/>
      <c r="F14" s="9"/>
      <c r="G14" s="9"/>
    </row>
    <row r="15" spans="1:7" ht="12.95" customHeight="1" x14ac:dyDescent="0.2">
      <c r="A15" s="11"/>
      <c r="B15" s="8" t="s">
        <v>52</v>
      </c>
      <c r="C15" s="9">
        <v>168124667.25</v>
      </c>
      <c r="D15" s="9">
        <v>108646768.13</v>
      </c>
      <c r="E15" s="9">
        <v>25251510.940000001</v>
      </c>
      <c r="F15" s="9">
        <v>13377232.800000001</v>
      </c>
      <c r="G15" s="9"/>
    </row>
    <row r="16" spans="1:7" ht="12.95" customHeight="1" x14ac:dyDescent="0.2">
      <c r="A16" s="11"/>
      <c r="B16" s="8" t="s">
        <v>18</v>
      </c>
      <c r="C16" s="9">
        <v>24008407.780000001</v>
      </c>
      <c r="D16" s="9">
        <v>-21787490.390000001</v>
      </c>
      <c r="E16" s="9">
        <v>1176439.79</v>
      </c>
      <c r="F16" s="9">
        <v>522032.09</v>
      </c>
      <c r="G16" s="9" t="s">
        <v>13</v>
      </c>
    </row>
    <row r="17" spans="1:7" ht="12.95" customHeight="1" x14ac:dyDescent="0.2">
      <c r="A17" s="11"/>
      <c r="B17" s="8" t="s">
        <v>24</v>
      </c>
      <c r="C17" s="9"/>
      <c r="D17" s="9">
        <v>47626790.939999998</v>
      </c>
      <c r="E17" s="9"/>
      <c r="F17" s="9"/>
      <c r="G17" s="9" t="s">
        <v>13</v>
      </c>
    </row>
    <row r="18" spans="1:7" ht="20.100000000000001" customHeight="1" x14ac:dyDescent="0.2">
      <c r="A18" s="4" t="s">
        <v>19</v>
      </c>
      <c r="B18" s="5" t="s">
        <v>26</v>
      </c>
      <c r="C18" s="10"/>
      <c r="D18" s="10"/>
      <c r="E18" s="10"/>
      <c r="F18" s="10"/>
      <c r="G18" s="10"/>
    </row>
    <row r="19" spans="1:7" ht="12.95" customHeight="1" x14ac:dyDescent="0.2">
      <c r="A19" s="11"/>
      <c r="B19" s="8" t="s">
        <v>53</v>
      </c>
      <c r="C19" s="9">
        <v>840036949.5</v>
      </c>
      <c r="D19" s="9">
        <v>1651714054.5299997</v>
      </c>
      <c r="E19" s="9">
        <v>75877076.459999993</v>
      </c>
      <c r="F19" s="9">
        <v>16887647.66</v>
      </c>
      <c r="G19" s="9"/>
    </row>
    <row r="20" spans="1:7" ht="12.95" customHeight="1" x14ac:dyDescent="0.2">
      <c r="A20" s="11"/>
      <c r="B20" s="8" t="s">
        <v>28</v>
      </c>
      <c r="C20" s="9">
        <v>1175116667.26</v>
      </c>
      <c r="D20" s="9">
        <v>646717929.38</v>
      </c>
      <c r="E20" s="9">
        <v>174849568.68000001</v>
      </c>
      <c r="F20" s="9">
        <v>93261393.120000005</v>
      </c>
      <c r="G20" s="9"/>
    </row>
    <row r="21" spans="1:7" ht="12.95" customHeight="1" x14ac:dyDescent="0.2">
      <c r="A21" s="11"/>
      <c r="B21" s="12" t="s">
        <v>29</v>
      </c>
      <c r="C21" s="9"/>
      <c r="D21" s="9"/>
      <c r="E21" s="9"/>
      <c r="F21" s="9"/>
      <c r="G21" s="9"/>
    </row>
    <row r="22" spans="1:7" ht="12.95" customHeight="1" x14ac:dyDescent="0.2">
      <c r="A22" s="11"/>
      <c r="B22" s="12" t="s">
        <v>30</v>
      </c>
      <c r="C22" s="9">
        <v>27971057.740000002</v>
      </c>
      <c r="D22" s="9">
        <v>11050343.949999999</v>
      </c>
      <c r="E22" s="9">
        <v>188.8</v>
      </c>
      <c r="F22" s="9">
        <v>0</v>
      </c>
      <c r="G22" s="9"/>
    </row>
    <row r="23" spans="1:7" ht="12.95" customHeight="1" x14ac:dyDescent="0.2">
      <c r="A23" s="11"/>
      <c r="B23" s="12" t="s">
        <v>46</v>
      </c>
      <c r="C23" s="9">
        <v>1147145609.52</v>
      </c>
      <c r="D23" s="9">
        <v>635667585.42999995</v>
      </c>
      <c r="E23" s="9">
        <v>174849379.88</v>
      </c>
      <c r="F23" s="9">
        <v>93261393.120000005</v>
      </c>
      <c r="G23" s="9"/>
    </row>
    <row r="24" spans="1:7" ht="12.95" customHeight="1" x14ac:dyDescent="0.2">
      <c r="A24" s="11"/>
      <c r="B24" s="8" t="s">
        <v>54</v>
      </c>
      <c r="C24" s="9"/>
      <c r="D24" s="9"/>
      <c r="E24" s="9"/>
      <c r="F24" s="9"/>
      <c r="G24" s="9">
        <v>445693200.5</v>
      </c>
    </row>
    <row r="25" spans="1:7" ht="20.100000000000001" customHeight="1" x14ac:dyDescent="0.2">
      <c r="A25" s="4" t="s">
        <v>25</v>
      </c>
      <c r="B25" s="5" t="s">
        <v>55</v>
      </c>
      <c r="C25" s="13">
        <v>1147145609.52</v>
      </c>
      <c r="D25" s="13">
        <v>683294376.36999989</v>
      </c>
      <c r="E25" s="13">
        <v>174849379.88</v>
      </c>
      <c r="F25" s="13">
        <v>93261393.120000005</v>
      </c>
      <c r="G25" s="13">
        <v>445693200.5</v>
      </c>
    </row>
    <row r="26" spans="1:7" ht="20.100000000000001" customHeight="1" x14ac:dyDescent="0.2">
      <c r="A26" s="14"/>
      <c r="B26" s="15" t="s">
        <v>37</v>
      </c>
      <c r="C26" s="16">
        <v>0.45090000000000002</v>
      </c>
      <c r="D26" s="16">
        <v>0.26860000000000001</v>
      </c>
      <c r="E26" s="16">
        <v>6.8699999999999997E-2</v>
      </c>
      <c r="F26" s="16">
        <v>3.6600000000000001E-2</v>
      </c>
      <c r="G26" s="16">
        <v>0.17519999999999999</v>
      </c>
    </row>
  </sheetData>
  <phoneticPr fontId="0" type="noConversion"/>
  <pageMargins left="0.11811023622047245" right="0.11811023622047245" top="0.11811023622047245" bottom="0.11811023622047245" header="0.11811023622047245" footer="7.874015748031496E-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F27"/>
  <sheetViews>
    <sheetView workbookViewId="0">
      <selection activeCell="A8" sqref="A8:F8"/>
    </sheetView>
  </sheetViews>
  <sheetFormatPr baseColWidth="10" defaultColWidth="11.42578125" defaultRowHeight="12" x14ac:dyDescent="0.2"/>
  <cols>
    <col min="1" max="1" width="3" style="1" customWidth="1"/>
    <col min="2" max="2" width="50.7109375" style="1" customWidth="1"/>
    <col min="3" max="6" width="13.7109375" style="1" customWidth="1"/>
    <col min="7" max="16384" width="11.42578125" style="1"/>
  </cols>
  <sheetData>
    <row r="1" spans="1:6" ht="12.75" customHeight="1" x14ac:dyDescent="0.2">
      <c r="A1" s="3" t="s">
        <v>0</v>
      </c>
      <c r="B1" s="2"/>
    </row>
    <row r="2" spans="1:6" ht="11.1" customHeight="1" x14ac:dyDescent="0.2">
      <c r="A2" s="18" t="s">
        <v>70</v>
      </c>
      <c r="B2" s="2"/>
    </row>
    <row r="3" spans="1:6" ht="11.1" customHeight="1" x14ac:dyDescent="0.2">
      <c r="A3" s="18" t="s">
        <v>1</v>
      </c>
      <c r="B3" s="2"/>
    </row>
    <row r="4" spans="1:6" ht="11.1" customHeight="1" x14ac:dyDescent="0.2">
      <c r="A4" s="18" t="s">
        <v>56</v>
      </c>
      <c r="B4" s="2"/>
    </row>
    <row r="5" spans="1:6" ht="11.1" customHeight="1" x14ac:dyDescent="0.2">
      <c r="A5" s="18" t="s">
        <v>72</v>
      </c>
      <c r="B5" s="2"/>
    </row>
    <row r="6" spans="1:6" ht="11.1" customHeight="1" x14ac:dyDescent="0.2">
      <c r="A6" s="18" t="s">
        <v>71</v>
      </c>
      <c r="B6" s="2"/>
    </row>
    <row r="7" spans="1:6" ht="11.1" customHeight="1" x14ac:dyDescent="0.2">
      <c r="A7" s="18"/>
      <c r="B7" s="2"/>
    </row>
    <row r="8" spans="1:6" ht="20.100000000000001" customHeight="1" x14ac:dyDescent="0.2">
      <c r="A8" s="89"/>
      <c r="B8" s="90"/>
      <c r="C8" s="90" t="s">
        <v>3</v>
      </c>
      <c r="D8" s="90" t="s">
        <v>4</v>
      </c>
      <c r="E8" s="90" t="s">
        <v>5</v>
      </c>
      <c r="F8" s="90" t="s">
        <v>6</v>
      </c>
    </row>
    <row r="9" spans="1:6" ht="20.100000000000001" customHeight="1" x14ac:dyDescent="0.2">
      <c r="A9" s="4" t="s">
        <v>8</v>
      </c>
      <c r="B9" s="5" t="s">
        <v>9</v>
      </c>
      <c r="C9" s="6"/>
      <c r="D9" s="6"/>
      <c r="E9" s="6"/>
      <c r="F9" s="6"/>
    </row>
    <row r="10" spans="1:6" ht="12.95" customHeight="1" x14ac:dyDescent="0.2">
      <c r="A10" s="7"/>
      <c r="B10" s="8" t="s">
        <v>57</v>
      </c>
      <c r="C10" s="9">
        <v>1169849247.1800001</v>
      </c>
      <c r="D10" s="9">
        <v>774949131.07000005</v>
      </c>
      <c r="E10" s="9">
        <v>181185519.69</v>
      </c>
      <c r="F10" s="9">
        <v>97440185.790000007</v>
      </c>
    </row>
    <row r="11" spans="1:6" ht="12.95" customHeight="1" x14ac:dyDescent="0.2">
      <c r="A11" s="7"/>
      <c r="B11" s="8" t="s">
        <v>11</v>
      </c>
      <c r="C11" s="9">
        <v>54916662.799999997</v>
      </c>
      <c r="D11" s="9">
        <v>184504914.22</v>
      </c>
      <c r="E11" s="9">
        <v>6173461.6200000001</v>
      </c>
      <c r="F11" s="9">
        <v>1697954.1</v>
      </c>
    </row>
    <row r="12" spans="1:6" ht="12.95" customHeight="1" x14ac:dyDescent="0.2">
      <c r="A12" s="7"/>
      <c r="B12" s="8" t="s">
        <v>12</v>
      </c>
      <c r="C12" s="9">
        <v>1114932584.3800001</v>
      </c>
      <c r="D12" s="9">
        <v>590444216.85000002</v>
      </c>
      <c r="E12" s="9">
        <v>175012058.06999999</v>
      </c>
      <c r="F12" s="9">
        <v>95742231.690000013</v>
      </c>
    </row>
    <row r="13" spans="1:6" ht="20.100000000000001" customHeight="1" x14ac:dyDescent="0.2">
      <c r="A13" s="4" t="s">
        <v>14</v>
      </c>
      <c r="B13" s="5" t="s">
        <v>15</v>
      </c>
      <c r="C13" s="10"/>
      <c r="D13" s="10"/>
      <c r="E13" s="10"/>
      <c r="F13" s="10"/>
    </row>
    <row r="14" spans="1:6" ht="12.95" customHeight="1" x14ac:dyDescent="0.2">
      <c r="A14" s="11"/>
      <c r="B14" s="8" t="s">
        <v>58</v>
      </c>
      <c r="C14" s="9">
        <v>475712530.88</v>
      </c>
      <c r="D14" s="9">
        <v>4789950885.3100004</v>
      </c>
      <c r="E14" s="9">
        <v>71695995.140000001</v>
      </c>
      <c r="F14" s="9">
        <v>41728511.93</v>
      </c>
    </row>
    <row r="15" spans="1:6" ht="12.95" customHeight="1" x14ac:dyDescent="0.2">
      <c r="A15" s="11"/>
      <c r="B15" s="8" t="s">
        <v>59</v>
      </c>
      <c r="C15" s="9">
        <v>511764457.19</v>
      </c>
      <c r="D15" s="9">
        <v>312137017.62</v>
      </c>
      <c r="E15" s="9">
        <v>77560229.840000004</v>
      </c>
      <c r="F15" s="9">
        <v>43876898.880000003</v>
      </c>
    </row>
    <row r="16" spans="1:6" ht="12.95" customHeight="1" x14ac:dyDescent="0.2">
      <c r="A16" s="11"/>
      <c r="B16" s="8" t="s">
        <v>60</v>
      </c>
      <c r="C16" s="9">
        <v>36051926.310000002</v>
      </c>
      <c r="D16" s="9">
        <v>0</v>
      </c>
      <c r="E16" s="9">
        <v>5864234.700000003</v>
      </c>
      <c r="F16" s="9">
        <v>2148386.9500000002</v>
      </c>
    </row>
    <row r="17" spans="1:6" ht="20.100000000000001" customHeight="1" x14ac:dyDescent="0.2">
      <c r="A17" s="4" t="s">
        <v>19</v>
      </c>
      <c r="B17" s="5" t="s">
        <v>26</v>
      </c>
      <c r="C17" s="10"/>
      <c r="D17" s="10"/>
      <c r="E17" s="10"/>
      <c r="F17" s="10"/>
    </row>
    <row r="18" spans="1:6" ht="12.95" customHeight="1" x14ac:dyDescent="0.2">
      <c r="A18" s="11"/>
      <c r="B18" s="8" t="s">
        <v>53</v>
      </c>
      <c r="C18" s="9">
        <v>794387692.12</v>
      </c>
      <c r="D18" s="9">
        <v>1531710292.5900002</v>
      </c>
      <c r="E18" s="9">
        <v>72323876.289999992</v>
      </c>
      <c r="F18" s="9">
        <v>16331216.74</v>
      </c>
    </row>
    <row r="19" spans="1:6" ht="12.95" customHeight="1" x14ac:dyDescent="0.2">
      <c r="A19" s="11"/>
      <c r="B19" s="8" t="s">
        <v>28</v>
      </c>
      <c r="C19" s="9">
        <v>1177672903.4100001</v>
      </c>
      <c r="D19" s="9">
        <v>601002725.43000007</v>
      </c>
      <c r="E19" s="9">
        <v>180883116.24999997</v>
      </c>
      <c r="F19" s="9">
        <v>97890618.640000015</v>
      </c>
    </row>
    <row r="20" spans="1:6" ht="12.95" customHeight="1" x14ac:dyDescent="0.2">
      <c r="A20" s="11"/>
      <c r="B20" s="12" t="s">
        <v>29</v>
      </c>
      <c r="C20" s="9"/>
      <c r="D20" s="9"/>
      <c r="E20" s="9"/>
      <c r="F20" s="9"/>
    </row>
    <row r="21" spans="1:6" ht="12.95" customHeight="1" x14ac:dyDescent="0.2">
      <c r="A21" s="11"/>
      <c r="B21" s="12" t="s">
        <v>30</v>
      </c>
      <c r="C21" s="9">
        <v>26688392.720000003</v>
      </c>
      <c r="D21" s="9">
        <v>10558508.58</v>
      </c>
      <c r="E21" s="9">
        <v>6823.48</v>
      </c>
      <c r="F21" s="9">
        <v>0</v>
      </c>
    </row>
    <row r="22" spans="1:6" ht="12.95" customHeight="1" x14ac:dyDescent="0.2">
      <c r="A22" s="11"/>
      <c r="B22" s="12" t="s">
        <v>46</v>
      </c>
      <c r="C22" s="9">
        <v>1150984510.6900001</v>
      </c>
      <c r="D22" s="9">
        <v>590444216.85000002</v>
      </c>
      <c r="E22" s="9">
        <v>180876292.76999998</v>
      </c>
      <c r="F22" s="9">
        <v>97890618.640000015</v>
      </c>
    </row>
    <row r="23" spans="1:6" ht="12.95" customHeight="1" x14ac:dyDescent="0.2">
      <c r="A23" s="11"/>
      <c r="B23" s="8" t="s">
        <v>61</v>
      </c>
      <c r="C23" s="9">
        <v>0</v>
      </c>
      <c r="D23" s="9">
        <v>930707567.16000009</v>
      </c>
      <c r="E23" s="9">
        <v>0</v>
      </c>
      <c r="F23" s="9">
        <v>0</v>
      </c>
    </row>
    <row r="24" spans="1:6" ht="12.95" customHeight="1" x14ac:dyDescent="0.2">
      <c r="A24" s="11"/>
      <c r="B24" s="8" t="s">
        <v>62</v>
      </c>
      <c r="C24" s="9">
        <v>0</v>
      </c>
      <c r="D24" s="9" t="s">
        <v>63</v>
      </c>
      <c r="E24" s="9">
        <v>0</v>
      </c>
      <c r="F24" s="9">
        <v>0</v>
      </c>
    </row>
    <row r="25" spans="1:6" ht="12.95" customHeight="1" x14ac:dyDescent="0.2">
      <c r="A25" s="11"/>
      <c r="B25" s="8" t="s">
        <v>49</v>
      </c>
      <c r="C25" s="9">
        <v>0</v>
      </c>
      <c r="D25" s="9">
        <v>354525739.56</v>
      </c>
      <c r="E25" s="9">
        <v>0</v>
      </c>
      <c r="F25" s="9">
        <v>0</v>
      </c>
    </row>
    <row r="26" spans="1:6" ht="20.100000000000001" customHeight="1" x14ac:dyDescent="0.2">
      <c r="A26" s="4" t="s">
        <v>25</v>
      </c>
      <c r="B26" s="5" t="s">
        <v>64</v>
      </c>
      <c r="C26" s="13">
        <v>1150984510.6900001</v>
      </c>
      <c r="D26" s="13">
        <v>944969956.41000009</v>
      </c>
      <c r="E26" s="13">
        <v>180876292.76999998</v>
      </c>
      <c r="F26" s="13">
        <v>97890618.640000015</v>
      </c>
    </row>
    <row r="27" spans="1:6" ht="20.100000000000001" customHeight="1" x14ac:dyDescent="0.2">
      <c r="A27" s="14"/>
      <c r="B27" s="15" t="s">
        <v>37</v>
      </c>
      <c r="C27" s="16">
        <v>0.48468191725808957</v>
      </c>
      <c r="D27" s="16">
        <v>0.39792876964914253</v>
      </c>
      <c r="E27" s="16">
        <v>7.6167374584166739E-2</v>
      </c>
      <c r="F27" s="16">
        <v>4.1221938508601244E-2</v>
      </c>
    </row>
  </sheetData>
  <phoneticPr fontId="0" type="noConversion"/>
  <pageMargins left="0.11811023622047245" right="0.11811023622047245" top="0.11811023622047245" bottom="0.11811023622047245" header="0.11811023622047245" footer="7.874015748031496E-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zoomScaleNormal="100" workbookViewId="0">
      <selection activeCell="I24" sqref="I24"/>
    </sheetView>
  </sheetViews>
  <sheetFormatPr baseColWidth="10" defaultColWidth="11.42578125" defaultRowHeight="12" x14ac:dyDescent="0.2"/>
  <cols>
    <col min="1" max="1" width="3" style="113" customWidth="1"/>
    <col min="2" max="2" width="53.5703125" style="113" customWidth="1"/>
    <col min="3" max="5" width="13.7109375" style="113" customWidth="1"/>
    <col min="6" max="6" width="15.7109375" style="113" bestFit="1" customWidth="1"/>
    <col min="7" max="7" width="11.42578125" style="113"/>
    <col min="8" max="8" width="11.42578125" style="113" customWidth="1"/>
    <col min="9" max="16384" width="11.42578125" style="113"/>
  </cols>
  <sheetData>
    <row r="1" spans="1:6" ht="12.95" customHeight="1" x14ac:dyDescent="0.2">
      <c r="A1" s="111" t="s">
        <v>120</v>
      </c>
      <c r="B1" s="112"/>
    </row>
    <row r="2" spans="1:6" ht="11.1" customHeight="1" x14ac:dyDescent="0.2">
      <c r="A2" s="114" t="s">
        <v>70</v>
      </c>
      <c r="B2" s="112"/>
    </row>
    <row r="3" spans="1:6" ht="11.1" customHeight="1" x14ac:dyDescent="0.2">
      <c r="A3" s="114" t="s">
        <v>1</v>
      </c>
      <c r="B3" s="112"/>
    </row>
    <row r="4" spans="1:6" ht="11.1" customHeight="1" x14ac:dyDescent="0.2">
      <c r="A4" s="114" t="s">
        <v>138</v>
      </c>
      <c r="B4" s="112"/>
      <c r="C4" s="115"/>
      <c r="D4" s="115"/>
      <c r="E4" s="115"/>
    </row>
    <row r="5" spans="1:6" ht="11.1" customHeight="1" x14ac:dyDescent="0.2">
      <c r="A5" s="114" t="s">
        <v>72</v>
      </c>
      <c r="B5" s="112"/>
      <c r="C5" s="115"/>
      <c r="D5" s="115"/>
      <c r="E5" s="115"/>
    </row>
    <row r="6" spans="1:6" ht="11.1" customHeight="1" x14ac:dyDescent="0.2">
      <c r="A6" s="114" t="s">
        <v>71</v>
      </c>
      <c r="B6" s="112"/>
    </row>
    <row r="7" spans="1:6" ht="11.1" customHeight="1" x14ac:dyDescent="0.2">
      <c r="A7" s="114"/>
      <c r="B7" s="112"/>
    </row>
    <row r="8" spans="1:6" ht="20.100000000000001" customHeight="1" x14ac:dyDescent="0.2">
      <c r="A8" s="116"/>
      <c r="B8" s="116"/>
      <c r="C8" s="88" t="s">
        <v>74</v>
      </c>
      <c r="D8" s="88" t="s">
        <v>7</v>
      </c>
      <c r="E8" s="88" t="s">
        <v>121</v>
      </c>
    </row>
    <row r="9" spans="1:6" ht="20.100000000000001" customHeight="1" x14ac:dyDescent="0.2">
      <c r="A9" s="117" t="s">
        <v>8</v>
      </c>
      <c r="B9" s="118" t="s">
        <v>9</v>
      </c>
      <c r="C9" s="119"/>
      <c r="D9" s="119"/>
      <c r="E9" s="119"/>
    </row>
    <row r="10" spans="1:6" ht="12.95" customHeight="1" x14ac:dyDescent="0.2">
      <c r="A10" s="120"/>
      <c r="B10" s="121" t="s">
        <v>98</v>
      </c>
      <c r="C10" s="26">
        <v>5603791024.6200008</v>
      </c>
      <c r="D10" s="122">
        <v>23237487.489999995</v>
      </c>
      <c r="E10" s="26">
        <f>C10+D10</f>
        <v>5627028512.1100006</v>
      </c>
    </row>
    <row r="11" spans="1:6" ht="12.95" customHeight="1" x14ac:dyDescent="0.2">
      <c r="A11" s="120"/>
      <c r="B11" s="121" t="s">
        <v>99</v>
      </c>
      <c r="C11" s="26">
        <v>6190919465.5100002</v>
      </c>
      <c r="D11" s="122">
        <v>2673732562.1799998</v>
      </c>
      <c r="E11" s="26">
        <f>C11+D11</f>
        <v>8864652027.6900005</v>
      </c>
    </row>
    <row r="12" spans="1:6" ht="12.95" customHeight="1" x14ac:dyDescent="0.2">
      <c r="A12" s="120"/>
      <c r="B12" s="121" t="s">
        <v>100</v>
      </c>
      <c r="C12" s="26">
        <v>587128440.88999939</v>
      </c>
      <c r="D12" s="26">
        <v>2650495074.6900001</v>
      </c>
      <c r="E12" s="26">
        <f>E11-E10</f>
        <v>3237623515.5799999</v>
      </c>
      <c r="F12" s="123"/>
    </row>
    <row r="13" spans="1:6" ht="20.100000000000001" customHeight="1" x14ac:dyDescent="0.2">
      <c r="A13" s="117" t="s">
        <v>14</v>
      </c>
      <c r="B13" s="118" t="s">
        <v>15</v>
      </c>
      <c r="C13" s="124"/>
      <c r="D13" s="82"/>
      <c r="E13" s="124" t="s">
        <v>75</v>
      </c>
    </row>
    <row r="14" spans="1:6" ht="12.95" customHeight="1" x14ac:dyDescent="0.2">
      <c r="A14" s="120"/>
      <c r="B14" s="121" t="s">
        <v>101</v>
      </c>
      <c r="C14" s="124">
        <v>4966661047.2099991</v>
      </c>
      <c r="D14" s="122"/>
      <c r="E14" s="26"/>
    </row>
    <row r="15" spans="1:6" ht="12.95" customHeight="1" x14ac:dyDescent="0.2">
      <c r="A15" s="120"/>
      <c r="B15" s="121" t="s">
        <v>131</v>
      </c>
      <c r="C15" s="124">
        <v>993332209.44199991</v>
      </c>
      <c r="D15" s="82"/>
      <c r="E15" s="124"/>
    </row>
    <row r="16" spans="1:6" ht="12.95" customHeight="1" x14ac:dyDescent="0.2">
      <c r="A16" s="120"/>
      <c r="B16" s="121" t="s">
        <v>103</v>
      </c>
      <c r="C16" s="26">
        <v>922255255.65999997</v>
      </c>
      <c r="D16" s="26"/>
      <c r="E16" s="26"/>
    </row>
    <row r="17" spans="1:5" ht="12.95" customHeight="1" x14ac:dyDescent="0.2">
      <c r="A17" s="125"/>
      <c r="B17" s="76" t="s">
        <v>104</v>
      </c>
      <c r="C17" s="62">
        <v>71076953.780000001</v>
      </c>
      <c r="D17" s="63"/>
      <c r="E17" s="63"/>
    </row>
    <row r="18" spans="1:5" ht="12.95" customHeight="1" x14ac:dyDescent="0.2">
      <c r="A18" s="117"/>
      <c r="B18" s="126" t="s">
        <v>105</v>
      </c>
      <c r="C18" s="124">
        <v>993332209.43999994</v>
      </c>
      <c r="D18" s="82"/>
      <c r="E18" s="84">
        <f>C18</f>
        <v>993332209.43999994</v>
      </c>
    </row>
    <row r="19" spans="1:5" ht="20.100000000000001" customHeight="1" x14ac:dyDescent="0.2">
      <c r="A19" s="127" t="s">
        <v>19</v>
      </c>
      <c r="B19" s="71" t="s">
        <v>116</v>
      </c>
      <c r="C19" s="31"/>
      <c r="D19" s="31"/>
      <c r="E19" s="31"/>
    </row>
    <row r="20" spans="1:5" ht="12.95" customHeight="1" x14ac:dyDescent="0.2">
      <c r="A20" s="128"/>
      <c r="B20" s="78" t="s">
        <v>126</v>
      </c>
      <c r="C20" s="26">
        <v>0</v>
      </c>
      <c r="D20" s="31"/>
      <c r="E20" s="26"/>
    </row>
    <row r="21" spans="1:5" ht="12.95" customHeight="1" x14ac:dyDescent="0.2">
      <c r="A21" s="129"/>
      <c r="B21" s="76" t="s">
        <v>127</v>
      </c>
      <c r="C21" s="130">
        <v>0</v>
      </c>
      <c r="D21" s="131"/>
      <c r="E21" s="131"/>
    </row>
    <row r="22" spans="1:5" ht="12.95" customHeight="1" x14ac:dyDescent="0.2">
      <c r="A22" s="129"/>
      <c r="B22" s="78" t="s">
        <v>128</v>
      </c>
      <c r="C22" s="131"/>
      <c r="D22" s="131"/>
      <c r="E22" s="132">
        <v>0</v>
      </c>
    </row>
    <row r="23" spans="1:5" ht="20.100000000000001" customHeight="1" x14ac:dyDescent="0.2">
      <c r="A23" s="127" t="s">
        <v>25</v>
      </c>
      <c r="B23" s="71" t="s">
        <v>115</v>
      </c>
      <c r="C23" s="133"/>
      <c r="D23" s="133"/>
      <c r="E23" s="133"/>
    </row>
    <row r="24" spans="1:5" ht="12.95" customHeight="1" x14ac:dyDescent="0.2">
      <c r="A24" s="128"/>
      <c r="B24" s="78" t="s">
        <v>107</v>
      </c>
      <c r="C24" s="92">
        <v>587128440.88999939</v>
      </c>
      <c r="D24" s="134"/>
      <c r="E24" s="134"/>
    </row>
    <row r="25" spans="1:5" ht="12.95" customHeight="1" x14ac:dyDescent="0.2">
      <c r="A25" s="128"/>
      <c r="B25" s="78" t="s">
        <v>104</v>
      </c>
      <c r="C25" s="92">
        <v>71076953.780000001</v>
      </c>
      <c r="D25" s="134"/>
      <c r="E25" s="134"/>
    </row>
    <row r="26" spans="1:5" ht="12.95" customHeight="1" x14ac:dyDescent="0.2">
      <c r="A26" s="128"/>
      <c r="B26" s="76" t="s">
        <v>129</v>
      </c>
      <c r="C26" s="94">
        <v>0</v>
      </c>
      <c r="D26" s="134"/>
      <c r="E26" s="134"/>
    </row>
    <row r="27" spans="1:5" ht="12.95" customHeight="1" x14ac:dyDescent="0.2">
      <c r="A27" s="128"/>
      <c r="B27" s="78" t="s">
        <v>108</v>
      </c>
      <c r="C27" s="135">
        <v>516051487.10999942</v>
      </c>
      <c r="D27" s="94">
        <v>516051487.10999942</v>
      </c>
      <c r="E27" s="135"/>
    </row>
    <row r="28" spans="1:5" ht="12.95" customHeight="1" x14ac:dyDescent="0.2">
      <c r="A28" s="128"/>
      <c r="B28" s="78" t="s">
        <v>109</v>
      </c>
      <c r="C28" s="92"/>
      <c r="D28" s="136">
        <v>2650495074.6900001</v>
      </c>
      <c r="E28" s="92"/>
    </row>
    <row r="29" spans="1:5" ht="12.95" customHeight="1" x14ac:dyDescent="0.2">
      <c r="A29" s="125"/>
      <c r="B29" s="76" t="s">
        <v>110</v>
      </c>
      <c r="C29" s="99"/>
      <c r="D29" s="99">
        <v>3166546561.7999992</v>
      </c>
      <c r="E29" s="100"/>
    </row>
    <row r="30" spans="1:5" ht="20.100000000000001" customHeight="1" x14ac:dyDescent="0.2">
      <c r="A30" s="117" t="s">
        <v>84</v>
      </c>
      <c r="B30" s="118" t="s">
        <v>118</v>
      </c>
      <c r="C30" s="135"/>
      <c r="D30" s="137"/>
      <c r="E30" s="135"/>
    </row>
    <row r="31" spans="1:5" ht="12.95" customHeight="1" x14ac:dyDescent="0.2">
      <c r="A31" s="120"/>
      <c r="B31" s="78" t="s">
        <v>111</v>
      </c>
      <c r="C31" s="92"/>
      <c r="D31" s="136">
        <v>22919090330.639999</v>
      </c>
      <c r="E31" s="92"/>
    </row>
    <row r="32" spans="1:5" ht="12.95" customHeight="1" x14ac:dyDescent="0.2">
      <c r="A32" s="120"/>
      <c r="B32" s="78" t="s">
        <v>110</v>
      </c>
      <c r="C32" s="92"/>
      <c r="D32" s="92">
        <v>3166546561.7999992</v>
      </c>
      <c r="E32" s="92"/>
    </row>
    <row r="33" spans="1:6" ht="12.95" customHeight="1" x14ac:dyDescent="0.2">
      <c r="A33" s="120"/>
      <c r="B33" s="78" t="s">
        <v>112</v>
      </c>
      <c r="C33" s="138"/>
      <c r="D33" s="92">
        <v>26085636892.439999</v>
      </c>
      <c r="E33" s="103">
        <f>D33</f>
        <v>26085636892.439999</v>
      </c>
      <c r="F33" s="123"/>
    </row>
    <row r="34" spans="1:6" ht="20.100000000000001" customHeight="1" x14ac:dyDescent="0.2">
      <c r="A34" s="139" t="s">
        <v>117</v>
      </c>
      <c r="B34" s="71" t="s">
        <v>119</v>
      </c>
      <c r="C34" s="92"/>
      <c r="D34" s="92"/>
      <c r="E34" s="92"/>
    </row>
    <row r="35" spans="1:6" ht="12" customHeight="1" x14ac:dyDescent="0.2">
      <c r="A35" s="120"/>
      <c r="B35" s="78" t="s">
        <v>113</v>
      </c>
      <c r="C35" s="92"/>
      <c r="D35" s="92"/>
      <c r="E35" s="92">
        <f>D31+C16</f>
        <v>23841345586.299999</v>
      </c>
    </row>
    <row r="36" spans="1:6" ht="12.95" customHeight="1" x14ac:dyDescent="0.2">
      <c r="A36" s="120"/>
      <c r="B36" s="78" t="s">
        <v>104</v>
      </c>
      <c r="C36" s="92">
        <v>71076953.780000001</v>
      </c>
      <c r="D36" s="92"/>
      <c r="E36" s="94">
        <f>C36+D36</f>
        <v>71076953.780000001</v>
      </c>
    </row>
    <row r="37" spans="1:6" ht="12.95" customHeight="1" x14ac:dyDescent="0.2">
      <c r="A37" s="120"/>
      <c r="B37" s="78" t="s">
        <v>114</v>
      </c>
      <c r="C37" s="140">
        <v>0</v>
      </c>
      <c r="D37" s="141"/>
      <c r="E37" s="94">
        <f t="shared" ref="E37:E39" si="0">C37+D37</f>
        <v>0</v>
      </c>
    </row>
    <row r="38" spans="1:6" ht="12.95" customHeight="1" x14ac:dyDescent="0.2">
      <c r="A38" s="120"/>
      <c r="B38" s="76" t="s">
        <v>127</v>
      </c>
      <c r="C38" s="142">
        <v>0</v>
      </c>
      <c r="D38" s="107"/>
      <c r="E38" s="94">
        <f t="shared" si="0"/>
        <v>0</v>
      </c>
    </row>
    <row r="39" spans="1:6" ht="12.95" customHeight="1" x14ac:dyDescent="0.2">
      <c r="A39" s="117"/>
      <c r="B39" s="143" t="s">
        <v>110</v>
      </c>
      <c r="C39" s="108"/>
      <c r="D39" s="107">
        <v>3166546561.7999992</v>
      </c>
      <c r="E39" s="94">
        <f t="shared" si="0"/>
        <v>3166546561.7999992</v>
      </c>
    </row>
    <row r="40" spans="1:6" ht="20.100000000000001" customHeight="1" x14ac:dyDescent="0.2">
      <c r="A40" s="54" t="s">
        <v>122</v>
      </c>
      <c r="B40" s="71"/>
      <c r="C40" s="109"/>
      <c r="D40" s="109"/>
      <c r="E40" s="110">
        <f>SUM(E35:E39)</f>
        <v>27078969101.879997</v>
      </c>
      <c r="F40" s="123"/>
    </row>
  </sheetData>
  <pageMargins left="0.7" right="0.7" top="0.75" bottom="0.75" header="0.3" footer="0.3"/>
  <pageSetup paperSize="9" scale="91" orientation="portrait" r:id="rId1"/>
  <colBreaks count="1" manualBreakCount="1">
    <brk id="5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F27"/>
  <sheetViews>
    <sheetView workbookViewId="0">
      <selection activeCell="A8" sqref="A8:F8"/>
    </sheetView>
  </sheetViews>
  <sheetFormatPr baseColWidth="10" defaultColWidth="11.42578125" defaultRowHeight="12" x14ac:dyDescent="0.2"/>
  <cols>
    <col min="1" max="1" width="3" style="1" customWidth="1"/>
    <col min="2" max="2" width="50.7109375" style="1" customWidth="1"/>
    <col min="3" max="6" width="13.7109375" style="1" customWidth="1"/>
    <col min="7" max="16384" width="11.42578125" style="1"/>
  </cols>
  <sheetData>
    <row r="1" spans="1:6" ht="12.75" customHeight="1" x14ac:dyDescent="0.2">
      <c r="A1" s="3" t="s">
        <v>0</v>
      </c>
      <c r="B1" s="2"/>
    </row>
    <row r="2" spans="1:6" ht="11.1" customHeight="1" x14ac:dyDescent="0.2">
      <c r="A2" s="18" t="s">
        <v>70</v>
      </c>
      <c r="B2" s="2"/>
    </row>
    <row r="3" spans="1:6" ht="11.1" customHeight="1" x14ac:dyDescent="0.2">
      <c r="A3" s="18" t="s">
        <v>1</v>
      </c>
      <c r="B3" s="2"/>
    </row>
    <row r="4" spans="1:6" ht="11.1" customHeight="1" x14ac:dyDescent="0.2">
      <c r="A4" s="18" t="s">
        <v>65</v>
      </c>
      <c r="B4" s="2"/>
    </row>
    <row r="5" spans="1:6" ht="11.1" customHeight="1" x14ac:dyDescent="0.2">
      <c r="A5" s="18" t="s">
        <v>72</v>
      </c>
      <c r="B5" s="2"/>
    </row>
    <row r="6" spans="1:6" ht="11.1" customHeight="1" x14ac:dyDescent="0.2">
      <c r="A6" s="18" t="s">
        <v>71</v>
      </c>
      <c r="B6" s="2"/>
    </row>
    <row r="7" spans="1:6" ht="11.1" customHeight="1" x14ac:dyDescent="0.2">
      <c r="A7" s="18"/>
      <c r="B7" s="2"/>
    </row>
    <row r="8" spans="1:6" ht="20.100000000000001" customHeight="1" x14ac:dyDescent="0.2">
      <c r="A8" s="89"/>
      <c r="B8" s="90"/>
      <c r="C8" s="90" t="s">
        <v>3</v>
      </c>
      <c r="D8" s="90" t="s">
        <v>4</v>
      </c>
      <c r="E8" s="90" t="s">
        <v>5</v>
      </c>
      <c r="F8" s="90" t="s">
        <v>6</v>
      </c>
    </row>
    <row r="9" spans="1:6" ht="20.100000000000001" customHeight="1" x14ac:dyDescent="0.2">
      <c r="A9" s="4" t="s">
        <v>8</v>
      </c>
      <c r="B9" s="5" t="s">
        <v>9</v>
      </c>
      <c r="C9" s="6"/>
      <c r="D9" s="6"/>
      <c r="E9" s="6"/>
      <c r="F9" s="6"/>
    </row>
    <row r="10" spans="1:6" ht="12.95" customHeight="1" x14ac:dyDescent="0.2">
      <c r="A10" s="7"/>
      <c r="B10" s="8" t="s">
        <v>57</v>
      </c>
      <c r="C10" s="9">
        <v>1078605857</v>
      </c>
      <c r="D10" s="9">
        <v>675428848.03999996</v>
      </c>
      <c r="E10" s="9">
        <v>165750064.25</v>
      </c>
      <c r="F10" s="9">
        <v>92723677.180000007</v>
      </c>
    </row>
    <row r="11" spans="1:6" ht="12.95" customHeight="1" x14ac:dyDescent="0.2">
      <c r="A11" s="7"/>
      <c r="B11" s="8" t="s">
        <v>11</v>
      </c>
      <c r="C11" s="9">
        <v>54536517.810000002</v>
      </c>
      <c r="D11" s="9">
        <v>188037561.97999999</v>
      </c>
      <c r="E11" s="9">
        <v>5978883.8899999997</v>
      </c>
      <c r="F11" s="9">
        <v>1722367.36</v>
      </c>
    </row>
    <row r="12" spans="1:6" ht="12.95" customHeight="1" x14ac:dyDescent="0.2">
      <c r="A12" s="7"/>
      <c r="B12" s="8" t="s">
        <v>12</v>
      </c>
      <c r="C12" s="9">
        <v>1024069339.1900001</v>
      </c>
      <c r="D12" s="9">
        <v>487391286.05999994</v>
      </c>
      <c r="E12" s="9">
        <v>159771180.36000001</v>
      </c>
      <c r="F12" s="9">
        <v>91001309.820000008</v>
      </c>
    </row>
    <row r="13" spans="1:6" ht="20.100000000000001" customHeight="1" x14ac:dyDescent="0.2">
      <c r="A13" s="4" t="s">
        <v>14</v>
      </c>
      <c r="B13" s="5" t="s">
        <v>66</v>
      </c>
      <c r="C13" s="10"/>
      <c r="D13" s="10"/>
      <c r="E13" s="10"/>
      <c r="F13" s="10"/>
    </row>
    <row r="14" spans="1:6" ht="12.95" customHeight="1" x14ac:dyDescent="0.2">
      <c r="A14" s="11"/>
      <c r="B14" s="8" t="s">
        <v>58</v>
      </c>
      <c r="C14" s="9">
        <v>432841373.08999997</v>
      </c>
      <c r="D14" s="9">
        <v>4640907586.7200003</v>
      </c>
      <c r="E14" s="9">
        <v>64573630.57</v>
      </c>
      <c r="F14" s="9">
        <v>37769638.850000001</v>
      </c>
    </row>
    <row r="15" spans="1:6" ht="12.95" customHeight="1" x14ac:dyDescent="0.2">
      <c r="A15" s="11"/>
      <c r="B15" s="8" t="s">
        <v>59</v>
      </c>
      <c r="C15" s="9">
        <v>475712530.88</v>
      </c>
      <c r="D15" s="9">
        <v>282731322.66000003</v>
      </c>
      <c r="E15" s="9">
        <v>71695995.140000001</v>
      </c>
      <c r="F15" s="9">
        <v>41728511.93</v>
      </c>
    </row>
    <row r="16" spans="1:6" ht="12.95" customHeight="1" x14ac:dyDescent="0.2">
      <c r="A16" s="11"/>
      <c r="B16" s="8" t="s">
        <v>60</v>
      </c>
      <c r="C16" s="9">
        <v>42871157.790000021</v>
      </c>
      <c r="D16" s="9">
        <v>0</v>
      </c>
      <c r="E16" s="9">
        <v>7122364.5700000003</v>
      </c>
      <c r="F16" s="9">
        <v>3958873.08</v>
      </c>
    </row>
    <row r="17" spans="1:6" ht="20.100000000000001" customHeight="1" x14ac:dyDescent="0.2">
      <c r="A17" s="4" t="s">
        <v>19</v>
      </c>
      <c r="B17" s="5" t="s">
        <v>26</v>
      </c>
      <c r="C17" s="10"/>
      <c r="D17" s="10"/>
      <c r="E17" s="10"/>
      <c r="F17" s="10"/>
    </row>
    <row r="18" spans="1:6" ht="12.95" customHeight="1" x14ac:dyDescent="0.2">
      <c r="A18" s="11"/>
      <c r="B18" s="8" t="s">
        <v>53</v>
      </c>
      <c r="C18" s="9">
        <v>752530758.12999988</v>
      </c>
      <c r="D18" s="9">
        <v>1446725192.1100001</v>
      </c>
      <c r="E18" s="9">
        <v>69200408.179999992</v>
      </c>
      <c r="F18" s="9">
        <v>16402807.120000001</v>
      </c>
    </row>
    <row r="19" spans="1:6" ht="12.95" customHeight="1" x14ac:dyDescent="0.2">
      <c r="A19" s="11"/>
      <c r="B19" s="8" t="s">
        <v>28</v>
      </c>
      <c r="C19" s="9">
        <v>1093995877.3</v>
      </c>
      <c r="D19" s="9">
        <v>497263533.79999995</v>
      </c>
      <c r="E19" s="9">
        <v>166897217.16</v>
      </c>
      <c r="F19" s="9">
        <v>94960182.900000006</v>
      </c>
    </row>
    <row r="20" spans="1:6" ht="12.95" customHeight="1" x14ac:dyDescent="0.2">
      <c r="A20" s="11"/>
      <c r="B20" s="12" t="s">
        <v>29</v>
      </c>
      <c r="C20" s="9"/>
      <c r="D20" s="9"/>
      <c r="E20" s="9"/>
      <c r="F20" s="9"/>
    </row>
    <row r="21" spans="1:6" ht="12.95" customHeight="1" x14ac:dyDescent="0.2">
      <c r="A21" s="11"/>
      <c r="B21" s="12" t="s">
        <v>30</v>
      </c>
      <c r="C21" s="9">
        <v>27055380.32</v>
      </c>
      <c r="D21" s="9">
        <v>9872247.7400000002</v>
      </c>
      <c r="E21" s="9">
        <v>3672.23</v>
      </c>
      <c r="F21" s="9">
        <v>0</v>
      </c>
    </row>
    <row r="22" spans="1:6" ht="12.95" customHeight="1" x14ac:dyDescent="0.2">
      <c r="A22" s="11"/>
      <c r="B22" s="12" t="s">
        <v>46</v>
      </c>
      <c r="C22" s="9">
        <v>1066940496.98</v>
      </c>
      <c r="D22" s="9">
        <v>487391286.05999994</v>
      </c>
      <c r="E22" s="9">
        <v>166893544.93000001</v>
      </c>
      <c r="F22" s="9">
        <v>94960182.900000006</v>
      </c>
    </row>
    <row r="23" spans="1:6" ht="12.95" customHeight="1" x14ac:dyDescent="0.2">
      <c r="A23" s="11"/>
      <c r="B23" s="8" t="s">
        <v>61</v>
      </c>
      <c r="C23" s="9">
        <v>0</v>
      </c>
      <c r="D23" s="9">
        <v>949461658.31000018</v>
      </c>
      <c r="E23" s="9">
        <v>0</v>
      </c>
      <c r="F23" s="9">
        <v>0</v>
      </c>
    </row>
    <row r="24" spans="1:6" ht="12.95" customHeight="1" x14ac:dyDescent="0.2">
      <c r="A24" s="11"/>
      <c r="B24" s="8" t="s">
        <v>62</v>
      </c>
      <c r="C24" s="9">
        <v>0</v>
      </c>
      <c r="D24" s="9" t="s">
        <v>63</v>
      </c>
      <c r="E24" s="9">
        <v>0</v>
      </c>
      <c r="F24" s="9">
        <v>0</v>
      </c>
    </row>
    <row r="25" spans="1:6" ht="12.95" customHeight="1" x14ac:dyDescent="0.2">
      <c r="A25" s="11"/>
      <c r="B25" s="8" t="s">
        <v>49</v>
      </c>
      <c r="C25" s="9">
        <v>0</v>
      </c>
      <c r="D25" s="9">
        <v>431774621.25</v>
      </c>
      <c r="E25" s="9">
        <v>0</v>
      </c>
      <c r="F25" s="9">
        <v>0</v>
      </c>
    </row>
    <row r="26" spans="1:6" ht="20.100000000000001" customHeight="1" x14ac:dyDescent="0.2">
      <c r="A26" s="4" t="s">
        <v>25</v>
      </c>
      <c r="B26" s="5" t="s">
        <v>64</v>
      </c>
      <c r="C26" s="13">
        <v>1066940496.98</v>
      </c>
      <c r="D26" s="13">
        <v>919165907.30999994</v>
      </c>
      <c r="E26" s="13">
        <v>166893544.93000001</v>
      </c>
      <c r="F26" s="13">
        <v>94960182.900000006</v>
      </c>
    </row>
    <row r="27" spans="1:6" ht="20.100000000000001" customHeight="1" x14ac:dyDescent="0.2">
      <c r="A27" s="14"/>
      <c r="B27" s="15" t="s">
        <v>37</v>
      </c>
      <c r="C27" s="16">
        <v>0.47462607620794095</v>
      </c>
      <c r="D27" s="16">
        <v>0.40888888293724124</v>
      </c>
      <c r="E27" s="16">
        <v>7.4242217442088934E-2</v>
      </c>
      <c r="F27" s="16">
        <v>4.2299999999999997E-2</v>
      </c>
    </row>
  </sheetData>
  <phoneticPr fontId="0" type="noConversion"/>
  <pageMargins left="0.11811023622047245" right="0.11811023622047245" top="0.11811023622047245" bottom="0.11811023622047245" header="0.11811023622047245" footer="7.874015748031496E-2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F27"/>
  <sheetViews>
    <sheetView workbookViewId="0">
      <selection activeCell="A8" sqref="A8:F8"/>
    </sheetView>
  </sheetViews>
  <sheetFormatPr baseColWidth="10" defaultColWidth="11.42578125" defaultRowHeight="12" x14ac:dyDescent="0.2"/>
  <cols>
    <col min="1" max="1" width="3" style="1" customWidth="1"/>
    <col min="2" max="2" width="50.7109375" style="1" customWidth="1"/>
    <col min="3" max="6" width="13.7109375" style="1" customWidth="1"/>
    <col min="7" max="16384" width="11.42578125" style="1"/>
  </cols>
  <sheetData>
    <row r="1" spans="1:6" ht="12.75" customHeight="1" x14ac:dyDescent="0.2">
      <c r="A1" s="3" t="s">
        <v>0</v>
      </c>
      <c r="B1" s="2"/>
    </row>
    <row r="2" spans="1:6" ht="11.1" customHeight="1" x14ac:dyDescent="0.2">
      <c r="A2" s="18" t="s">
        <v>70</v>
      </c>
      <c r="B2" s="2"/>
    </row>
    <row r="3" spans="1:6" ht="11.1" customHeight="1" x14ac:dyDescent="0.2">
      <c r="A3" s="18" t="s">
        <v>1</v>
      </c>
      <c r="B3" s="2"/>
    </row>
    <row r="4" spans="1:6" ht="11.1" customHeight="1" x14ac:dyDescent="0.2">
      <c r="A4" s="18" t="s">
        <v>67</v>
      </c>
      <c r="B4" s="2"/>
    </row>
    <row r="5" spans="1:6" ht="11.1" customHeight="1" x14ac:dyDescent="0.2">
      <c r="A5" s="18" t="s">
        <v>72</v>
      </c>
      <c r="B5" s="2"/>
    </row>
    <row r="6" spans="1:6" ht="11.1" customHeight="1" x14ac:dyDescent="0.2">
      <c r="A6" s="18" t="s">
        <v>71</v>
      </c>
      <c r="B6" s="2"/>
    </row>
    <row r="7" spans="1:6" ht="11.1" customHeight="1" x14ac:dyDescent="0.2">
      <c r="A7" s="18"/>
      <c r="B7" s="2"/>
    </row>
    <row r="8" spans="1:6" ht="20.100000000000001" customHeight="1" x14ac:dyDescent="0.2">
      <c r="A8" s="89"/>
      <c r="B8" s="90"/>
      <c r="C8" s="90" t="s">
        <v>3</v>
      </c>
      <c r="D8" s="90" t="s">
        <v>4</v>
      </c>
      <c r="E8" s="90" t="s">
        <v>5</v>
      </c>
      <c r="F8" s="90" t="s">
        <v>6</v>
      </c>
    </row>
    <row r="9" spans="1:6" ht="20.100000000000001" customHeight="1" x14ac:dyDescent="0.2">
      <c r="A9" s="4" t="s">
        <v>8</v>
      </c>
      <c r="B9" s="5" t="s">
        <v>9</v>
      </c>
      <c r="C9" s="6"/>
      <c r="D9" s="6"/>
      <c r="E9" s="6"/>
      <c r="F9" s="6"/>
    </row>
    <row r="10" spans="1:6" ht="12.95" customHeight="1" x14ac:dyDescent="0.2">
      <c r="A10" s="7"/>
      <c r="B10" s="8" t="s">
        <v>57</v>
      </c>
      <c r="C10" s="9">
        <v>1029760958.05</v>
      </c>
      <c r="D10" s="9">
        <v>706419024.42999995</v>
      </c>
      <c r="E10" s="9">
        <v>154814297.94999999</v>
      </c>
      <c r="F10" s="9">
        <v>88614931.659999996</v>
      </c>
    </row>
    <row r="11" spans="1:6" ht="12.95" customHeight="1" x14ac:dyDescent="0.2">
      <c r="A11" s="7"/>
      <c r="B11" s="8" t="s">
        <v>11</v>
      </c>
      <c r="C11" s="9">
        <v>56011012.280000001</v>
      </c>
      <c r="D11" s="9">
        <v>190741169.97999999</v>
      </c>
      <c r="E11" s="9">
        <v>6807185.8099999996</v>
      </c>
      <c r="F11" s="9">
        <v>1792230.32</v>
      </c>
    </row>
    <row r="12" spans="1:6" ht="12.95" customHeight="1" x14ac:dyDescent="0.2">
      <c r="A12" s="7"/>
      <c r="B12" s="8" t="s">
        <v>12</v>
      </c>
      <c r="C12" s="9">
        <v>973749945.76999998</v>
      </c>
      <c r="D12" s="9">
        <v>515677854.44999993</v>
      </c>
      <c r="E12" s="9">
        <v>148007112.13999999</v>
      </c>
      <c r="F12" s="9">
        <v>86822701.340000004</v>
      </c>
    </row>
    <row r="13" spans="1:6" ht="20.100000000000001" customHeight="1" x14ac:dyDescent="0.2">
      <c r="A13" s="4" t="s">
        <v>14</v>
      </c>
      <c r="B13" s="5" t="s">
        <v>66</v>
      </c>
      <c r="C13" s="10"/>
      <c r="D13" s="10"/>
      <c r="E13" s="10"/>
      <c r="F13" s="10"/>
    </row>
    <row r="14" spans="1:6" ht="12.95" customHeight="1" x14ac:dyDescent="0.2">
      <c r="A14" s="11"/>
      <c r="B14" s="8" t="s">
        <v>58</v>
      </c>
      <c r="C14" s="9">
        <v>404526157.60000002</v>
      </c>
      <c r="D14" s="9">
        <v>4268105022.5700002</v>
      </c>
      <c r="E14" s="9">
        <v>59983796.219999999</v>
      </c>
      <c r="F14" s="9">
        <v>36167831.350000001</v>
      </c>
    </row>
    <row r="15" spans="1:6" ht="12.95" customHeight="1" x14ac:dyDescent="0.2">
      <c r="A15" s="11"/>
      <c r="B15" s="8" t="s">
        <v>59</v>
      </c>
      <c r="C15" s="9">
        <v>432841373.08999997</v>
      </c>
      <c r="D15" s="9">
        <v>249771376.00999999</v>
      </c>
      <c r="E15" s="9">
        <v>64573630.57</v>
      </c>
      <c r="F15" s="9">
        <v>37769638.850000001</v>
      </c>
    </row>
    <row r="16" spans="1:6" ht="12.95" customHeight="1" x14ac:dyDescent="0.2">
      <c r="A16" s="11"/>
      <c r="B16" s="8" t="s">
        <v>60</v>
      </c>
      <c r="C16" s="9">
        <v>28315215.48999995</v>
      </c>
      <c r="D16" s="9">
        <v>0</v>
      </c>
      <c r="E16" s="9">
        <v>4589834.3499999996</v>
      </c>
      <c r="F16" s="9">
        <v>1601807.5</v>
      </c>
    </row>
    <row r="17" spans="1:6" ht="20.100000000000001" customHeight="1" x14ac:dyDescent="0.2">
      <c r="A17" s="4" t="s">
        <v>19</v>
      </c>
      <c r="B17" s="5" t="s">
        <v>26</v>
      </c>
      <c r="C17" s="10"/>
      <c r="D17" s="10"/>
      <c r="E17" s="10"/>
      <c r="F17" s="10"/>
    </row>
    <row r="18" spans="1:6" ht="12.95" customHeight="1" x14ac:dyDescent="0.2">
      <c r="A18" s="11"/>
      <c r="B18" s="8" t="s">
        <v>53</v>
      </c>
      <c r="C18" s="9">
        <v>714115595.12</v>
      </c>
      <c r="D18" s="9">
        <v>1369004465.5999999</v>
      </c>
      <c r="E18" s="9">
        <v>64831350.050000004</v>
      </c>
      <c r="F18" s="9">
        <v>15832874.210000001</v>
      </c>
    </row>
    <row r="19" spans="1:6" ht="12.95" customHeight="1" x14ac:dyDescent="0.2">
      <c r="A19" s="11"/>
      <c r="B19" s="8" t="s">
        <v>28</v>
      </c>
      <c r="C19" s="9">
        <v>1027847788.3</v>
      </c>
      <c r="D19" s="9">
        <v>523483230.8499999</v>
      </c>
      <c r="E19" s="9">
        <v>152596946.48999998</v>
      </c>
      <c r="F19" s="9">
        <v>88427942.710000008</v>
      </c>
    </row>
    <row r="20" spans="1:6" ht="12.95" customHeight="1" x14ac:dyDescent="0.2">
      <c r="A20" s="11"/>
      <c r="B20" s="12" t="s">
        <v>29</v>
      </c>
      <c r="C20" s="9"/>
      <c r="D20" s="9"/>
      <c r="E20" s="9"/>
      <c r="F20" s="9"/>
    </row>
    <row r="21" spans="1:6" ht="12.95" customHeight="1" x14ac:dyDescent="0.2">
      <c r="A21" s="11"/>
      <c r="B21" s="12" t="s">
        <v>30</v>
      </c>
      <c r="C21" s="9">
        <v>25782627.039999999</v>
      </c>
      <c r="D21" s="9">
        <v>7805376.3999999994</v>
      </c>
      <c r="E21" s="9">
        <v>0</v>
      </c>
      <c r="F21" s="9">
        <v>3433.87</v>
      </c>
    </row>
    <row r="22" spans="1:6" ht="12.95" customHeight="1" x14ac:dyDescent="0.2">
      <c r="A22" s="11"/>
      <c r="B22" s="12" t="s">
        <v>46</v>
      </c>
      <c r="C22" s="9">
        <v>1002065161.26</v>
      </c>
      <c r="D22" s="9">
        <v>515677854.44999993</v>
      </c>
      <c r="E22" s="9">
        <v>152596946.48999998</v>
      </c>
      <c r="F22" s="9">
        <v>88424508.840000004</v>
      </c>
    </row>
    <row r="23" spans="1:6" ht="12.95" customHeight="1" x14ac:dyDescent="0.2">
      <c r="A23" s="11"/>
      <c r="B23" s="8" t="s">
        <v>61</v>
      </c>
      <c r="C23" s="9">
        <v>0</v>
      </c>
      <c r="D23" s="9">
        <v>845521234.75</v>
      </c>
      <c r="E23" s="9">
        <v>0</v>
      </c>
      <c r="F23" s="9">
        <v>0</v>
      </c>
    </row>
    <row r="24" spans="1:6" ht="12.95" customHeight="1" x14ac:dyDescent="0.2">
      <c r="A24" s="11"/>
      <c r="B24" s="8" t="s">
        <v>62</v>
      </c>
      <c r="C24" s="9">
        <v>0</v>
      </c>
      <c r="D24" s="9" t="s">
        <v>63</v>
      </c>
      <c r="E24" s="9">
        <v>0</v>
      </c>
      <c r="F24" s="9">
        <v>0</v>
      </c>
    </row>
    <row r="25" spans="1:6" ht="12.95" customHeight="1" x14ac:dyDescent="0.2">
      <c r="A25" s="11"/>
      <c r="B25" s="8" t="s">
        <v>49</v>
      </c>
      <c r="C25" s="9">
        <v>0</v>
      </c>
      <c r="D25" s="9">
        <v>372802564.14999998</v>
      </c>
      <c r="E25" s="9">
        <v>0</v>
      </c>
      <c r="F25" s="9">
        <v>0</v>
      </c>
    </row>
    <row r="26" spans="1:6" ht="20.100000000000001" customHeight="1" x14ac:dyDescent="0.2">
      <c r="A26" s="4" t="s">
        <v>25</v>
      </c>
      <c r="B26" s="5" t="s">
        <v>64</v>
      </c>
      <c r="C26" s="13">
        <v>1002065161.26</v>
      </c>
      <c r="D26" s="13">
        <v>888480418.5999999</v>
      </c>
      <c r="E26" s="13">
        <v>152596946.48999998</v>
      </c>
      <c r="F26" s="13">
        <v>88424508.840000004</v>
      </c>
    </row>
    <row r="27" spans="1:6" ht="20.100000000000001" customHeight="1" x14ac:dyDescent="0.2">
      <c r="A27" s="14"/>
      <c r="B27" s="15" t="s">
        <v>37</v>
      </c>
      <c r="C27" s="16">
        <v>0.47010727071535879</v>
      </c>
      <c r="D27" s="16">
        <v>0.41682030352885624</v>
      </c>
      <c r="E27" s="16">
        <v>7.1589091016505638E-2</v>
      </c>
      <c r="F27" s="16">
        <v>4.1483334739279398E-2</v>
      </c>
    </row>
  </sheetData>
  <phoneticPr fontId="0" type="noConversion"/>
  <pageMargins left="0.11811023622047245" right="0.11811023622047245" top="0.11811023622047245" bottom="0.11811023622047245" header="0.11811023622047245" footer="7.874015748031496E-2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F27"/>
  <sheetViews>
    <sheetView workbookViewId="0">
      <selection activeCell="I12" sqref="I12"/>
    </sheetView>
  </sheetViews>
  <sheetFormatPr baseColWidth="10" defaultColWidth="11.42578125" defaultRowHeight="12" x14ac:dyDescent="0.2"/>
  <cols>
    <col min="1" max="1" width="3" style="1" customWidth="1"/>
    <col min="2" max="2" width="50.7109375" style="1" customWidth="1"/>
    <col min="3" max="6" width="13.7109375" style="1" customWidth="1"/>
    <col min="7" max="16384" width="11.42578125" style="1"/>
  </cols>
  <sheetData>
    <row r="1" spans="1:6" ht="12.75" customHeight="1" x14ac:dyDescent="0.2">
      <c r="A1" s="3" t="s">
        <v>0</v>
      </c>
      <c r="B1" s="2"/>
    </row>
    <row r="2" spans="1:6" ht="11.1" customHeight="1" x14ac:dyDescent="0.2">
      <c r="A2" s="18" t="s">
        <v>70</v>
      </c>
      <c r="B2" s="2"/>
    </row>
    <row r="3" spans="1:6" ht="11.1" customHeight="1" x14ac:dyDescent="0.2">
      <c r="A3" s="18" t="s">
        <v>1</v>
      </c>
      <c r="B3" s="2"/>
    </row>
    <row r="4" spans="1:6" ht="11.1" customHeight="1" x14ac:dyDescent="0.2">
      <c r="A4" s="18" t="s">
        <v>68</v>
      </c>
      <c r="B4" s="2"/>
    </row>
    <row r="5" spans="1:6" ht="11.1" customHeight="1" x14ac:dyDescent="0.2">
      <c r="A5" s="18" t="s">
        <v>72</v>
      </c>
      <c r="B5" s="2"/>
    </row>
    <row r="6" spans="1:6" ht="11.1" customHeight="1" x14ac:dyDescent="0.2">
      <c r="A6" s="18" t="s">
        <v>71</v>
      </c>
      <c r="B6" s="2"/>
    </row>
    <row r="7" spans="1:6" ht="11.1" customHeight="1" x14ac:dyDescent="0.2">
      <c r="A7" s="18"/>
      <c r="B7" s="2"/>
    </row>
    <row r="8" spans="1:6" ht="20.100000000000001" customHeight="1" x14ac:dyDescent="0.2">
      <c r="A8" s="89"/>
      <c r="B8" s="90"/>
      <c r="C8" s="90" t="s">
        <v>3</v>
      </c>
      <c r="D8" s="90" t="s">
        <v>4</v>
      </c>
      <c r="E8" s="90" t="s">
        <v>5</v>
      </c>
      <c r="F8" s="90" t="s">
        <v>6</v>
      </c>
    </row>
    <row r="9" spans="1:6" ht="20.100000000000001" customHeight="1" x14ac:dyDescent="0.2">
      <c r="A9" s="4" t="s">
        <v>8</v>
      </c>
      <c r="B9" s="5" t="s">
        <v>9</v>
      </c>
      <c r="C9" s="6"/>
      <c r="D9" s="6"/>
      <c r="E9" s="6"/>
      <c r="F9" s="6"/>
    </row>
    <row r="10" spans="1:6" ht="12.95" customHeight="1" x14ac:dyDescent="0.2">
      <c r="A10" s="7"/>
      <c r="B10" s="8" t="s">
        <v>57</v>
      </c>
      <c r="C10" s="9">
        <v>918874724.03253353</v>
      </c>
      <c r="D10" s="9">
        <v>555535285.95757556</v>
      </c>
      <c r="E10" s="9">
        <v>139164610.00151214</v>
      </c>
      <c r="F10" s="9">
        <v>80423952.265622869</v>
      </c>
    </row>
    <row r="11" spans="1:6" ht="12.95" customHeight="1" x14ac:dyDescent="0.2">
      <c r="A11" s="7"/>
      <c r="B11" s="8" t="s">
        <v>11</v>
      </c>
      <c r="C11" s="9">
        <v>52572235.181544825</v>
      </c>
      <c r="D11" s="9">
        <v>207370367.99793753</v>
      </c>
      <c r="E11" s="9">
        <v>6187500.8366406457</v>
      </c>
      <c r="F11" s="9">
        <v>1963061.9560286466</v>
      </c>
    </row>
    <row r="12" spans="1:6" ht="12.95" customHeight="1" x14ac:dyDescent="0.2">
      <c r="A12" s="7"/>
      <c r="B12" s="8" t="s">
        <v>12</v>
      </c>
      <c r="C12" s="9">
        <v>866302488.85098875</v>
      </c>
      <c r="D12" s="9">
        <v>348164917.959638</v>
      </c>
      <c r="E12" s="9">
        <v>132977109.1648715</v>
      </c>
      <c r="F12" s="9">
        <v>78460890.309594229</v>
      </c>
    </row>
    <row r="13" spans="1:6" ht="20.100000000000001" customHeight="1" x14ac:dyDescent="0.2">
      <c r="A13" s="4" t="s">
        <v>14</v>
      </c>
      <c r="B13" s="5" t="s">
        <v>66</v>
      </c>
      <c r="C13" s="10"/>
      <c r="D13" s="10"/>
      <c r="E13" s="10"/>
      <c r="F13" s="10"/>
    </row>
    <row r="14" spans="1:6" ht="12.95" customHeight="1" x14ac:dyDescent="0.2">
      <c r="A14" s="11"/>
      <c r="B14" s="8" t="s">
        <v>58</v>
      </c>
      <c r="C14" s="9">
        <v>393349080.04234022</v>
      </c>
      <c r="D14" s="9">
        <v>3662513255.1146631</v>
      </c>
      <c r="E14" s="9">
        <v>57447702.721127219</v>
      </c>
      <c r="F14" s="9">
        <v>35940247.001108088</v>
      </c>
    </row>
    <row r="15" spans="1:6" ht="12.95" customHeight="1" x14ac:dyDescent="0.2">
      <c r="A15" s="11"/>
      <c r="B15" s="8" t="s">
        <v>69</v>
      </c>
      <c r="C15" s="9">
        <v>404526157.60078728</v>
      </c>
      <c r="D15" s="9">
        <v>226406788.61375463</v>
      </c>
      <c r="E15" s="9">
        <v>59983796.216649026</v>
      </c>
      <c r="F15" s="9">
        <v>36167831.353077225</v>
      </c>
    </row>
    <row r="16" spans="1:6" ht="12.95" customHeight="1" x14ac:dyDescent="0.2">
      <c r="A16" s="11"/>
      <c r="B16" s="8" t="s">
        <v>60</v>
      </c>
      <c r="C16" s="9">
        <v>11177077.558447096</v>
      </c>
      <c r="D16" s="9">
        <v>0</v>
      </c>
      <c r="E16" s="9">
        <v>2536093.4955218034</v>
      </c>
      <c r="F16" s="9">
        <v>227584.35196914221</v>
      </c>
    </row>
    <row r="17" spans="1:6" ht="20.100000000000001" customHeight="1" x14ac:dyDescent="0.2">
      <c r="A17" s="4" t="s">
        <v>19</v>
      </c>
      <c r="B17" s="5" t="s">
        <v>26</v>
      </c>
      <c r="C17" s="10"/>
      <c r="D17" s="10"/>
      <c r="E17" s="10"/>
      <c r="F17" s="10"/>
    </row>
    <row r="18" spans="1:6" ht="12.95" customHeight="1" x14ac:dyDescent="0.2">
      <c r="A18" s="11"/>
      <c r="B18" s="8" t="s">
        <v>53</v>
      </c>
      <c r="C18" s="9">
        <v>677147176.88938248</v>
      </c>
      <c r="D18" s="9">
        <v>1314610616.5111961</v>
      </c>
      <c r="E18" s="9">
        <v>68014522.445519194</v>
      </c>
      <c r="F18" s="9">
        <v>14835697.336879862</v>
      </c>
    </row>
    <row r="19" spans="1:6" ht="12.95" customHeight="1" x14ac:dyDescent="0.2">
      <c r="A19" s="11"/>
      <c r="B19" s="8" t="s">
        <v>28</v>
      </c>
      <c r="C19" s="9">
        <v>899300128.28489912</v>
      </c>
      <c r="D19" s="9">
        <v>356151434.88208944</v>
      </c>
      <c r="E19" s="9">
        <v>135516155.02269465</v>
      </c>
      <c r="F19" s="9">
        <v>78688474.661563367</v>
      </c>
    </row>
    <row r="20" spans="1:6" ht="12.95" customHeight="1" x14ac:dyDescent="0.2">
      <c r="A20" s="11"/>
      <c r="B20" s="12" t="s">
        <v>29</v>
      </c>
      <c r="C20" s="9"/>
      <c r="D20" s="9"/>
      <c r="E20" s="9"/>
      <c r="F20" s="9"/>
    </row>
    <row r="21" spans="1:6" ht="12.95" customHeight="1" x14ac:dyDescent="0.2">
      <c r="A21" s="11"/>
      <c r="B21" s="12" t="s">
        <v>30</v>
      </c>
      <c r="C21" s="9">
        <v>21820561.875463251</v>
      </c>
      <c r="D21" s="9">
        <v>7986516.9224514682</v>
      </c>
      <c r="E21" s="9">
        <v>2952.3623013443266</v>
      </c>
      <c r="F21" s="9">
        <v>0</v>
      </c>
    </row>
    <row r="22" spans="1:6" ht="12.95" customHeight="1" x14ac:dyDescent="0.2">
      <c r="A22" s="11"/>
      <c r="B22" s="12" t="s">
        <v>46</v>
      </c>
      <c r="C22" s="9">
        <v>877479566.40943587</v>
      </c>
      <c r="D22" s="9">
        <v>348164917.959638</v>
      </c>
      <c r="E22" s="9">
        <v>135513202.6603933</v>
      </c>
      <c r="F22" s="9">
        <v>78688474.661563367</v>
      </c>
    </row>
    <row r="23" spans="1:6" ht="12.95" customHeight="1" x14ac:dyDescent="0.2">
      <c r="A23" s="11"/>
      <c r="B23" s="8" t="s">
        <v>61</v>
      </c>
      <c r="C23" s="9">
        <v>0</v>
      </c>
      <c r="D23" s="9">
        <v>958459181.62910664</v>
      </c>
      <c r="E23" s="9">
        <v>0</v>
      </c>
      <c r="F23" s="9">
        <v>0</v>
      </c>
    </row>
    <row r="24" spans="1:6" ht="12.95" customHeight="1" x14ac:dyDescent="0.2">
      <c r="A24" s="11"/>
      <c r="B24" s="8" t="s">
        <v>62</v>
      </c>
      <c r="C24" s="9">
        <v>0</v>
      </c>
      <c r="D24" s="9">
        <v>2.4789352477323941E-2</v>
      </c>
      <c r="E24" s="9">
        <v>0</v>
      </c>
      <c r="F24" s="9">
        <v>0</v>
      </c>
    </row>
    <row r="25" spans="1:6" ht="12.95" customHeight="1" x14ac:dyDescent="0.2">
      <c r="A25" s="11"/>
      <c r="B25" s="8" t="s">
        <v>49</v>
      </c>
      <c r="C25" s="9">
        <v>0</v>
      </c>
      <c r="D25" s="9">
        <v>605591767.45604229</v>
      </c>
      <c r="E25" s="9">
        <v>0</v>
      </c>
      <c r="F25" s="9">
        <v>0</v>
      </c>
    </row>
    <row r="26" spans="1:6" ht="20.100000000000001" customHeight="1" x14ac:dyDescent="0.2">
      <c r="A26" s="4" t="s">
        <v>25</v>
      </c>
      <c r="B26" s="5" t="s">
        <v>64</v>
      </c>
      <c r="C26" s="13">
        <v>877479566.40943587</v>
      </c>
      <c r="D26" s="13">
        <v>953756685.41568029</v>
      </c>
      <c r="E26" s="13">
        <v>135513202.6603933</v>
      </c>
      <c r="F26" s="13">
        <v>78688474.661563367</v>
      </c>
    </row>
    <row r="27" spans="1:6" ht="20.100000000000001" customHeight="1" x14ac:dyDescent="0.2">
      <c r="A27" s="14"/>
      <c r="B27" s="15" t="s">
        <v>37</v>
      </c>
      <c r="C27" s="16">
        <v>0.42899999999999999</v>
      </c>
      <c r="D27" s="16">
        <v>0.46629999999999999</v>
      </c>
      <c r="E27" s="16">
        <v>6.6199999999999995E-2</v>
      </c>
      <c r="F27" s="16">
        <v>3.85E-2</v>
      </c>
    </row>
  </sheetData>
  <phoneticPr fontId="0" type="noConversion"/>
  <pageMargins left="0.11811023622047245" right="0.11811023622047245" top="0.11811023622047245" bottom="0.11811023622047245" header="0.11811023622047245" footer="7.874015748031496E-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Normal="100" workbookViewId="0">
      <selection activeCell="G23" sqref="G23:H23"/>
    </sheetView>
  </sheetViews>
  <sheetFormatPr baseColWidth="10" defaultColWidth="11.42578125" defaultRowHeight="12" x14ac:dyDescent="0.2"/>
  <cols>
    <col min="1" max="1" width="3" style="1" customWidth="1"/>
    <col min="2" max="2" width="53.5703125" style="1" customWidth="1"/>
    <col min="3" max="5" width="13.7109375" style="1" customWidth="1"/>
    <col min="6" max="6" width="15.7109375" style="1" bestFit="1" customWidth="1"/>
    <col min="7" max="7" width="13.28515625" style="1" bestFit="1" customWidth="1"/>
    <col min="8" max="16384" width="11.42578125" style="1"/>
  </cols>
  <sheetData>
    <row r="1" spans="1:6" ht="12.95" customHeight="1" x14ac:dyDescent="0.2">
      <c r="A1" s="3" t="s">
        <v>120</v>
      </c>
      <c r="B1" s="2"/>
    </row>
    <row r="2" spans="1:6" ht="11.1" customHeight="1" x14ac:dyDescent="0.2">
      <c r="A2" s="18" t="s">
        <v>70</v>
      </c>
      <c r="B2" s="2"/>
    </row>
    <row r="3" spans="1:6" ht="11.1" customHeight="1" x14ac:dyDescent="0.2">
      <c r="A3" s="18" t="s">
        <v>1</v>
      </c>
      <c r="B3" s="2"/>
    </row>
    <row r="4" spans="1:6" ht="11.1" customHeight="1" x14ac:dyDescent="0.2">
      <c r="A4" s="18" t="s">
        <v>137</v>
      </c>
      <c r="B4" s="2"/>
      <c r="C4"/>
      <c r="D4"/>
      <c r="E4"/>
    </row>
    <row r="5" spans="1:6" ht="11.1" customHeight="1" x14ac:dyDescent="0.2">
      <c r="A5" s="18" t="s">
        <v>72</v>
      </c>
      <c r="B5" s="2"/>
      <c r="C5"/>
      <c r="D5"/>
      <c r="E5"/>
    </row>
    <row r="6" spans="1:6" ht="11.1" customHeight="1" x14ac:dyDescent="0.2">
      <c r="A6" s="18" t="s">
        <v>71</v>
      </c>
      <c r="B6" s="2"/>
    </row>
    <row r="7" spans="1:6" ht="11.1" customHeight="1" x14ac:dyDescent="0.2">
      <c r="A7" s="18"/>
      <c r="B7" s="2"/>
    </row>
    <row r="8" spans="1:6" ht="20.100000000000001" customHeight="1" x14ac:dyDescent="0.2">
      <c r="A8" s="87"/>
      <c r="B8" s="87"/>
      <c r="C8" s="88" t="s">
        <v>74</v>
      </c>
      <c r="D8" s="88" t="s">
        <v>7</v>
      </c>
      <c r="E8" s="88" t="s">
        <v>121</v>
      </c>
    </row>
    <row r="9" spans="1:6" ht="20.100000000000001" customHeight="1" x14ac:dyDescent="0.2">
      <c r="A9" s="19" t="s">
        <v>8</v>
      </c>
      <c r="B9" s="74" t="s">
        <v>9</v>
      </c>
      <c r="C9" s="79"/>
      <c r="D9" s="79"/>
      <c r="E9" s="79"/>
    </row>
    <row r="10" spans="1:6" ht="12.95" customHeight="1" x14ac:dyDescent="0.2">
      <c r="A10" s="22"/>
      <c r="B10" s="75" t="s">
        <v>98</v>
      </c>
      <c r="C10" s="24">
        <f>5790209002.03-455014424.55</f>
        <v>5335194577.4799995</v>
      </c>
      <c r="D10" s="25">
        <v>22878263.469999999</v>
      </c>
      <c r="E10" s="24">
        <f>C10+D10</f>
        <v>5358072840.9499998</v>
      </c>
    </row>
    <row r="11" spans="1:6" ht="12.95" customHeight="1" x14ac:dyDescent="0.2">
      <c r="A11" s="22"/>
      <c r="B11" s="75" t="s">
        <v>99</v>
      </c>
      <c r="C11" s="24">
        <v>5840577323.5</v>
      </c>
      <c r="D11" s="25">
        <f>1629431000.15-455014424.55</f>
        <v>1174416575.6000001</v>
      </c>
      <c r="E11" s="24">
        <f>C11+D11</f>
        <v>7014993899.1000004</v>
      </c>
    </row>
    <row r="12" spans="1:6" ht="12.95" customHeight="1" x14ac:dyDescent="0.2">
      <c r="A12" s="22"/>
      <c r="B12" s="75" t="s">
        <v>100</v>
      </c>
      <c r="C12" s="26">
        <f>C11-C10</f>
        <v>505382746.02000046</v>
      </c>
      <c r="D12" s="26">
        <f>D11-D10</f>
        <v>1151538312.1300001</v>
      </c>
      <c r="E12" s="26">
        <f>E11-E10</f>
        <v>1656921058.1500006</v>
      </c>
      <c r="F12" s="46"/>
    </row>
    <row r="13" spans="1:6" ht="20.100000000000001" customHeight="1" x14ac:dyDescent="0.2">
      <c r="A13" s="19" t="s">
        <v>14</v>
      </c>
      <c r="B13" s="74" t="s">
        <v>15</v>
      </c>
      <c r="C13" s="27"/>
      <c r="D13" s="28"/>
      <c r="E13" s="27" t="s">
        <v>75</v>
      </c>
    </row>
    <row r="14" spans="1:6" ht="12.95" customHeight="1" x14ac:dyDescent="0.2">
      <c r="A14" s="22"/>
      <c r="B14" s="75" t="s">
        <v>101</v>
      </c>
      <c r="C14" s="27">
        <v>4611276278.29</v>
      </c>
      <c r="D14" s="25"/>
      <c r="E14" s="24"/>
    </row>
    <row r="15" spans="1:6" ht="12.95" customHeight="1" x14ac:dyDescent="0.2">
      <c r="A15" s="22"/>
      <c r="B15" s="75" t="s">
        <v>131</v>
      </c>
      <c r="C15" s="27">
        <f>C14*0.2</f>
        <v>922255255.65799999</v>
      </c>
      <c r="D15" s="28"/>
      <c r="E15" s="27"/>
    </row>
    <row r="16" spans="1:6" ht="12.95" customHeight="1" x14ac:dyDescent="0.2">
      <c r="A16" s="22"/>
      <c r="B16" s="75" t="s">
        <v>103</v>
      </c>
      <c r="C16" s="24">
        <v>871886934.19400001</v>
      </c>
      <c r="D16" s="24"/>
      <c r="E16" s="24"/>
    </row>
    <row r="17" spans="1:7" ht="12.95" customHeight="1" x14ac:dyDescent="0.2">
      <c r="A17" s="21"/>
      <c r="B17" s="76" t="s">
        <v>104</v>
      </c>
      <c r="C17" s="62">
        <v>50368321.469999999</v>
      </c>
      <c r="D17" s="63"/>
      <c r="E17" s="63"/>
    </row>
    <row r="18" spans="1:7" ht="12.95" customHeight="1" x14ac:dyDescent="0.2">
      <c r="A18" s="19"/>
      <c r="B18" s="77" t="s">
        <v>105</v>
      </c>
      <c r="C18" s="27">
        <f>C16+C17</f>
        <v>922255255.66400003</v>
      </c>
      <c r="D18" s="28"/>
      <c r="E18" s="84">
        <f>C18</f>
        <v>922255255.66400003</v>
      </c>
    </row>
    <row r="19" spans="1:7" ht="20.100000000000001" customHeight="1" x14ac:dyDescent="0.2">
      <c r="A19" s="53" t="s">
        <v>19</v>
      </c>
      <c r="B19" s="71" t="s">
        <v>116</v>
      </c>
      <c r="C19" s="29"/>
      <c r="D19" s="29"/>
      <c r="E19" s="29"/>
    </row>
    <row r="20" spans="1:7" ht="12.95" customHeight="1" x14ac:dyDescent="0.2">
      <c r="A20" s="30"/>
      <c r="B20" s="78" t="s">
        <v>126</v>
      </c>
      <c r="C20" s="24">
        <v>0</v>
      </c>
      <c r="D20" s="29"/>
      <c r="E20" s="24"/>
    </row>
    <row r="21" spans="1:7" ht="12.95" customHeight="1" x14ac:dyDescent="0.2">
      <c r="A21" s="73"/>
      <c r="B21" s="76" t="s">
        <v>127</v>
      </c>
      <c r="C21" s="80">
        <v>0</v>
      </c>
      <c r="D21" s="81"/>
      <c r="E21" s="81"/>
    </row>
    <row r="22" spans="1:7" ht="12.95" customHeight="1" x14ac:dyDescent="0.2">
      <c r="A22" s="73"/>
      <c r="B22" s="78" t="s">
        <v>128</v>
      </c>
      <c r="C22" s="81"/>
      <c r="D22" s="81"/>
      <c r="E22" s="85">
        <v>0</v>
      </c>
    </row>
    <row r="23" spans="1:7" ht="20.100000000000001" customHeight="1" x14ac:dyDescent="0.2">
      <c r="A23" s="53" t="s">
        <v>25</v>
      </c>
      <c r="B23" s="71" t="s">
        <v>115</v>
      </c>
      <c r="C23" s="91"/>
      <c r="D23" s="91"/>
      <c r="E23" s="91"/>
    </row>
    <row r="24" spans="1:7" ht="12.95" customHeight="1" x14ac:dyDescent="0.2">
      <c r="A24" s="30"/>
      <c r="B24" s="78" t="s">
        <v>107</v>
      </c>
      <c r="C24" s="92">
        <f>C12</f>
        <v>505382746.02000046</v>
      </c>
      <c r="D24" s="93"/>
      <c r="E24" s="93"/>
    </row>
    <row r="25" spans="1:7" ht="12.95" customHeight="1" x14ac:dyDescent="0.2">
      <c r="A25" s="30"/>
      <c r="B25" s="78" t="s">
        <v>104</v>
      </c>
      <c r="C25" s="92">
        <f>C17</f>
        <v>50368321.469999999</v>
      </c>
      <c r="D25" s="93"/>
      <c r="E25" s="93"/>
    </row>
    <row r="26" spans="1:7" ht="12.95" customHeight="1" x14ac:dyDescent="0.2">
      <c r="A26" s="30"/>
      <c r="B26" s="76" t="s">
        <v>129</v>
      </c>
      <c r="C26" s="94">
        <v>0</v>
      </c>
      <c r="D26" s="93"/>
      <c r="E26" s="93"/>
    </row>
    <row r="27" spans="1:7" ht="12.95" customHeight="1" x14ac:dyDescent="0.2">
      <c r="A27" s="30"/>
      <c r="B27" s="78" t="s">
        <v>108</v>
      </c>
      <c r="C27" s="95">
        <f>C24-C25</f>
        <v>455014424.55000043</v>
      </c>
      <c r="D27" s="96">
        <f>C27</f>
        <v>455014424.55000043</v>
      </c>
      <c r="E27" s="95"/>
      <c r="G27" s="46"/>
    </row>
    <row r="28" spans="1:7" ht="12.95" customHeight="1" x14ac:dyDescent="0.2">
      <c r="A28" s="30"/>
      <c r="B28" s="78" t="s">
        <v>109</v>
      </c>
      <c r="C28" s="97"/>
      <c r="D28" s="98">
        <f>D12</f>
        <v>1151538312.1300001</v>
      </c>
      <c r="E28" s="97"/>
    </row>
    <row r="29" spans="1:7" ht="12.95" customHeight="1" x14ac:dyDescent="0.2">
      <c r="A29" s="21"/>
      <c r="B29" s="76" t="s">
        <v>110</v>
      </c>
      <c r="C29" s="99"/>
      <c r="D29" s="99">
        <f>D27+D28</f>
        <v>1606552736.6800005</v>
      </c>
      <c r="E29" s="100"/>
    </row>
    <row r="30" spans="1:7" ht="20.100000000000001" customHeight="1" x14ac:dyDescent="0.2">
      <c r="A30" s="19" t="s">
        <v>84</v>
      </c>
      <c r="B30" s="74" t="s">
        <v>118</v>
      </c>
      <c r="C30" s="95"/>
      <c r="D30" s="101"/>
      <c r="E30" s="95"/>
    </row>
    <row r="31" spans="1:7" ht="12.95" customHeight="1" x14ac:dyDescent="0.2">
      <c r="A31" s="36"/>
      <c r="B31" s="78" t="s">
        <v>111</v>
      </c>
      <c r="C31" s="97"/>
      <c r="D31" s="98">
        <v>21312537593.959999</v>
      </c>
      <c r="E31" s="97"/>
    </row>
    <row r="32" spans="1:7" ht="12.95" customHeight="1" x14ac:dyDescent="0.2">
      <c r="A32" s="36"/>
      <c r="B32" s="78" t="s">
        <v>110</v>
      </c>
      <c r="C32" s="97"/>
      <c r="D32" s="97">
        <f>D29</f>
        <v>1606552736.6800005</v>
      </c>
      <c r="E32" s="97"/>
    </row>
    <row r="33" spans="1:6" ht="12.95" customHeight="1" x14ac:dyDescent="0.2">
      <c r="A33" s="36"/>
      <c r="B33" s="78" t="s">
        <v>112</v>
      </c>
      <c r="C33" s="102"/>
      <c r="D33" s="97">
        <f>D31+D32</f>
        <v>22919090330.639999</v>
      </c>
      <c r="E33" s="103">
        <f>D33</f>
        <v>22919090330.639999</v>
      </c>
      <c r="F33" s="46"/>
    </row>
    <row r="34" spans="1:6" ht="20.100000000000001" customHeight="1" x14ac:dyDescent="0.2">
      <c r="A34" s="55" t="s">
        <v>117</v>
      </c>
      <c r="B34" s="71" t="s">
        <v>119</v>
      </c>
      <c r="C34" s="97"/>
      <c r="D34" s="97"/>
      <c r="E34" s="97"/>
    </row>
    <row r="35" spans="1:6" ht="12" customHeight="1" x14ac:dyDescent="0.2">
      <c r="A35" s="36"/>
      <c r="B35" s="78" t="s">
        <v>113</v>
      </c>
      <c r="C35" s="97"/>
      <c r="D35" s="97"/>
      <c r="E35" s="97">
        <f>D31+C16</f>
        <v>22184424528.153999</v>
      </c>
    </row>
    <row r="36" spans="1:6" ht="12.95" customHeight="1" x14ac:dyDescent="0.2">
      <c r="A36" s="36"/>
      <c r="B36" s="78" t="s">
        <v>104</v>
      </c>
      <c r="C36" s="97">
        <f>C17</f>
        <v>50368321.469999999</v>
      </c>
      <c r="D36" s="97"/>
      <c r="E36" s="94">
        <f>C36+D36</f>
        <v>50368321.469999999</v>
      </c>
    </row>
    <row r="37" spans="1:6" ht="12.95" customHeight="1" x14ac:dyDescent="0.2">
      <c r="A37" s="22"/>
      <c r="B37" s="78" t="s">
        <v>114</v>
      </c>
      <c r="C37" s="104">
        <v>0</v>
      </c>
      <c r="D37" s="105"/>
      <c r="E37" s="94">
        <f t="shared" ref="E37:E39" si="0">C37+D37</f>
        <v>0</v>
      </c>
    </row>
    <row r="38" spans="1:6" ht="12.95" customHeight="1" x14ac:dyDescent="0.2">
      <c r="A38" s="22"/>
      <c r="B38" s="76" t="s">
        <v>127</v>
      </c>
      <c r="C38" s="106">
        <v>0</v>
      </c>
      <c r="D38" s="107"/>
      <c r="E38" s="94">
        <f t="shared" si="0"/>
        <v>0</v>
      </c>
    </row>
    <row r="39" spans="1:6" ht="12.95" customHeight="1" x14ac:dyDescent="0.2">
      <c r="A39" s="19"/>
      <c r="B39" s="52" t="s">
        <v>110</v>
      </c>
      <c r="C39" s="108"/>
      <c r="D39" s="107">
        <f>D29</f>
        <v>1606552736.6800005</v>
      </c>
      <c r="E39" s="94">
        <f t="shared" si="0"/>
        <v>1606552736.6800005</v>
      </c>
    </row>
    <row r="40" spans="1:6" ht="20.100000000000001" customHeight="1" x14ac:dyDescent="0.2">
      <c r="A40" s="54" t="s">
        <v>122</v>
      </c>
      <c r="B40" s="71"/>
      <c r="C40" s="109"/>
      <c r="D40" s="109"/>
      <c r="E40" s="110">
        <f>SUM(E35:E39)</f>
        <v>23841345586.304001</v>
      </c>
      <c r="F40" s="46"/>
    </row>
  </sheetData>
  <pageMargins left="0.7" right="0.7" top="0.75" bottom="0.75" header="0.3" footer="0.3"/>
  <pageSetup paperSize="9" scale="91" orientation="portrait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Normal="100" workbookViewId="0"/>
  </sheetViews>
  <sheetFormatPr baseColWidth="10" defaultColWidth="11.42578125" defaultRowHeight="12" x14ac:dyDescent="0.2"/>
  <cols>
    <col min="1" max="1" width="3" style="1" customWidth="1"/>
    <col min="2" max="2" width="53.5703125" style="1" customWidth="1"/>
    <col min="3" max="5" width="13.7109375" style="1" customWidth="1"/>
    <col min="6" max="6" width="15.7109375" style="1" bestFit="1" customWidth="1"/>
    <col min="7" max="7" width="13.28515625" style="1" bestFit="1" customWidth="1"/>
    <col min="8" max="16384" width="11.42578125" style="1"/>
  </cols>
  <sheetData>
    <row r="1" spans="1:6" ht="12.95" customHeight="1" x14ac:dyDescent="0.2">
      <c r="A1" s="3" t="s">
        <v>120</v>
      </c>
      <c r="B1" s="2"/>
    </row>
    <row r="2" spans="1:6" ht="11.1" customHeight="1" x14ac:dyDescent="0.2">
      <c r="A2" s="18" t="s">
        <v>70</v>
      </c>
      <c r="B2" s="2"/>
    </row>
    <row r="3" spans="1:6" ht="11.1" customHeight="1" x14ac:dyDescent="0.2">
      <c r="A3" s="18" t="s">
        <v>1</v>
      </c>
      <c r="B3" s="2"/>
    </row>
    <row r="4" spans="1:6" ht="11.1" customHeight="1" x14ac:dyDescent="0.2">
      <c r="A4" s="18" t="s">
        <v>136</v>
      </c>
      <c r="B4" s="2"/>
      <c r="C4"/>
      <c r="D4"/>
      <c r="E4"/>
    </row>
    <row r="5" spans="1:6" ht="11.1" customHeight="1" x14ac:dyDescent="0.2">
      <c r="A5" s="18" t="s">
        <v>72</v>
      </c>
      <c r="B5" s="2"/>
      <c r="C5"/>
      <c r="D5"/>
      <c r="E5"/>
    </row>
    <row r="6" spans="1:6" ht="11.1" customHeight="1" x14ac:dyDescent="0.2">
      <c r="A6" s="18" t="s">
        <v>71</v>
      </c>
      <c r="B6" s="2"/>
    </row>
    <row r="7" spans="1:6" ht="11.1" customHeight="1" x14ac:dyDescent="0.2">
      <c r="A7" s="18"/>
      <c r="B7" s="2"/>
    </row>
    <row r="8" spans="1:6" ht="20.100000000000001" customHeight="1" x14ac:dyDescent="0.2">
      <c r="A8" s="87"/>
      <c r="B8" s="87"/>
      <c r="C8" s="88" t="s">
        <v>74</v>
      </c>
      <c r="D8" s="88" t="s">
        <v>7</v>
      </c>
      <c r="E8" s="88" t="s">
        <v>121</v>
      </c>
    </row>
    <row r="9" spans="1:6" ht="20.100000000000001" customHeight="1" x14ac:dyDescent="0.2">
      <c r="A9" s="19" t="s">
        <v>8</v>
      </c>
      <c r="B9" s="74" t="s">
        <v>9</v>
      </c>
      <c r="C9" s="79"/>
      <c r="D9" s="79"/>
      <c r="E9" s="79"/>
    </row>
    <row r="10" spans="1:6" ht="12.95" customHeight="1" x14ac:dyDescent="0.2">
      <c r="A10" s="22"/>
      <c r="B10" s="75" t="s">
        <v>98</v>
      </c>
      <c r="C10" s="24">
        <f>5507884290.97-558268032.99</f>
        <v>4949616257.9800005</v>
      </c>
      <c r="D10" s="25">
        <v>22214359.43</v>
      </c>
      <c r="E10" s="24">
        <v>4971830617.4099998</v>
      </c>
    </row>
    <row r="11" spans="1:6" ht="12.95" customHeight="1" x14ac:dyDescent="0.2">
      <c r="A11" s="22"/>
      <c r="B11" s="75" t="s">
        <v>99</v>
      </c>
      <c r="C11" s="24">
        <v>5543156454.4799995</v>
      </c>
      <c r="D11" s="25">
        <f>3201687080.12-558268032.99</f>
        <v>2643419047.1300001</v>
      </c>
      <c r="E11" s="24">
        <f>C11+D11</f>
        <v>8186575501.6099997</v>
      </c>
    </row>
    <row r="12" spans="1:6" ht="12.95" customHeight="1" x14ac:dyDescent="0.2">
      <c r="A12" s="22"/>
      <c r="B12" s="75" t="s">
        <v>100</v>
      </c>
      <c r="C12" s="26">
        <f>C11-C10</f>
        <v>593540196.49999905</v>
      </c>
      <c r="D12" s="26">
        <f>D11-D10</f>
        <v>2621204687.7000003</v>
      </c>
      <c r="E12" s="26">
        <f>E11-E10</f>
        <v>3214744884.1999998</v>
      </c>
      <c r="F12" s="46"/>
    </row>
    <row r="13" spans="1:6" ht="20.100000000000001" customHeight="1" x14ac:dyDescent="0.2">
      <c r="A13" s="19" t="s">
        <v>14</v>
      </c>
      <c r="B13" s="74" t="s">
        <v>15</v>
      </c>
      <c r="C13" s="27"/>
      <c r="D13" s="28"/>
      <c r="E13" s="27" t="s">
        <v>75</v>
      </c>
    </row>
    <row r="14" spans="1:6" ht="12.95" customHeight="1" x14ac:dyDescent="0.2">
      <c r="A14" s="22"/>
      <c r="B14" s="75" t="s">
        <v>101</v>
      </c>
      <c r="C14" s="27">
        <v>4359434670.9700003</v>
      </c>
      <c r="D14" s="25"/>
      <c r="E14" s="24"/>
    </row>
    <row r="15" spans="1:6" ht="12.95" customHeight="1" x14ac:dyDescent="0.2">
      <c r="A15" s="22"/>
      <c r="B15" s="75" t="s">
        <v>131</v>
      </c>
      <c r="C15" s="27">
        <f>C14*0.2</f>
        <v>871886934.19400012</v>
      </c>
      <c r="D15" s="28"/>
      <c r="E15" s="27"/>
    </row>
    <row r="16" spans="1:6" ht="12.95" customHeight="1" x14ac:dyDescent="0.2">
      <c r="A16" s="22"/>
      <c r="B16" s="75" t="s">
        <v>103</v>
      </c>
      <c r="C16" s="24">
        <v>836614770.68400002</v>
      </c>
      <c r="D16" s="24"/>
      <c r="E16" s="24"/>
    </row>
    <row r="17" spans="1:7" ht="12.95" customHeight="1" x14ac:dyDescent="0.2">
      <c r="A17" s="21"/>
      <c r="B17" s="76" t="s">
        <v>104</v>
      </c>
      <c r="C17" s="62">
        <v>35272163.509999998</v>
      </c>
      <c r="D17" s="63"/>
      <c r="E17" s="63"/>
    </row>
    <row r="18" spans="1:7" ht="12.95" customHeight="1" x14ac:dyDescent="0.2">
      <c r="A18" s="19"/>
      <c r="B18" s="77" t="s">
        <v>105</v>
      </c>
      <c r="C18" s="27">
        <f>C16+C17</f>
        <v>871886934.19400001</v>
      </c>
      <c r="D18" s="28"/>
      <c r="E18" s="84">
        <f>C18</f>
        <v>871886934.19400001</v>
      </c>
    </row>
    <row r="19" spans="1:7" ht="20.100000000000001" customHeight="1" x14ac:dyDescent="0.2">
      <c r="A19" s="53" t="s">
        <v>19</v>
      </c>
      <c r="B19" s="71" t="s">
        <v>116</v>
      </c>
      <c r="C19" s="29"/>
      <c r="D19" s="29"/>
      <c r="E19" s="29"/>
    </row>
    <row r="20" spans="1:7" ht="12.95" customHeight="1" x14ac:dyDescent="0.2">
      <c r="A20" s="30"/>
      <c r="B20" s="78" t="s">
        <v>126</v>
      </c>
      <c r="C20" s="24">
        <v>0</v>
      </c>
      <c r="D20" s="29"/>
      <c r="E20" s="24"/>
    </row>
    <row r="21" spans="1:7" ht="12.95" customHeight="1" x14ac:dyDescent="0.2">
      <c r="A21" s="73"/>
      <c r="B21" s="76" t="s">
        <v>127</v>
      </c>
      <c r="C21" s="80">
        <v>0</v>
      </c>
      <c r="D21" s="81"/>
      <c r="E21" s="81"/>
    </row>
    <row r="22" spans="1:7" ht="12.95" customHeight="1" x14ac:dyDescent="0.2">
      <c r="A22" s="73"/>
      <c r="B22" s="78" t="s">
        <v>128</v>
      </c>
      <c r="C22" s="81"/>
      <c r="D22" s="81"/>
      <c r="E22" s="85">
        <v>0</v>
      </c>
    </row>
    <row r="23" spans="1:7" ht="20.100000000000001" customHeight="1" x14ac:dyDescent="0.2">
      <c r="A23" s="53" t="s">
        <v>25</v>
      </c>
      <c r="B23" s="71" t="s">
        <v>115</v>
      </c>
      <c r="C23" s="91"/>
      <c r="D23" s="91"/>
      <c r="E23" s="91"/>
    </row>
    <row r="24" spans="1:7" ht="12.95" customHeight="1" x14ac:dyDescent="0.2">
      <c r="A24" s="30"/>
      <c r="B24" s="78" t="s">
        <v>107</v>
      </c>
      <c r="C24" s="92">
        <f>C12</f>
        <v>593540196.49999905</v>
      </c>
      <c r="D24" s="93"/>
      <c r="E24" s="93"/>
    </row>
    <row r="25" spans="1:7" ht="12.95" customHeight="1" x14ac:dyDescent="0.2">
      <c r="A25" s="30"/>
      <c r="B25" s="78" t="s">
        <v>104</v>
      </c>
      <c r="C25" s="92">
        <f>C17</f>
        <v>35272163.509999998</v>
      </c>
      <c r="D25" s="93"/>
      <c r="E25" s="93"/>
    </row>
    <row r="26" spans="1:7" ht="12.95" customHeight="1" x14ac:dyDescent="0.2">
      <c r="A26" s="30"/>
      <c r="B26" s="76" t="s">
        <v>129</v>
      </c>
      <c r="C26" s="94">
        <v>0</v>
      </c>
      <c r="D26" s="93"/>
      <c r="E26" s="93"/>
    </row>
    <row r="27" spans="1:7" ht="12.95" customHeight="1" x14ac:dyDescent="0.2">
      <c r="A27" s="30"/>
      <c r="B27" s="78" t="s">
        <v>108</v>
      </c>
      <c r="C27" s="95">
        <f>C24-C25</f>
        <v>558268032.98999906</v>
      </c>
      <c r="D27" s="96">
        <f>C27</f>
        <v>558268032.98999906</v>
      </c>
      <c r="E27" s="95"/>
      <c r="G27" s="46"/>
    </row>
    <row r="28" spans="1:7" ht="12.95" customHeight="1" x14ac:dyDescent="0.2">
      <c r="A28" s="30"/>
      <c r="B28" s="78" t="s">
        <v>109</v>
      </c>
      <c r="C28" s="97"/>
      <c r="D28" s="98">
        <f>D12</f>
        <v>2621204687.7000003</v>
      </c>
      <c r="E28" s="97"/>
    </row>
    <row r="29" spans="1:7" ht="12.95" customHeight="1" x14ac:dyDescent="0.2">
      <c r="A29" s="21"/>
      <c r="B29" s="76" t="s">
        <v>110</v>
      </c>
      <c r="C29" s="99"/>
      <c r="D29" s="99">
        <f>D27+D28</f>
        <v>3179472720.6899996</v>
      </c>
      <c r="E29" s="100"/>
    </row>
    <row r="30" spans="1:7" ht="20.100000000000001" customHeight="1" x14ac:dyDescent="0.2">
      <c r="A30" s="19" t="s">
        <v>84</v>
      </c>
      <c r="B30" s="74" t="s">
        <v>118</v>
      </c>
      <c r="C30" s="95"/>
      <c r="D30" s="101"/>
      <c r="E30" s="95"/>
    </row>
    <row r="31" spans="1:7" ht="12.95" customHeight="1" x14ac:dyDescent="0.2">
      <c r="A31" s="36"/>
      <c r="B31" s="78" t="s">
        <v>111</v>
      </c>
      <c r="C31" s="97"/>
      <c r="D31" s="98">
        <v>18133064873.27</v>
      </c>
      <c r="E31" s="97"/>
    </row>
    <row r="32" spans="1:7" ht="12.95" customHeight="1" x14ac:dyDescent="0.2">
      <c r="A32" s="36"/>
      <c r="B32" s="78" t="s">
        <v>110</v>
      </c>
      <c r="C32" s="97"/>
      <c r="D32" s="97">
        <f>D29</f>
        <v>3179472720.6899996</v>
      </c>
      <c r="E32" s="97"/>
    </row>
    <row r="33" spans="1:6" ht="12.95" customHeight="1" x14ac:dyDescent="0.2">
      <c r="A33" s="36"/>
      <c r="B33" s="78" t="s">
        <v>112</v>
      </c>
      <c r="C33" s="102"/>
      <c r="D33" s="97">
        <f>D31+D32</f>
        <v>21312537593.959999</v>
      </c>
      <c r="E33" s="103">
        <f>D33</f>
        <v>21312537593.959999</v>
      </c>
      <c r="F33" s="46"/>
    </row>
    <row r="34" spans="1:6" ht="20.100000000000001" customHeight="1" x14ac:dyDescent="0.2">
      <c r="A34" s="55" t="s">
        <v>117</v>
      </c>
      <c r="B34" s="71" t="s">
        <v>119</v>
      </c>
      <c r="C34" s="97"/>
      <c r="D34" s="97"/>
      <c r="E34" s="97"/>
    </row>
    <row r="35" spans="1:6" ht="12" customHeight="1" x14ac:dyDescent="0.2">
      <c r="A35" s="36"/>
      <c r="B35" s="78" t="s">
        <v>113</v>
      </c>
      <c r="C35" s="97"/>
      <c r="D35" s="97"/>
      <c r="E35" s="97">
        <f>D31+C16</f>
        <v>18969679643.954002</v>
      </c>
    </row>
    <row r="36" spans="1:6" ht="12.95" customHeight="1" x14ac:dyDescent="0.2">
      <c r="A36" s="36"/>
      <c r="B36" s="78" t="s">
        <v>104</v>
      </c>
      <c r="C36" s="97">
        <f>C17</f>
        <v>35272163.509999998</v>
      </c>
      <c r="D36" s="97"/>
      <c r="E36" s="94">
        <f>C36+D36</f>
        <v>35272163.509999998</v>
      </c>
    </row>
    <row r="37" spans="1:6" ht="12.95" customHeight="1" x14ac:dyDescent="0.2">
      <c r="A37" s="22"/>
      <c r="B37" s="78" t="s">
        <v>114</v>
      </c>
      <c r="C37" s="104">
        <v>0</v>
      </c>
      <c r="D37" s="105"/>
      <c r="E37" s="94">
        <f t="shared" ref="E37:E39" si="0">C37+D37</f>
        <v>0</v>
      </c>
    </row>
    <row r="38" spans="1:6" ht="12.95" customHeight="1" x14ac:dyDescent="0.2">
      <c r="A38" s="22"/>
      <c r="B38" s="76" t="s">
        <v>127</v>
      </c>
      <c r="C38" s="106">
        <v>0</v>
      </c>
      <c r="D38" s="107"/>
      <c r="E38" s="94">
        <f t="shared" si="0"/>
        <v>0</v>
      </c>
    </row>
    <row r="39" spans="1:6" ht="12.95" customHeight="1" x14ac:dyDescent="0.2">
      <c r="A39" s="19"/>
      <c r="B39" s="52" t="s">
        <v>110</v>
      </c>
      <c r="C39" s="108"/>
      <c r="D39" s="107">
        <f>D29</f>
        <v>3179472720.6899996</v>
      </c>
      <c r="E39" s="94">
        <f t="shared" si="0"/>
        <v>3179472720.6899996</v>
      </c>
    </row>
    <row r="40" spans="1:6" ht="20.100000000000001" customHeight="1" x14ac:dyDescent="0.2">
      <c r="A40" s="54" t="s">
        <v>122</v>
      </c>
      <c r="B40" s="71"/>
      <c r="C40" s="109"/>
      <c r="D40" s="109"/>
      <c r="E40" s="110">
        <f>SUM(E35:E39)</f>
        <v>22184424528.153999</v>
      </c>
      <c r="F40" s="46"/>
    </row>
  </sheetData>
  <pageMargins left="0.7" right="0.7" top="0.75" bottom="0.75" header="0.3" footer="0.3"/>
  <pageSetup paperSize="9" scale="91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Normal="100" workbookViewId="0">
      <selection activeCell="C27" sqref="C27"/>
    </sheetView>
  </sheetViews>
  <sheetFormatPr baseColWidth="10" defaultColWidth="11.42578125" defaultRowHeight="12" x14ac:dyDescent="0.2"/>
  <cols>
    <col min="1" max="1" width="3" style="1" customWidth="1"/>
    <col min="2" max="2" width="53.5703125" style="1" customWidth="1"/>
    <col min="3" max="5" width="13.7109375" style="1" customWidth="1"/>
    <col min="6" max="6" width="15.7109375" style="1" bestFit="1" customWidth="1"/>
    <col min="7" max="7" width="13.28515625" style="1" bestFit="1" customWidth="1"/>
    <col min="8" max="16384" width="11.42578125" style="1"/>
  </cols>
  <sheetData>
    <row r="1" spans="1:6" ht="12.95" customHeight="1" x14ac:dyDescent="0.2">
      <c r="A1" s="3" t="s">
        <v>120</v>
      </c>
      <c r="B1" s="2"/>
    </row>
    <row r="2" spans="1:6" ht="11.1" customHeight="1" x14ac:dyDescent="0.2">
      <c r="A2" s="18" t="s">
        <v>70</v>
      </c>
      <c r="B2" s="2"/>
    </row>
    <row r="3" spans="1:6" ht="11.1" customHeight="1" x14ac:dyDescent="0.2">
      <c r="A3" s="18" t="s">
        <v>1</v>
      </c>
      <c r="B3" s="2"/>
    </row>
    <row r="4" spans="1:6" ht="11.1" customHeight="1" x14ac:dyDescent="0.2">
      <c r="A4" s="18" t="s">
        <v>135</v>
      </c>
      <c r="B4" s="2"/>
      <c r="C4"/>
      <c r="D4"/>
      <c r="E4"/>
    </row>
    <row r="5" spans="1:6" ht="11.1" customHeight="1" x14ac:dyDescent="0.2">
      <c r="A5" s="18" t="s">
        <v>72</v>
      </c>
      <c r="B5" s="2"/>
      <c r="C5"/>
      <c r="D5"/>
      <c r="E5"/>
    </row>
    <row r="6" spans="1:6" ht="11.1" customHeight="1" x14ac:dyDescent="0.2">
      <c r="A6" s="18" t="s">
        <v>71</v>
      </c>
      <c r="B6" s="2"/>
    </row>
    <row r="7" spans="1:6" ht="11.1" customHeight="1" x14ac:dyDescent="0.2">
      <c r="A7" s="18"/>
      <c r="B7" s="2"/>
    </row>
    <row r="8" spans="1:6" ht="20.100000000000001" customHeight="1" x14ac:dyDescent="0.2">
      <c r="A8" s="87"/>
      <c r="B8" s="87"/>
      <c r="C8" s="88" t="s">
        <v>74</v>
      </c>
      <c r="D8" s="88" t="s">
        <v>7</v>
      </c>
      <c r="E8" s="88" t="s">
        <v>121</v>
      </c>
    </row>
    <row r="9" spans="1:6" ht="20.100000000000001" customHeight="1" x14ac:dyDescent="0.2">
      <c r="A9" s="19" t="s">
        <v>8</v>
      </c>
      <c r="B9" s="74" t="s">
        <v>9</v>
      </c>
      <c r="C9" s="79"/>
      <c r="D9" s="79"/>
      <c r="E9" s="79"/>
    </row>
    <row r="10" spans="1:6" ht="12.95" customHeight="1" x14ac:dyDescent="0.2">
      <c r="A10" s="22"/>
      <c r="B10" s="75" t="s">
        <v>98</v>
      </c>
      <c r="C10" s="24">
        <f>E10-D10</f>
        <v>4689635423.6700001</v>
      </c>
      <c r="D10" s="25">
        <v>464864989.36000001</v>
      </c>
      <c r="E10" s="24">
        <v>5154500413.0299997</v>
      </c>
    </row>
    <row r="11" spans="1:6" ht="12.95" customHeight="1" x14ac:dyDescent="0.2">
      <c r="A11" s="22"/>
      <c r="B11" s="75" t="s">
        <v>99</v>
      </c>
      <c r="C11" s="24">
        <f>E11-D11</f>
        <v>5200874307.1999998</v>
      </c>
      <c r="D11" s="25">
        <f>504730350.52-461099919.49</f>
        <v>43630431.029999971</v>
      </c>
      <c r="E11" s="24">
        <v>5244504738.2299995</v>
      </c>
    </row>
    <row r="12" spans="1:6" ht="12.95" customHeight="1" x14ac:dyDescent="0.2">
      <c r="A12" s="22"/>
      <c r="B12" s="75" t="s">
        <v>100</v>
      </c>
      <c r="C12" s="26">
        <f>C11-C10</f>
        <v>511238883.52999973</v>
      </c>
      <c r="D12" s="26">
        <f>D11-D10</f>
        <v>-421234558.33000004</v>
      </c>
      <c r="E12" s="26">
        <f>E11-E10</f>
        <v>90004325.199999809</v>
      </c>
      <c r="F12" s="46"/>
    </row>
    <row r="13" spans="1:6" ht="20.100000000000001" customHeight="1" x14ac:dyDescent="0.2">
      <c r="A13" s="19" t="s">
        <v>14</v>
      </c>
      <c r="B13" s="74" t="s">
        <v>15</v>
      </c>
      <c r="C13" s="27"/>
      <c r="D13" s="28"/>
      <c r="E13" s="27" t="s">
        <v>75</v>
      </c>
    </row>
    <row r="14" spans="1:6" ht="12.95" customHeight="1" x14ac:dyDescent="0.2">
      <c r="A14" s="22"/>
      <c r="B14" s="75" t="s">
        <v>101</v>
      </c>
      <c r="C14" s="27">
        <v>4183073853.3899999</v>
      </c>
      <c r="D14" s="25"/>
      <c r="E14" s="24"/>
    </row>
    <row r="15" spans="1:6" ht="12.95" customHeight="1" x14ac:dyDescent="0.2">
      <c r="A15" s="22"/>
      <c r="B15" s="75" t="s">
        <v>131</v>
      </c>
      <c r="C15" s="27">
        <f>C14*0.2</f>
        <v>836614770.67799997</v>
      </c>
      <c r="D15" s="28"/>
      <c r="E15" s="27"/>
    </row>
    <row r="16" spans="1:6" ht="12.95" customHeight="1" x14ac:dyDescent="0.2">
      <c r="A16" s="22"/>
      <c r="B16" s="75" t="s">
        <v>103</v>
      </c>
      <c r="C16" s="24">
        <v>786475806.64400005</v>
      </c>
      <c r="D16" s="24"/>
      <c r="E16" s="24"/>
    </row>
    <row r="17" spans="1:7" ht="12.95" customHeight="1" x14ac:dyDescent="0.2">
      <c r="A17" s="21"/>
      <c r="B17" s="76" t="s">
        <v>104</v>
      </c>
      <c r="C17" s="62">
        <v>50138964.039999999</v>
      </c>
      <c r="D17" s="63"/>
      <c r="E17" s="63"/>
    </row>
    <row r="18" spans="1:7" ht="12.95" customHeight="1" x14ac:dyDescent="0.2">
      <c r="A18" s="19"/>
      <c r="B18" s="77" t="s">
        <v>105</v>
      </c>
      <c r="C18" s="27">
        <f>C16+C17</f>
        <v>836614770.68400002</v>
      </c>
      <c r="D18" s="28"/>
      <c r="E18" s="84">
        <f>C18</f>
        <v>836614770.68400002</v>
      </c>
    </row>
    <row r="19" spans="1:7" ht="20.100000000000001" customHeight="1" x14ac:dyDescent="0.2">
      <c r="A19" s="53" t="s">
        <v>19</v>
      </c>
      <c r="B19" s="71" t="s">
        <v>116</v>
      </c>
      <c r="C19" s="29"/>
      <c r="D19" s="29"/>
      <c r="E19" s="29"/>
    </row>
    <row r="20" spans="1:7" ht="12.95" customHeight="1" x14ac:dyDescent="0.2">
      <c r="A20" s="30"/>
      <c r="B20" s="78" t="s">
        <v>126</v>
      </c>
      <c r="C20" s="24">
        <v>0</v>
      </c>
      <c r="D20" s="29"/>
      <c r="E20" s="24"/>
    </row>
    <row r="21" spans="1:7" ht="12.95" customHeight="1" x14ac:dyDescent="0.2">
      <c r="A21" s="73"/>
      <c r="B21" s="76" t="s">
        <v>127</v>
      </c>
      <c r="C21" s="80">
        <v>0</v>
      </c>
      <c r="D21" s="81"/>
      <c r="E21" s="81"/>
    </row>
    <row r="22" spans="1:7" ht="12.95" customHeight="1" x14ac:dyDescent="0.2">
      <c r="A22" s="73"/>
      <c r="B22" s="78" t="s">
        <v>128</v>
      </c>
      <c r="C22" s="81"/>
      <c r="D22" s="81"/>
      <c r="E22" s="85">
        <v>0</v>
      </c>
    </row>
    <row r="23" spans="1:7" ht="20.100000000000001" customHeight="1" x14ac:dyDescent="0.2">
      <c r="A23" s="53" t="s">
        <v>25</v>
      </c>
      <c r="B23" s="71" t="s">
        <v>115</v>
      </c>
      <c r="C23" s="91"/>
      <c r="D23" s="91"/>
      <c r="E23" s="91"/>
    </row>
    <row r="24" spans="1:7" ht="12.95" customHeight="1" x14ac:dyDescent="0.2">
      <c r="A24" s="30"/>
      <c r="B24" s="78" t="s">
        <v>107</v>
      </c>
      <c r="C24" s="92">
        <f>C12</f>
        <v>511238883.52999973</v>
      </c>
      <c r="D24" s="93"/>
      <c r="E24" s="93"/>
    </row>
    <row r="25" spans="1:7" ht="12.95" customHeight="1" x14ac:dyDescent="0.2">
      <c r="A25" s="30"/>
      <c r="B25" s="78" t="s">
        <v>104</v>
      </c>
      <c r="C25" s="92">
        <f>C17</f>
        <v>50138964.039999999</v>
      </c>
      <c r="D25" s="93"/>
      <c r="E25" s="93"/>
    </row>
    <row r="26" spans="1:7" ht="12.95" customHeight="1" x14ac:dyDescent="0.2">
      <c r="A26" s="30"/>
      <c r="B26" s="76" t="s">
        <v>129</v>
      </c>
      <c r="C26" s="94">
        <v>0</v>
      </c>
      <c r="D26" s="93"/>
      <c r="E26" s="93"/>
    </row>
    <row r="27" spans="1:7" ht="12.95" customHeight="1" x14ac:dyDescent="0.2">
      <c r="A27" s="30"/>
      <c r="B27" s="78" t="s">
        <v>108</v>
      </c>
      <c r="C27" s="95">
        <f>C24-C25</f>
        <v>461099919.48999971</v>
      </c>
      <c r="D27" s="96">
        <f>C27</f>
        <v>461099919.48999971</v>
      </c>
      <c r="E27" s="95"/>
      <c r="G27" s="46"/>
    </row>
    <row r="28" spans="1:7" ht="12.95" customHeight="1" x14ac:dyDescent="0.2">
      <c r="A28" s="30"/>
      <c r="B28" s="78" t="s">
        <v>109</v>
      </c>
      <c r="C28" s="97"/>
      <c r="D28" s="98">
        <f>D12</f>
        <v>-421234558.33000004</v>
      </c>
      <c r="E28" s="97"/>
    </row>
    <row r="29" spans="1:7" ht="12.95" customHeight="1" x14ac:dyDescent="0.2">
      <c r="A29" s="21"/>
      <c r="B29" s="76" t="s">
        <v>110</v>
      </c>
      <c r="C29" s="99"/>
      <c r="D29" s="99">
        <f>D27+D28</f>
        <v>39865361.159999669</v>
      </c>
      <c r="E29" s="100"/>
    </row>
    <row r="30" spans="1:7" ht="20.100000000000001" customHeight="1" x14ac:dyDescent="0.2">
      <c r="A30" s="19" t="s">
        <v>84</v>
      </c>
      <c r="B30" s="74" t="s">
        <v>118</v>
      </c>
      <c r="C30" s="95"/>
      <c r="D30" s="101"/>
      <c r="E30" s="95"/>
    </row>
    <row r="31" spans="1:7" ht="12.95" customHeight="1" x14ac:dyDescent="0.2">
      <c r="A31" s="36"/>
      <c r="B31" s="78" t="s">
        <v>111</v>
      </c>
      <c r="C31" s="97"/>
      <c r="D31" s="98">
        <v>18093199512.105999</v>
      </c>
      <c r="E31" s="97"/>
    </row>
    <row r="32" spans="1:7" ht="12.95" customHeight="1" x14ac:dyDescent="0.2">
      <c r="A32" s="36"/>
      <c r="B32" s="78" t="s">
        <v>110</v>
      </c>
      <c r="C32" s="97"/>
      <c r="D32" s="97">
        <f>D29</f>
        <v>39865361.159999669</v>
      </c>
      <c r="E32" s="97"/>
    </row>
    <row r="33" spans="1:6" ht="12.95" customHeight="1" x14ac:dyDescent="0.2">
      <c r="A33" s="36"/>
      <c r="B33" s="78" t="s">
        <v>112</v>
      </c>
      <c r="C33" s="102"/>
      <c r="D33" s="97">
        <f>D31+D32</f>
        <v>18133064873.265999</v>
      </c>
      <c r="E33" s="103">
        <f>D33</f>
        <v>18133064873.265999</v>
      </c>
      <c r="F33" s="46"/>
    </row>
    <row r="34" spans="1:6" ht="20.100000000000001" customHeight="1" x14ac:dyDescent="0.2">
      <c r="A34" s="55" t="s">
        <v>117</v>
      </c>
      <c r="B34" s="71" t="s">
        <v>119</v>
      </c>
      <c r="C34" s="97"/>
      <c r="D34" s="97"/>
      <c r="E34" s="97"/>
    </row>
    <row r="35" spans="1:6" ht="12" customHeight="1" x14ac:dyDescent="0.2">
      <c r="A35" s="36"/>
      <c r="B35" s="78" t="s">
        <v>113</v>
      </c>
      <c r="C35" s="97"/>
      <c r="D35" s="97"/>
      <c r="E35" s="97">
        <f>D31+C16</f>
        <v>18879675318.75</v>
      </c>
    </row>
    <row r="36" spans="1:6" ht="12.95" customHeight="1" x14ac:dyDescent="0.2">
      <c r="A36" s="36"/>
      <c r="B36" s="78" t="s">
        <v>104</v>
      </c>
      <c r="C36" s="97">
        <f>C17</f>
        <v>50138964.039999999</v>
      </c>
      <c r="D36" s="97"/>
      <c r="E36" s="94">
        <f>C36+D36</f>
        <v>50138964.039999999</v>
      </c>
    </row>
    <row r="37" spans="1:6" ht="12.95" customHeight="1" x14ac:dyDescent="0.2">
      <c r="A37" s="22"/>
      <c r="B37" s="78" t="s">
        <v>114</v>
      </c>
      <c r="C37" s="104">
        <v>0</v>
      </c>
      <c r="D37" s="105"/>
      <c r="E37" s="94">
        <f t="shared" ref="E37:E39" si="0">C37+D37</f>
        <v>0</v>
      </c>
    </row>
    <row r="38" spans="1:6" ht="12.95" customHeight="1" x14ac:dyDescent="0.2">
      <c r="A38" s="22"/>
      <c r="B38" s="76" t="s">
        <v>127</v>
      </c>
      <c r="C38" s="106">
        <v>0</v>
      </c>
      <c r="D38" s="107"/>
      <c r="E38" s="94">
        <f t="shared" si="0"/>
        <v>0</v>
      </c>
    </row>
    <row r="39" spans="1:6" ht="12.95" customHeight="1" x14ac:dyDescent="0.2">
      <c r="A39" s="19"/>
      <c r="B39" s="52" t="s">
        <v>110</v>
      </c>
      <c r="C39" s="108"/>
      <c r="D39" s="107">
        <f>D29</f>
        <v>39865361.159999669</v>
      </c>
      <c r="E39" s="94">
        <f t="shared" si="0"/>
        <v>39865361.159999669</v>
      </c>
    </row>
    <row r="40" spans="1:6" ht="20.100000000000001" customHeight="1" x14ac:dyDescent="0.2">
      <c r="A40" s="54" t="s">
        <v>122</v>
      </c>
      <c r="B40" s="71"/>
      <c r="C40" s="109"/>
      <c r="D40" s="109"/>
      <c r="E40" s="110">
        <f>SUM(E35:E39)</f>
        <v>18969679643.950001</v>
      </c>
      <c r="F40" s="46"/>
    </row>
  </sheetData>
  <pageMargins left="0.7" right="0.7" top="0.75" bottom="0.75" header="0.3" footer="0.3"/>
  <pageSetup paperSize="9" scale="91" orientation="portrait" r:id="rId1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Normal="100" workbookViewId="0">
      <selection activeCell="D10" sqref="D10:E13"/>
    </sheetView>
  </sheetViews>
  <sheetFormatPr baseColWidth="10" defaultColWidth="11.42578125" defaultRowHeight="12" x14ac:dyDescent="0.2"/>
  <cols>
    <col min="1" max="1" width="3" style="1" customWidth="1"/>
    <col min="2" max="2" width="53.5703125" style="1" customWidth="1"/>
    <col min="3" max="5" width="13.7109375" style="1" customWidth="1"/>
    <col min="6" max="6" width="15.7109375" style="1" bestFit="1" customWidth="1"/>
    <col min="7" max="7" width="13.28515625" style="1" bestFit="1" customWidth="1"/>
    <col min="8" max="16384" width="11.42578125" style="1"/>
  </cols>
  <sheetData>
    <row r="1" spans="1:6" ht="12.95" customHeight="1" x14ac:dyDescent="0.2">
      <c r="A1" s="3" t="s">
        <v>120</v>
      </c>
      <c r="B1" s="2"/>
    </row>
    <row r="2" spans="1:6" ht="11.1" customHeight="1" x14ac:dyDescent="0.2">
      <c r="A2" s="18" t="s">
        <v>70</v>
      </c>
      <c r="B2" s="2"/>
    </row>
    <row r="3" spans="1:6" ht="11.1" customHeight="1" x14ac:dyDescent="0.2">
      <c r="A3" s="18" t="s">
        <v>1</v>
      </c>
      <c r="B3" s="2"/>
    </row>
    <row r="4" spans="1:6" ht="11.1" customHeight="1" x14ac:dyDescent="0.2">
      <c r="A4" s="18" t="s">
        <v>134</v>
      </c>
      <c r="B4" s="2"/>
      <c r="C4"/>
      <c r="D4"/>
      <c r="E4"/>
    </row>
    <row r="5" spans="1:6" ht="11.1" customHeight="1" x14ac:dyDescent="0.2">
      <c r="A5" s="18" t="s">
        <v>72</v>
      </c>
      <c r="B5" s="2"/>
      <c r="C5"/>
      <c r="D5"/>
      <c r="E5"/>
    </row>
    <row r="6" spans="1:6" ht="11.1" customHeight="1" x14ac:dyDescent="0.2">
      <c r="A6" s="18" t="s">
        <v>71</v>
      </c>
      <c r="B6" s="2"/>
    </row>
    <row r="7" spans="1:6" ht="11.1" customHeight="1" x14ac:dyDescent="0.2">
      <c r="A7" s="18"/>
      <c r="B7" s="2"/>
    </row>
    <row r="8" spans="1:6" ht="20.100000000000001" customHeight="1" x14ac:dyDescent="0.2">
      <c r="A8" s="87"/>
      <c r="B8" s="87"/>
      <c r="C8" s="88" t="s">
        <v>74</v>
      </c>
      <c r="D8" s="88" t="s">
        <v>7</v>
      </c>
      <c r="E8" s="88" t="s">
        <v>121</v>
      </c>
    </row>
    <row r="9" spans="1:6" ht="20.100000000000001" customHeight="1" x14ac:dyDescent="0.2">
      <c r="A9" s="19" t="s">
        <v>8</v>
      </c>
      <c r="B9" s="74" t="s">
        <v>9</v>
      </c>
      <c r="C9" s="79"/>
      <c r="D9" s="79"/>
      <c r="E9" s="79"/>
    </row>
    <row r="10" spans="1:6" ht="12.95" customHeight="1" x14ac:dyDescent="0.2">
      <c r="A10" s="22"/>
      <c r="B10" s="75" t="s">
        <v>98</v>
      </c>
      <c r="C10" s="24">
        <v>4478257818.75</v>
      </c>
      <c r="D10" s="98">
        <v>11643503.560000001</v>
      </c>
      <c r="E10" s="97">
        <v>4489901322.3100004</v>
      </c>
    </row>
    <row r="11" spans="1:6" ht="12.95" customHeight="1" x14ac:dyDescent="0.2">
      <c r="A11" s="22"/>
      <c r="B11" s="75" t="s">
        <v>99</v>
      </c>
      <c r="C11" s="24">
        <v>4895855405.8199997</v>
      </c>
      <c r="D11" s="98">
        <v>664674570.77999997</v>
      </c>
      <c r="E11" s="97">
        <v>5560529976.5999994</v>
      </c>
    </row>
    <row r="12" spans="1:6" ht="12.95" customHeight="1" x14ac:dyDescent="0.2">
      <c r="A12" s="22"/>
      <c r="B12" s="75" t="s">
        <v>100</v>
      </c>
      <c r="C12" s="26">
        <v>417597587.06999969</v>
      </c>
      <c r="D12" s="92">
        <v>653031067.22000003</v>
      </c>
      <c r="E12" s="92">
        <v>1070628654.289999</v>
      </c>
      <c r="F12" s="46"/>
    </row>
    <row r="13" spans="1:6" ht="20.100000000000001" customHeight="1" x14ac:dyDescent="0.2">
      <c r="A13" s="19" t="s">
        <v>14</v>
      </c>
      <c r="B13" s="74" t="s">
        <v>15</v>
      </c>
      <c r="C13" s="27"/>
      <c r="D13" s="96"/>
      <c r="E13" s="95" t="s">
        <v>75</v>
      </c>
    </row>
    <row r="14" spans="1:6" ht="12.95" customHeight="1" x14ac:dyDescent="0.2">
      <c r="A14" s="22"/>
      <c r="B14" s="75" t="s">
        <v>101</v>
      </c>
      <c r="C14" s="27">
        <v>3932379033.1900001</v>
      </c>
      <c r="D14" s="25"/>
      <c r="E14" s="24"/>
    </row>
    <row r="15" spans="1:6" ht="12.95" customHeight="1" x14ac:dyDescent="0.2">
      <c r="A15" s="22"/>
      <c r="B15" s="75" t="s">
        <v>131</v>
      </c>
      <c r="C15" s="27">
        <v>786475806.63800001</v>
      </c>
      <c r="D15" s="28"/>
      <c r="E15" s="27"/>
    </row>
    <row r="16" spans="1:6" ht="12.95" customHeight="1" x14ac:dyDescent="0.2">
      <c r="A16" s="22"/>
      <c r="B16" s="75" t="s">
        <v>103</v>
      </c>
      <c r="C16" s="24">
        <v>756492380.48400009</v>
      </c>
      <c r="D16" s="24"/>
      <c r="E16" s="24"/>
    </row>
    <row r="17" spans="1:7" ht="12.95" customHeight="1" x14ac:dyDescent="0.2">
      <c r="A17" s="21"/>
      <c r="B17" s="76" t="s">
        <v>104</v>
      </c>
      <c r="C17" s="62">
        <v>29983426.16</v>
      </c>
      <c r="D17" s="63"/>
      <c r="E17" s="63"/>
    </row>
    <row r="18" spans="1:7" ht="12.95" customHeight="1" x14ac:dyDescent="0.2">
      <c r="A18" s="19"/>
      <c r="B18" s="77" t="s">
        <v>105</v>
      </c>
      <c r="C18" s="27">
        <v>786475806.64400005</v>
      </c>
      <c r="D18" s="28"/>
      <c r="E18" s="84">
        <v>786475806.64400005</v>
      </c>
    </row>
    <row r="19" spans="1:7" ht="20.100000000000001" customHeight="1" x14ac:dyDescent="0.2">
      <c r="A19" s="53" t="s">
        <v>19</v>
      </c>
      <c r="B19" s="71" t="s">
        <v>116</v>
      </c>
      <c r="C19" s="29"/>
      <c r="D19" s="29"/>
      <c r="E19" s="29"/>
    </row>
    <row r="20" spans="1:7" ht="12.95" customHeight="1" x14ac:dyDescent="0.2">
      <c r="A20" s="30"/>
      <c r="B20" s="78" t="s">
        <v>126</v>
      </c>
      <c r="C20" s="24">
        <v>0</v>
      </c>
      <c r="D20" s="29"/>
      <c r="E20" s="24"/>
    </row>
    <row r="21" spans="1:7" ht="12.95" customHeight="1" x14ac:dyDescent="0.2">
      <c r="A21" s="73"/>
      <c r="B21" s="76" t="s">
        <v>127</v>
      </c>
      <c r="C21" s="80">
        <v>0</v>
      </c>
      <c r="D21" s="81"/>
      <c r="E21" s="81"/>
    </row>
    <row r="22" spans="1:7" ht="12.95" customHeight="1" x14ac:dyDescent="0.2">
      <c r="A22" s="73"/>
      <c r="B22" s="78" t="s">
        <v>128</v>
      </c>
      <c r="C22" s="81"/>
      <c r="D22" s="81"/>
      <c r="E22" s="85">
        <v>0</v>
      </c>
    </row>
    <row r="23" spans="1:7" ht="20.100000000000001" customHeight="1" x14ac:dyDescent="0.2">
      <c r="A23" s="53" t="s">
        <v>25</v>
      </c>
      <c r="B23" s="71" t="s">
        <v>115</v>
      </c>
      <c r="C23" s="34"/>
      <c r="D23" s="34"/>
      <c r="E23" s="34"/>
    </row>
    <row r="24" spans="1:7" ht="12.95" customHeight="1" x14ac:dyDescent="0.2">
      <c r="A24" s="30"/>
      <c r="B24" s="78" t="s">
        <v>107</v>
      </c>
      <c r="C24" s="26">
        <v>417597587.06999969</v>
      </c>
      <c r="D24" s="33"/>
      <c r="E24" s="33"/>
    </row>
    <row r="25" spans="1:7" ht="12.95" customHeight="1" x14ac:dyDescent="0.2">
      <c r="A25" s="30"/>
      <c r="B25" s="78" t="s">
        <v>104</v>
      </c>
      <c r="C25" s="26">
        <v>29983426.16</v>
      </c>
      <c r="D25" s="33"/>
      <c r="E25" s="33"/>
    </row>
    <row r="26" spans="1:7" ht="12.95" customHeight="1" x14ac:dyDescent="0.2">
      <c r="A26" s="30"/>
      <c r="B26" s="76" t="s">
        <v>129</v>
      </c>
      <c r="C26" s="82">
        <v>0</v>
      </c>
      <c r="D26" s="33"/>
      <c r="E26" s="33"/>
    </row>
    <row r="27" spans="1:7" ht="12.95" customHeight="1" x14ac:dyDescent="0.2">
      <c r="A27" s="30"/>
      <c r="B27" s="78" t="s">
        <v>108</v>
      </c>
      <c r="C27" s="27">
        <v>387614160.90999967</v>
      </c>
      <c r="D27" s="28">
        <v>387614160.90999967</v>
      </c>
      <c r="E27" s="27"/>
      <c r="G27" s="46"/>
    </row>
    <row r="28" spans="1:7" ht="12.95" customHeight="1" x14ac:dyDescent="0.2">
      <c r="A28" s="30"/>
      <c r="B28" s="78" t="s">
        <v>109</v>
      </c>
      <c r="C28" s="24"/>
      <c r="D28" s="25">
        <v>653031067.22000003</v>
      </c>
      <c r="E28" s="24"/>
    </row>
    <row r="29" spans="1:7" ht="12.95" customHeight="1" x14ac:dyDescent="0.2">
      <c r="A29" s="21"/>
      <c r="B29" s="76" t="s">
        <v>110</v>
      </c>
      <c r="C29" s="62"/>
      <c r="D29" s="62">
        <v>1040645228.1299996</v>
      </c>
      <c r="E29" s="63"/>
    </row>
    <row r="30" spans="1:7" ht="20.100000000000001" customHeight="1" x14ac:dyDescent="0.2">
      <c r="A30" s="19" t="s">
        <v>84</v>
      </c>
      <c r="B30" s="74" t="s">
        <v>118</v>
      </c>
      <c r="C30" s="27"/>
      <c r="D30" s="35"/>
      <c r="E30" s="27"/>
    </row>
    <row r="31" spans="1:7" ht="12.95" customHeight="1" x14ac:dyDescent="0.2">
      <c r="A31" s="36"/>
      <c r="B31" s="78" t="s">
        <v>111</v>
      </c>
      <c r="C31" s="24"/>
      <c r="D31" s="25">
        <v>17052554283.976</v>
      </c>
      <c r="E31" s="24"/>
    </row>
    <row r="32" spans="1:7" ht="12.95" customHeight="1" x14ac:dyDescent="0.2">
      <c r="A32" s="36"/>
      <c r="B32" s="78" t="s">
        <v>110</v>
      </c>
      <c r="C32" s="24"/>
      <c r="D32" s="24">
        <v>1040645228.1299996</v>
      </c>
      <c r="E32" s="24"/>
    </row>
    <row r="33" spans="1:6" ht="12.95" customHeight="1" x14ac:dyDescent="0.2">
      <c r="A33" s="36"/>
      <c r="B33" s="78" t="s">
        <v>112</v>
      </c>
      <c r="C33" s="29"/>
      <c r="D33" s="24">
        <v>18093199512.105999</v>
      </c>
      <c r="E33" s="86">
        <v>18093199512.105999</v>
      </c>
      <c r="F33" s="46"/>
    </row>
    <row r="34" spans="1:6" ht="20.100000000000001" customHeight="1" x14ac:dyDescent="0.2">
      <c r="A34" s="55" t="s">
        <v>117</v>
      </c>
      <c r="B34" s="71" t="s">
        <v>119</v>
      </c>
      <c r="C34" s="24"/>
      <c r="D34" s="24"/>
      <c r="E34" s="24"/>
    </row>
    <row r="35" spans="1:6" ht="12" customHeight="1" x14ac:dyDescent="0.2">
      <c r="A35" s="36"/>
      <c r="B35" s="78" t="s">
        <v>113</v>
      </c>
      <c r="C35" s="24"/>
      <c r="D35" s="24"/>
      <c r="E35" s="24">
        <v>17809047664.459999</v>
      </c>
    </row>
    <row r="36" spans="1:6" ht="12.95" customHeight="1" x14ac:dyDescent="0.2">
      <c r="A36" s="36"/>
      <c r="B36" s="78" t="s">
        <v>104</v>
      </c>
      <c r="C36" s="24">
        <v>29983426.16</v>
      </c>
      <c r="D36" s="24"/>
      <c r="E36" s="82">
        <v>29983426.16</v>
      </c>
    </row>
    <row r="37" spans="1:6" ht="12.95" customHeight="1" x14ac:dyDescent="0.2">
      <c r="A37" s="22"/>
      <c r="B37" s="78" t="s">
        <v>114</v>
      </c>
      <c r="C37" s="48">
        <v>0</v>
      </c>
      <c r="D37" s="49"/>
      <c r="E37" s="82">
        <v>0</v>
      </c>
    </row>
    <row r="38" spans="1:6" ht="12.95" customHeight="1" x14ac:dyDescent="0.2">
      <c r="A38" s="22"/>
      <c r="B38" s="76" t="s">
        <v>127</v>
      </c>
      <c r="C38" s="83">
        <v>0</v>
      </c>
      <c r="D38" s="57"/>
      <c r="E38" s="82">
        <v>0</v>
      </c>
    </row>
    <row r="39" spans="1:6" ht="12.95" customHeight="1" x14ac:dyDescent="0.2">
      <c r="A39" s="19"/>
      <c r="B39" s="52" t="s">
        <v>110</v>
      </c>
      <c r="C39" s="56"/>
      <c r="D39" s="57">
        <v>1040645228.1299996</v>
      </c>
      <c r="E39" s="82">
        <v>1040645228.1299996</v>
      </c>
    </row>
    <row r="40" spans="1:6" ht="20.100000000000001" customHeight="1" x14ac:dyDescent="0.2">
      <c r="A40" s="54" t="s">
        <v>122</v>
      </c>
      <c r="B40" s="71"/>
      <c r="C40" s="54"/>
      <c r="D40" s="54"/>
      <c r="E40" s="58">
        <v>18879676318.75</v>
      </c>
      <c r="F40" s="46"/>
    </row>
  </sheetData>
  <pageMargins left="0.7" right="0.7" top="0.75" bottom="0.75" header="0.3" footer="0.3"/>
  <pageSetup paperSize="9" scale="91" orientation="portrait" r:id="rId1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topLeftCell="A4" zoomScaleNormal="100" workbookViewId="0">
      <selection activeCell="E10" sqref="E10"/>
    </sheetView>
  </sheetViews>
  <sheetFormatPr baseColWidth="10" defaultColWidth="11.42578125" defaultRowHeight="12" x14ac:dyDescent="0.2"/>
  <cols>
    <col min="1" max="1" width="3" style="1" customWidth="1"/>
    <col min="2" max="2" width="53.5703125" style="1" customWidth="1"/>
    <col min="3" max="5" width="13.7109375" style="1" customWidth="1"/>
    <col min="6" max="6" width="15.7109375" style="1" bestFit="1" customWidth="1"/>
    <col min="7" max="7" width="13.28515625" style="1" bestFit="1" customWidth="1"/>
    <col min="8" max="16384" width="11.42578125" style="1"/>
  </cols>
  <sheetData>
    <row r="1" spans="1:6" ht="12.95" customHeight="1" x14ac:dyDescent="0.2">
      <c r="A1" s="3" t="s">
        <v>120</v>
      </c>
      <c r="B1" s="2"/>
    </row>
    <row r="2" spans="1:6" ht="11.1" customHeight="1" x14ac:dyDescent="0.2">
      <c r="A2" s="18" t="s">
        <v>70</v>
      </c>
      <c r="B2" s="2"/>
    </row>
    <row r="3" spans="1:6" ht="11.1" customHeight="1" x14ac:dyDescent="0.2">
      <c r="A3" s="18" t="s">
        <v>1</v>
      </c>
      <c r="B3" s="2"/>
    </row>
    <row r="4" spans="1:6" ht="11.1" customHeight="1" x14ac:dyDescent="0.2">
      <c r="A4" s="18" t="s">
        <v>133</v>
      </c>
      <c r="B4" s="2"/>
      <c r="C4"/>
      <c r="D4"/>
      <c r="E4"/>
    </row>
    <row r="5" spans="1:6" ht="11.1" customHeight="1" x14ac:dyDescent="0.2">
      <c r="A5" s="18" t="s">
        <v>72</v>
      </c>
      <c r="B5" s="2"/>
      <c r="C5"/>
      <c r="D5"/>
      <c r="E5"/>
    </row>
    <row r="6" spans="1:6" ht="11.1" customHeight="1" x14ac:dyDescent="0.2">
      <c r="A6" s="18" t="s">
        <v>71</v>
      </c>
      <c r="B6" s="2"/>
    </row>
    <row r="7" spans="1:6" ht="11.1" customHeight="1" x14ac:dyDescent="0.2">
      <c r="A7" s="18"/>
      <c r="B7" s="2"/>
    </row>
    <row r="8" spans="1:6" ht="20.100000000000001" customHeight="1" x14ac:dyDescent="0.2">
      <c r="A8" s="87"/>
      <c r="B8" s="87"/>
      <c r="C8" s="88" t="s">
        <v>74</v>
      </c>
      <c r="D8" s="88" t="s">
        <v>7</v>
      </c>
      <c r="E8" s="88" t="s">
        <v>121</v>
      </c>
    </row>
    <row r="9" spans="1:6" ht="20.100000000000001" customHeight="1" x14ac:dyDescent="0.2">
      <c r="A9" s="19" t="s">
        <v>8</v>
      </c>
      <c r="B9" s="74" t="s">
        <v>9</v>
      </c>
      <c r="C9" s="79"/>
      <c r="D9" s="79"/>
      <c r="E9" s="79"/>
    </row>
    <row r="10" spans="1:6" ht="12.95" customHeight="1" x14ac:dyDescent="0.2">
      <c r="A10" s="22"/>
      <c r="B10" s="75" t="s">
        <v>98</v>
      </c>
      <c r="C10" s="24">
        <v>4142307843.02</v>
      </c>
      <c r="D10" s="25">
        <v>10764081.300000001</v>
      </c>
      <c r="E10" s="24">
        <v>4153071924.3200002</v>
      </c>
    </row>
    <row r="11" spans="1:6" ht="12.95" customHeight="1" x14ac:dyDescent="0.2">
      <c r="A11" s="22"/>
      <c r="B11" s="75" t="s">
        <v>99</v>
      </c>
      <c r="C11" s="24">
        <v>4559058202.4899998</v>
      </c>
      <c r="D11" s="25">
        <v>863229882.95000005</v>
      </c>
      <c r="E11" s="24">
        <v>5422288085.4399996</v>
      </c>
    </row>
    <row r="12" spans="1:6" ht="12.95" customHeight="1" x14ac:dyDescent="0.2">
      <c r="A12" s="22"/>
      <c r="B12" s="75" t="s">
        <v>100</v>
      </c>
      <c r="C12" s="26">
        <v>416750359.46999979</v>
      </c>
      <c r="D12" s="26">
        <v>852465801.6500001</v>
      </c>
      <c r="E12" s="24">
        <v>1269216161.1199999</v>
      </c>
      <c r="F12" s="46"/>
    </row>
    <row r="13" spans="1:6" ht="20.100000000000001" customHeight="1" x14ac:dyDescent="0.2">
      <c r="A13" s="19" t="s">
        <v>14</v>
      </c>
      <c r="B13" s="74" t="s">
        <v>15</v>
      </c>
      <c r="C13" s="27"/>
      <c r="D13" s="28"/>
      <c r="E13" s="27" t="s">
        <v>75</v>
      </c>
    </row>
    <row r="14" spans="1:6" ht="12.95" customHeight="1" x14ac:dyDescent="0.2">
      <c r="A14" s="22"/>
      <c r="B14" s="75" t="s">
        <v>101</v>
      </c>
      <c r="C14" s="27">
        <v>3782461902.4200001</v>
      </c>
      <c r="D14" s="25"/>
      <c r="E14" s="24"/>
    </row>
    <row r="15" spans="1:6" ht="12.95" customHeight="1" x14ac:dyDescent="0.2">
      <c r="A15" s="22"/>
      <c r="B15" s="75" t="s">
        <v>131</v>
      </c>
      <c r="C15" s="27">
        <v>756492380.48400009</v>
      </c>
      <c r="D15" s="28"/>
      <c r="E15" s="27"/>
    </row>
    <row r="16" spans="1:6" ht="12.95" customHeight="1" x14ac:dyDescent="0.2">
      <c r="A16" s="22"/>
      <c r="B16" s="75" t="s">
        <v>103</v>
      </c>
      <c r="C16" s="24">
        <v>727759785.82000005</v>
      </c>
      <c r="D16" s="24"/>
      <c r="E16" s="24"/>
    </row>
    <row r="17" spans="1:7" ht="12.95" customHeight="1" x14ac:dyDescent="0.2">
      <c r="A17" s="21"/>
      <c r="B17" s="76" t="s">
        <v>104</v>
      </c>
      <c r="C17" s="62">
        <v>28732594.664000034</v>
      </c>
      <c r="D17" s="63"/>
      <c r="E17" s="63"/>
    </row>
    <row r="18" spans="1:7" ht="12.95" customHeight="1" x14ac:dyDescent="0.2">
      <c r="A18" s="19"/>
      <c r="B18" s="77" t="s">
        <v>105</v>
      </c>
      <c r="C18" s="27">
        <v>756492380.48400009</v>
      </c>
      <c r="D18" s="28"/>
      <c r="E18" s="84">
        <v>756492380.48400009</v>
      </c>
    </row>
    <row r="19" spans="1:7" ht="20.100000000000001" customHeight="1" x14ac:dyDescent="0.2">
      <c r="A19" s="53" t="s">
        <v>19</v>
      </c>
      <c r="B19" s="71" t="s">
        <v>116</v>
      </c>
      <c r="C19" s="29"/>
      <c r="D19" s="29"/>
      <c r="E19" s="29"/>
    </row>
    <row r="20" spans="1:7" ht="12.95" customHeight="1" x14ac:dyDescent="0.2">
      <c r="A20" s="30"/>
      <c r="B20" s="78" t="s">
        <v>126</v>
      </c>
      <c r="C20" s="24">
        <v>0</v>
      </c>
      <c r="D20" s="29"/>
      <c r="E20" s="24"/>
    </row>
    <row r="21" spans="1:7" ht="12.95" customHeight="1" x14ac:dyDescent="0.2">
      <c r="A21" s="73"/>
      <c r="B21" s="76" t="s">
        <v>127</v>
      </c>
      <c r="C21" s="80">
        <v>0</v>
      </c>
      <c r="D21" s="81"/>
      <c r="E21" s="81"/>
    </row>
    <row r="22" spans="1:7" ht="12.95" customHeight="1" x14ac:dyDescent="0.2">
      <c r="A22" s="73"/>
      <c r="B22" s="78" t="s">
        <v>128</v>
      </c>
      <c r="C22" s="81"/>
      <c r="D22" s="81"/>
      <c r="E22" s="85">
        <v>0</v>
      </c>
    </row>
    <row r="23" spans="1:7" ht="20.100000000000001" customHeight="1" x14ac:dyDescent="0.2">
      <c r="A23" s="53" t="s">
        <v>25</v>
      </c>
      <c r="B23" s="71" t="s">
        <v>115</v>
      </c>
      <c r="C23" s="34"/>
      <c r="D23" s="34"/>
      <c r="E23" s="34"/>
    </row>
    <row r="24" spans="1:7" ht="12.95" customHeight="1" x14ac:dyDescent="0.2">
      <c r="A24" s="30"/>
      <c r="B24" s="78" t="s">
        <v>107</v>
      </c>
      <c r="C24" s="26">
        <v>416750359.46999979</v>
      </c>
      <c r="D24" s="33"/>
      <c r="E24" s="33"/>
    </row>
    <row r="25" spans="1:7" ht="12.95" customHeight="1" x14ac:dyDescent="0.2">
      <c r="A25" s="30"/>
      <c r="B25" s="78" t="s">
        <v>104</v>
      </c>
      <c r="C25" s="26">
        <v>28732594.664000034</v>
      </c>
      <c r="D25" s="33"/>
      <c r="E25" s="33"/>
    </row>
    <row r="26" spans="1:7" ht="12.95" customHeight="1" x14ac:dyDescent="0.2">
      <c r="A26" s="30"/>
      <c r="B26" s="76" t="s">
        <v>129</v>
      </c>
      <c r="C26" s="82">
        <v>0</v>
      </c>
      <c r="D26" s="33"/>
      <c r="E26" s="33"/>
    </row>
    <row r="27" spans="1:7" ht="12.95" customHeight="1" x14ac:dyDescent="0.2">
      <c r="A27" s="30"/>
      <c r="B27" s="78" t="s">
        <v>108</v>
      </c>
      <c r="C27" s="27">
        <v>388017764.80599976</v>
      </c>
      <c r="D27" s="28">
        <v>388017764.80599976</v>
      </c>
      <c r="E27" s="27"/>
      <c r="G27" s="46"/>
    </row>
    <row r="28" spans="1:7" ht="12.95" customHeight="1" x14ac:dyDescent="0.2">
      <c r="A28" s="30"/>
      <c r="B28" s="78" t="s">
        <v>109</v>
      </c>
      <c r="C28" s="24"/>
      <c r="D28" s="25">
        <v>852465801.6500001</v>
      </c>
      <c r="E28" s="24"/>
    </row>
    <row r="29" spans="1:7" ht="12.95" customHeight="1" x14ac:dyDescent="0.2">
      <c r="A29" s="21"/>
      <c r="B29" s="76" t="s">
        <v>110</v>
      </c>
      <c r="C29" s="62"/>
      <c r="D29" s="62">
        <v>1240483566.4559999</v>
      </c>
      <c r="E29" s="63"/>
    </row>
    <row r="30" spans="1:7" ht="20.100000000000001" customHeight="1" x14ac:dyDescent="0.2">
      <c r="A30" s="19" t="s">
        <v>84</v>
      </c>
      <c r="B30" s="74" t="s">
        <v>118</v>
      </c>
      <c r="C30" s="27"/>
      <c r="D30" s="35"/>
      <c r="E30" s="27"/>
    </row>
    <row r="31" spans="1:7" ht="12.95" customHeight="1" x14ac:dyDescent="0.2">
      <c r="A31" s="36"/>
      <c r="B31" s="78" t="s">
        <v>111</v>
      </c>
      <c r="C31" s="24"/>
      <c r="D31" s="25">
        <v>15812071717.519999</v>
      </c>
      <c r="E31" s="24"/>
    </row>
    <row r="32" spans="1:7" ht="12.95" customHeight="1" x14ac:dyDescent="0.2">
      <c r="A32" s="36"/>
      <c r="B32" s="78" t="s">
        <v>110</v>
      </c>
      <c r="C32" s="24"/>
      <c r="D32" s="24">
        <v>1240483566.4559999</v>
      </c>
      <c r="E32" s="24"/>
    </row>
    <row r="33" spans="1:6" ht="12.95" customHeight="1" x14ac:dyDescent="0.2">
      <c r="A33" s="36"/>
      <c r="B33" s="78" t="s">
        <v>112</v>
      </c>
      <c r="C33" s="29"/>
      <c r="D33" s="24">
        <v>17052555283.975998</v>
      </c>
      <c r="E33" s="86">
        <v>17052555283.975998</v>
      </c>
      <c r="F33" s="46"/>
    </row>
    <row r="34" spans="1:6" ht="20.100000000000001" customHeight="1" x14ac:dyDescent="0.2">
      <c r="A34" s="55" t="s">
        <v>117</v>
      </c>
      <c r="B34" s="71" t="s">
        <v>119</v>
      </c>
      <c r="C34" s="24"/>
      <c r="D34" s="24"/>
      <c r="E34" s="24"/>
    </row>
    <row r="35" spans="1:6" ht="12" customHeight="1" x14ac:dyDescent="0.2">
      <c r="A35" s="36"/>
      <c r="B35" s="78" t="s">
        <v>113</v>
      </c>
      <c r="C35" s="24"/>
      <c r="D35" s="24"/>
      <c r="E35" s="24">
        <v>16539831503.339998</v>
      </c>
    </row>
    <row r="36" spans="1:6" ht="12.95" customHeight="1" x14ac:dyDescent="0.2">
      <c r="A36" s="36"/>
      <c r="B36" s="78" t="s">
        <v>104</v>
      </c>
      <c r="C36" s="24">
        <v>28732594.664000034</v>
      </c>
      <c r="D36" s="24"/>
      <c r="E36" s="82">
        <v>28732594.664000034</v>
      </c>
    </row>
    <row r="37" spans="1:6" ht="12.95" customHeight="1" x14ac:dyDescent="0.2">
      <c r="A37" s="22"/>
      <c r="B37" s="78" t="s">
        <v>114</v>
      </c>
      <c r="C37" s="48">
        <v>0</v>
      </c>
      <c r="D37" s="49"/>
      <c r="E37" s="82">
        <v>0</v>
      </c>
    </row>
    <row r="38" spans="1:6" ht="12.95" customHeight="1" x14ac:dyDescent="0.2">
      <c r="A38" s="22"/>
      <c r="B38" s="76" t="s">
        <v>127</v>
      </c>
      <c r="C38" s="83">
        <v>0</v>
      </c>
      <c r="D38" s="57"/>
      <c r="E38" s="82">
        <v>0</v>
      </c>
    </row>
    <row r="39" spans="1:6" ht="12.95" customHeight="1" x14ac:dyDescent="0.2">
      <c r="A39" s="19"/>
      <c r="B39" s="52" t="s">
        <v>110</v>
      </c>
      <c r="C39" s="56"/>
      <c r="D39" s="57">
        <v>1240483566.4559999</v>
      </c>
      <c r="E39" s="82">
        <v>1240483566.4559999</v>
      </c>
    </row>
    <row r="40" spans="1:6" ht="20.100000000000001" customHeight="1" x14ac:dyDescent="0.2">
      <c r="A40" s="54" t="s">
        <v>122</v>
      </c>
      <c r="B40" s="71"/>
      <c r="C40" s="54"/>
      <c r="D40" s="54"/>
      <c r="E40" s="58">
        <v>17809047664.459999</v>
      </c>
      <c r="F40" s="46"/>
    </row>
  </sheetData>
  <pageMargins left="0.7" right="0.7" top="0.75" bottom="0.75" header="0.3" footer="0.3"/>
  <pageSetup paperSize="9" scale="91" orientation="portrait" r:id="rId1"/>
  <colBreaks count="1" manualBreakCount="1">
    <brk id="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Normal="100" workbookViewId="0">
      <selection activeCell="F16" sqref="F16"/>
    </sheetView>
  </sheetViews>
  <sheetFormatPr baseColWidth="10" defaultColWidth="11.42578125" defaultRowHeight="12" x14ac:dyDescent="0.2"/>
  <cols>
    <col min="1" max="1" width="3" style="1" customWidth="1"/>
    <col min="2" max="2" width="53.5703125" style="1" customWidth="1"/>
    <col min="3" max="5" width="13.7109375" style="1" customWidth="1"/>
    <col min="6" max="6" width="15.7109375" style="1" bestFit="1" customWidth="1"/>
    <col min="7" max="7" width="13.28515625" style="1" bestFit="1" customWidth="1"/>
    <col min="8" max="16384" width="11.42578125" style="1"/>
  </cols>
  <sheetData>
    <row r="1" spans="1:6" ht="12.95" customHeight="1" x14ac:dyDescent="0.2">
      <c r="A1" s="3" t="s">
        <v>120</v>
      </c>
      <c r="B1" s="2"/>
    </row>
    <row r="2" spans="1:6" ht="11.1" customHeight="1" x14ac:dyDescent="0.2">
      <c r="A2" s="18" t="s">
        <v>70</v>
      </c>
      <c r="B2" s="2"/>
    </row>
    <row r="3" spans="1:6" ht="11.1" customHeight="1" x14ac:dyDescent="0.2">
      <c r="A3" s="18" t="s">
        <v>1</v>
      </c>
      <c r="B3" s="2"/>
    </row>
    <row r="4" spans="1:6" ht="11.1" customHeight="1" x14ac:dyDescent="0.2">
      <c r="A4" s="18" t="s">
        <v>132</v>
      </c>
      <c r="B4" s="2"/>
      <c r="C4"/>
      <c r="D4"/>
      <c r="E4"/>
    </row>
    <row r="5" spans="1:6" ht="11.1" customHeight="1" x14ac:dyDescent="0.2">
      <c r="A5" s="18" t="s">
        <v>72</v>
      </c>
      <c r="B5" s="2"/>
      <c r="C5"/>
      <c r="D5"/>
      <c r="E5"/>
    </row>
    <row r="6" spans="1:6" ht="11.1" customHeight="1" x14ac:dyDescent="0.2">
      <c r="A6" s="18" t="s">
        <v>71</v>
      </c>
      <c r="B6" s="2"/>
    </row>
    <row r="7" spans="1:6" ht="11.1" customHeight="1" x14ac:dyDescent="0.2">
      <c r="A7" s="18"/>
      <c r="B7" s="2"/>
    </row>
    <row r="8" spans="1:6" ht="20.100000000000001" customHeight="1" x14ac:dyDescent="0.2">
      <c r="A8" s="87"/>
      <c r="B8" s="87"/>
      <c r="C8" s="88" t="s">
        <v>74</v>
      </c>
      <c r="D8" s="88" t="s">
        <v>7</v>
      </c>
      <c r="E8" s="88" t="s">
        <v>121</v>
      </c>
    </row>
    <row r="9" spans="1:6" ht="20.100000000000001" customHeight="1" x14ac:dyDescent="0.2">
      <c r="A9" s="19" t="s">
        <v>8</v>
      </c>
      <c r="B9" s="74" t="s">
        <v>9</v>
      </c>
      <c r="C9" s="79"/>
      <c r="D9" s="79"/>
      <c r="E9" s="79"/>
    </row>
    <row r="10" spans="1:6" ht="12.95" customHeight="1" x14ac:dyDescent="0.2">
      <c r="A10" s="22"/>
      <c r="B10" s="75" t="s">
        <v>98</v>
      </c>
      <c r="C10" s="24">
        <v>3982051516.77</v>
      </c>
      <c r="D10" s="25">
        <v>8569965.1799999997</v>
      </c>
      <c r="E10" s="24">
        <v>3990621481.9499998</v>
      </c>
    </row>
    <row r="11" spans="1:6" ht="12.95" customHeight="1" x14ac:dyDescent="0.2">
      <c r="A11" s="22"/>
      <c r="B11" s="75" t="s">
        <v>99</v>
      </c>
      <c r="C11" s="24">
        <v>4378406451.8199997</v>
      </c>
      <c r="D11" s="25">
        <v>537903959.71000004</v>
      </c>
      <c r="E11" s="24">
        <v>4916310411.5299997</v>
      </c>
    </row>
    <row r="12" spans="1:6" ht="12.95" customHeight="1" x14ac:dyDescent="0.2">
      <c r="A12" s="22"/>
      <c r="B12" s="75" t="s">
        <v>100</v>
      </c>
      <c r="C12" s="26">
        <v>396354935.04999971</v>
      </c>
      <c r="D12" s="40">
        <v>529333994.53000003</v>
      </c>
      <c r="E12" s="24">
        <v>925688929.57999969</v>
      </c>
      <c r="F12" s="46"/>
    </row>
    <row r="13" spans="1:6" ht="20.100000000000001" customHeight="1" x14ac:dyDescent="0.2">
      <c r="A13" s="19" t="s">
        <v>14</v>
      </c>
      <c r="B13" s="74" t="s">
        <v>15</v>
      </c>
      <c r="C13" s="27"/>
      <c r="D13" s="28"/>
      <c r="E13" s="27" t="s">
        <v>75</v>
      </c>
    </row>
    <row r="14" spans="1:6" ht="12.95" customHeight="1" x14ac:dyDescent="0.2">
      <c r="A14" s="22"/>
      <c r="B14" s="75" t="s">
        <v>101</v>
      </c>
      <c r="C14" s="27">
        <v>3638798929.0799999</v>
      </c>
      <c r="D14" s="25"/>
      <c r="E14" s="24"/>
    </row>
    <row r="15" spans="1:6" ht="12.95" customHeight="1" x14ac:dyDescent="0.2">
      <c r="A15" s="22"/>
      <c r="B15" s="75" t="s">
        <v>131</v>
      </c>
      <c r="C15" s="27">
        <v>727759785.81599998</v>
      </c>
      <c r="D15" s="28"/>
      <c r="E15" s="27"/>
    </row>
    <row r="16" spans="1:6" ht="12.95" customHeight="1" x14ac:dyDescent="0.2">
      <c r="A16" s="22"/>
      <c r="B16" s="75" t="s">
        <v>103</v>
      </c>
      <c r="C16" s="24">
        <v>687620017.91000009</v>
      </c>
      <c r="D16" s="24"/>
      <c r="E16" s="24"/>
    </row>
    <row r="17" spans="1:7" ht="12.95" customHeight="1" x14ac:dyDescent="0.2">
      <c r="A17" s="21"/>
      <c r="B17" s="76" t="s">
        <v>104</v>
      </c>
      <c r="C17" s="62">
        <v>40139767.909999996</v>
      </c>
      <c r="D17" s="63"/>
      <c r="E17" s="63"/>
    </row>
    <row r="18" spans="1:7" ht="12.95" customHeight="1" x14ac:dyDescent="0.2">
      <c r="A18" s="19"/>
      <c r="B18" s="77" t="s">
        <v>105</v>
      </c>
      <c r="C18" s="27">
        <v>727759785.82000005</v>
      </c>
      <c r="D18" s="28"/>
      <c r="E18" s="84">
        <v>727759785.82000005</v>
      </c>
    </row>
    <row r="19" spans="1:7" ht="20.100000000000001" customHeight="1" x14ac:dyDescent="0.2">
      <c r="A19" s="53" t="s">
        <v>19</v>
      </c>
      <c r="B19" s="71" t="s">
        <v>116</v>
      </c>
      <c r="C19" s="29"/>
      <c r="D19" s="29"/>
      <c r="E19" s="29"/>
    </row>
    <row r="20" spans="1:7" ht="12.95" customHeight="1" x14ac:dyDescent="0.2">
      <c r="A20" s="30"/>
      <c r="B20" s="78" t="s">
        <v>126</v>
      </c>
      <c r="C20" s="24">
        <v>0</v>
      </c>
      <c r="D20" s="29"/>
      <c r="E20" s="24"/>
    </row>
    <row r="21" spans="1:7" ht="12.95" customHeight="1" x14ac:dyDescent="0.2">
      <c r="A21" s="73"/>
      <c r="B21" s="76" t="s">
        <v>127</v>
      </c>
      <c r="C21" s="80">
        <v>0</v>
      </c>
      <c r="D21" s="81"/>
      <c r="E21" s="81"/>
    </row>
    <row r="22" spans="1:7" ht="12.95" customHeight="1" x14ac:dyDescent="0.2">
      <c r="A22" s="73"/>
      <c r="B22" s="78" t="s">
        <v>128</v>
      </c>
      <c r="C22" s="81"/>
      <c r="D22" s="81"/>
      <c r="E22" s="85">
        <v>0</v>
      </c>
    </row>
    <row r="23" spans="1:7" ht="20.100000000000001" customHeight="1" x14ac:dyDescent="0.2">
      <c r="A23" s="53" t="s">
        <v>25</v>
      </c>
      <c r="B23" s="71" t="s">
        <v>115</v>
      </c>
      <c r="C23" s="34"/>
      <c r="D23" s="34"/>
      <c r="E23" s="34"/>
    </row>
    <row r="24" spans="1:7" ht="12.95" customHeight="1" x14ac:dyDescent="0.2">
      <c r="A24" s="30"/>
      <c r="B24" s="78" t="s">
        <v>107</v>
      </c>
      <c r="C24" s="26">
        <v>396354935.04999971</v>
      </c>
      <c r="D24" s="33"/>
      <c r="E24" s="33"/>
    </row>
    <row r="25" spans="1:7" ht="12.95" customHeight="1" x14ac:dyDescent="0.2">
      <c r="A25" s="30"/>
      <c r="B25" s="78" t="s">
        <v>104</v>
      </c>
      <c r="C25" s="26">
        <v>40139767.909999996</v>
      </c>
      <c r="D25" s="33"/>
      <c r="E25" s="33"/>
    </row>
    <row r="26" spans="1:7" ht="12.95" customHeight="1" x14ac:dyDescent="0.2">
      <c r="A26" s="30"/>
      <c r="B26" s="76" t="s">
        <v>129</v>
      </c>
      <c r="C26" s="82">
        <v>0</v>
      </c>
      <c r="D26" s="33"/>
      <c r="E26" s="33"/>
    </row>
    <row r="27" spans="1:7" ht="12.95" customHeight="1" x14ac:dyDescent="0.2">
      <c r="A27" s="30"/>
      <c r="B27" s="78" t="s">
        <v>108</v>
      </c>
      <c r="C27" s="27">
        <v>356215167.13999999</v>
      </c>
      <c r="D27" s="28">
        <v>356215167.13999999</v>
      </c>
      <c r="E27" s="27"/>
      <c r="G27" s="46"/>
    </row>
    <row r="28" spans="1:7" ht="12.95" customHeight="1" x14ac:dyDescent="0.2">
      <c r="A28" s="30"/>
      <c r="B28" s="78" t="s">
        <v>109</v>
      </c>
      <c r="C28" s="24"/>
      <c r="D28" s="25">
        <v>529333994.53000003</v>
      </c>
      <c r="E28" s="24"/>
    </row>
    <row r="29" spans="1:7" ht="12.95" customHeight="1" x14ac:dyDescent="0.2">
      <c r="A29" s="21"/>
      <c r="B29" s="76" t="s">
        <v>110</v>
      </c>
      <c r="C29" s="62"/>
      <c r="D29" s="62">
        <v>885549161.67000008</v>
      </c>
      <c r="E29" s="63"/>
    </row>
    <row r="30" spans="1:7" ht="20.100000000000001" customHeight="1" x14ac:dyDescent="0.2">
      <c r="A30" s="19" t="s">
        <v>84</v>
      </c>
      <c r="B30" s="74" t="s">
        <v>118</v>
      </c>
      <c r="C30" s="27"/>
      <c r="D30" s="35"/>
      <c r="E30" s="27"/>
    </row>
    <row r="31" spans="1:7" ht="12.95" customHeight="1" x14ac:dyDescent="0.2">
      <c r="A31" s="36"/>
      <c r="B31" s="78" t="s">
        <v>111</v>
      </c>
      <c r="C31" s="24"/>
      <c r="D31" s="25">
        <v>14926522555.849998</v>
      </c>
      <c r="E31" s="24"/>
    </row>
    <row r="32" spans="1:7" ht="12.95" customHeight="1" x14ac:dyDescent="0.2">
      <c r="A32" s="36"/>
      <c r="B32" s="78" t="s">
        <v>110</v>
      </c>
      <c r="C32" s="24"/>
      <c r="D32" s="24">
        <v>885549161.67000008</v>
      </c>
      <c r="E32" s="24"/>
    </row>
    <row r="33" spans="1:6" ht="12.95" customHeight="1" x14ac:dyDescent="0.2">
      <c r="A33" s="36"/>
      <c r="B33" s="78" t="s">
        <v>112</v>
      </c>
      <c r="C33" s="29"/>
      <c r="D33" s="24">
        <v>15812071717.519999</v>
      </c>
      <c r="E33" s="86">
        <v>15812071717.519999</v>
      </c>
      <c r="F33" s="46"/>
    </row>
    <row r="34" spans="1:6" ht="20.100000000000001" customHeight="1" x14ac:dyDescent="0.2">
      <c r="A34" s="55" t="s">
        <v>117</v>
      </c>
      <c r="B34" s="71" t="s">
        <v>119</v>
      </c>
      <c r="C34" s="24"/>
      <c r="D34" s="24"/>
      <c r="E34" s="24"/>
    </row>
    <row r="35" spans="1:6" ht="12" customHeight="1" x14ac:dyDescent="0.2">
      <c r="A35" s="36"/>
      <c r="B35" s="78" t="s">
        <v>113</v>
      </c>
      <c r="C35" s="24"/>
      <c r="D35" s="24"/>
      <c r="E35" s="24">
        <v>15614142573.759998</v>
      </c>
    </row>
    <row r="36" spans="1:6" ht="12.95" customHeight="1" x14ac:dyDescent="0.2">
      <c r="A36" s="36"/>
      <c r="B36" s="78" t="s">
        <v>104</v>
      </c>
      <c r="C36" s="24">
        <v>40139767.909999996</v>
      </c>
      <c r="D36" s="24"/>
      <c r="E36" s="82">
        <v>40139767.909999996</v>
      </c>
    </row>
    <row r="37" spans="1:6" ht="12.95" customHeight="1" x14ac:dyDescent="0.2">
      <c r="A37" s="22"/>
      <c r="B37" s="78" t="s">
        <v>114</v>
      </c>
      <c r="C37" s="48">
        <v>0</v>
      </c>
      <c r="D37" s="49"/>
      <c r="E37" s="82">
        <v>0</v>
      </c>
    </row>
    <row r="38" spans="1:6" ht="12.95" customHeight="1" x14ac:dyDescent="0.2">
      <c r="A38" s="22"/>
      <c r="B38" s="76" t="s">
        <v>127</v>
      </c>
      <c r="C38" s="83">
        <v>0</v>
      </c>
      <c r="D38" s="57"/>
      <c r="E38" s="57">
        <v>0</v>
      </c>
    </row>
    <row r="39" spans="1:6" ht="12.95" customHeight="1" x14ac:dyDescent="0.2">
      <c r="A39" s="19"/>
      <c r="B39" s="52" t="s">
        <v>110</v>
      </c>
      <c r="C39" s="56"/>
      <c r="D39" s="57">
        <v>885549161.67000008</v>
      </c>
      <c r="E39" s="57">
        <v>885549161.67000008</v>
      </c>
    </row>
    <row r="40" spans="1:6" ht="20.100000000000001" customHeight="1" x14ac:dyDescent="0.2">
      <c r="A40" s="54" t="s">
        <v>122</v>
      </c>
      <c r="B40" s="71"/>
      <c r="C40" s="54"/>
      <c r="D40" s="54"/>
      <c r="E40" s="58">
        <v>16539831503.339998</v>
      </c>
      <c r="F40" s="46"/>
    </row>
  </sheetData>
  <pageMargins left="0.7" right="0.7" top="0.75" bottom="0.75" header="0.3" footer="0.3"/>
  <pageSetup paperSize="9" scale="91" orientation="portrait" r:id="rId1"/>
  <colBreaks count="1" manualBreakCount="1">
    <brk id="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10" zoomScaleNormal="100" workbookViewId="0">
      <selection activeCell="B48" sqref="B48"/>
    </sheetView>
  </sheetViews>
  <sheetFormatPr baseColWidth="10" defaultColWidth="11.42578125" defaultRowHeight="12" x14ac:dyDescent="0.2"/>
  <cols>
    <col min="1" max="1" width="3" style="1" customWidth="1"/>
    <col min="2" max="2" width="53.5703125" style="1" customWidth="1"/>
    <col min="3" max="5" width="13.7109375" style="1" customWidth="1"/>
    <col min="6" max="6" width="15.7109375" style="1" bestFit="1" customWidth="1"/>
    <col min="7" max="16384" width="11.42578125" style="1"/>
  </cols>
  <sheetData>
    <row r="1" spans="1:6" ht="12.95" customHeight="1" x14ac:dyDescent="0.2">
      <c r="A1" s="3" t="s">
        <v>120</v>
      </c>
      <c r="B1" s="2"/>
    </row>
    <row r="2" spans="1:6" ht="11.1" customHeight="1" x14ac:dyDescent="0.2">
      <c r="A2" s="18" t="s">
        <v>70</v>
      </c>
      <c r="B2" s="2"/>
    </row>
    <row r="3" spans="1:6" ht="11.1" customHeight="1" x14ac:dyDescent="0.2">
      <c r="A3" s="18" t="s">
        <v>1</v>
      </c>
      <c r="B3" s="2"/>
    </row>
    <row r="4" spans="1:6" ht="11.1" customHeight="1" x14ac:dyDescent="0.2">
      <c r="A4" s="18" t="s">
        <v>130</v>
      </c>
      <c r="B4" s="2"/>
    </row>
    <row r="5" spans="1:6" ht="11.1" customHeight="1" x14ac:dyDescent="0.2">
      <c r="A5" s="18" t="s">
        <v>72</v>
      </c>
      <c r="B5" s="2"/>
    </row>
    <row r="6" spans="1:6" ht="11.1" customHeight="1" x14ac:dyDescent="0.2">
      <c r="A6" s="18" t="s">
        <v>71</v>
      </c>
      <c r="B6" s="2"/>
    </row>
    <row r="7" spans="1:6" ht="11.1" customHeight="1" x14ac:dyDescent="0.2">
      <c r="A7" s="18"/>
      <c r="B7" s="2"/>
    </row>
    <row r="8" spans="1:6" ht="20.100000000000001" customHeight="1" x14ac:dyDescent="0.2">
      <c r="A8" s="87"/>
      <c r="B8" s="87"/>
      <c r="C8" s="88" t="s">
        <v>74</v>
      </c>
      <c r="D8" s="88" t="s">
        <v>7</v>
      </c>
      <c r="E8" s="88" t="s">
        <v>121</v>
      </c>
    </row>
    <row r="9" spans="1:6" ht="20.100000000000001" customHeight="1" x14ac:dyDescent="0.2">
      <c r="A9" s="19" t="s">
        <v>8</v>
      </c>
      <c r="B9" s="74" t="s">
        <v>9</v>
      </c>
      <c r="C9" s="79"/>
      <c r="D9" s="79"/>
      <c r="E9" s="79"/>
    </row>
    <row r="10" spans="1:6" ht="12.95" customHeight="1" x14ac:dyDescent="0.2">
      <c r="A10" s="22"/>
      <c r="B10" s="75" t="s">
        <v>98</v>
      </c>
      <c r="C10" s="24">
        <f>4211926362.14-365147677.71</f>
        <v>3846778684.4299998</v>
      </c>
      <c r="D10" s="25">
        <v>7798645.8300000001</v>
      </c>
      <c r="E10" s="24">
        <f>C10+D10</f>
        <v>3854577330.2599998</v>
      </c>
    </row>
    <row r="11" spans="1:6" ht="12.95" customHeight="1" x14ac:dyDescent="0.2">
      <c r="A11" s="22"/>
      <c r="B11" s="75" t="s">
        <v>99</v>
      </c>
      <c r="C11" s="24">
        <v>4251078833.4699998</v>
      </c>
      <c r="D11" s="25">
        <v>1463864428.4099998</v>
      </c>
      <c r="E11" s="24">
        <f>C11+D11</f>
        <v>5714943261.8799992</v>
      </c>
    </row>
    <row r="12" spans="1:6" ht="12.95" customHeight="1" x14ac:dyDescent="0.2">
      <c r="A12" s="22"/>
      <c r="B12" s="75" t="s">
        <v>100</v>
      </c>
      <c r="C12" s="26">
        <f>C11-C10</f>
        <v>404300149.03999996</v>
      </c>
      <c r="D12" s="40">
        <v>1456065782.5799999</v>
      </c>
      <c r="E12" s="26">
        <f>C12+D12</f>
        <v>1860365931.6199999</v>
      </c>
      <c r="F12" s="46"/>
    </row>
    <row r="13" spans="1:6" ht="20.100000000000001" customHeight="1" x14ac:dyDescent="0.2">
      <c r="A13" s="19" t="s">
        <v>14</v>
      </c>
      <c r="B13" s="74" t="s">
        <v>15</v>
      </c>
      <c r="C13" s="27"/>
      <c r="D13" s="28"/>
      <c r="E13" s="27" t="s">
        <v>75</v>
      </c>
    </row>
    <row r="14" spans="1:6" ht="12.95" customHeight="1" x14ac:dyDescent="0.2">
      <c r="A14" s="22"/>
      <c r="B14" s="75" t="s">
        <v>101</v>
      </c>
      <c r="C14" s="27">
        <v>3438100089.5599999</v>
      </c>
      <c r="D14" s="25"/>
      <c r="E14" s="24"/>
    </row>
    <row r="15" spans="1:6" ht="12.95" customHeight="1" x14ac:dyDescent="0.2">
      <c r="A15" s="22"/>
      <c r="B15" s="75" t="s">
        <v>131</v>
      </c>
      <c r="C15" s="27">
        <v>687620017.91200006</v>
      </c>
      <c r="D15" s="28"/>
      <c r="E15" s="27"/>
    </row>
    <row r="16" spans="1:6" ht="12.95" customHeight="1" x14ac:dyDescent="0.2">
      <c r="A16" s="22"/>
      <c r="B16" s="75" t="s">
        <v>103</v>
      </c>
      <c r="C16" s="24">
        <v>648467546.58000004</v>
      </c>
      <c r="D16" s="24"/>
      <c r="E16" s="24"/>
    </row>
    <row r="17" spans="1:5" ht="12.95" customHeight="1" x14ac:dyDescent="0.2">
      <c r="A17" s="21"/>
      <c r="B17" s="76" t="s">
        <v>104</v>
      </c>
      <c r="C17" s="62">
        <v>39152471.329999998</v>
      </c>
      <c r="D17" s="63"/>
      <c r="E17" s="63"/>
    </row>
    <row r="18" spans="1:5" ht="12.95" customHeight="1" x14ac:dyDescent="0.2">
      <c r="A18" s="19"/>
      <c r="B18" s="77" t="s">
        <v>105</v>
      </c>
      <c r="C18" s="27">
        <v>687620017.91000009</v>
      </c>
      <c r="D18" s="28"/>
      <c r="E18" s="84">
        <v>687620017.91000009</v>
      </c>
    </row>
    <row r="19" spans="1:5" ht="20.100000000000001" customHeight="1" x14ac:dyDescent="0.2">
      <c r="A19" s="53" t="s">
        <v>19</v>
      </c>
      <c r="B19" s="71" t="s">
        <v>116</v>
      </c>
      <c r="C19" s="29"/>
      <c r="D19" s="29"/>
      <c r="E19" s="29"/>
    </row>
    <row r="20" spans="1:5" ht="12.95" customHeight="1" x14ac:dyDescent="0.2">
      <c r="A20" s="30"/>
      <c r="B20" s="78" t="s">
        <v>126</v>
      </c>
      <c r="C20" s="24">
        <v>0</v>
      </c>
      <c r="D20" s="29"/>
      <c r="E20" s="24"/>
    </row>
    <row r="21" spans="1:5" ht="12.95" customHeight="1" x14ac:dyDescent="0.2">
      <c r="A21" s="73"/>
      <c r="B21" s="76" t="s">
        <v>127</v>
      </c>
      <c r="C21" s="80">
        <v>0</v>
      </c>
      <c r="D21" s="81"/>
      <c r="E21" s="81"/>
    </row>
    <row r="22" spans="1:5" ht="12.95" customHeight="1" x14ac:dyDescent="0.2">
      <c r="A22" s="73"/>
      <c r="B22" s="78" t="s">
        <v>128</v>
      </c>
      <c r="C22" s="81"/>
      <c r="D22" s="81"/>
      <c r="E22" s="85">
        <v>0</v>
      </c>
    </row>
    <row r="23" spans="1:5" ht="20.100000000000001" customHeight="1" x14ac:dyDescent="0.2">
      <c r="A23" s="53" t="s">
        <v>25</v>
      </c>
      <c r="B23" s="71" t="s">
        <v>115</v>
      </c>
      <c r="C23" s="34"/>
      <c r="D23" s="34"/>
      <c r="E23" s="34"/>
    </row>
    <row r="24" spans="1:5" ht="12.95" customHeight="1" x14ac:dyDescent="0.2">
      <c r="A24" s="30"/>
      <c r="B24" s="78" t="s">
        <v>107</v>
      </c>
      <c r="C24" s="26">
        <f>C12</f>
        <v>404300149.03999996</v>
      </c>
      <c r="D24" s="33"/>
      <c r="E24" s="33"/>
    </row>
    <row r="25" spans="1:5" ht="12.95" customHeight="1" x14ac:dyDescent="0.2">
      <c r="A25" s="30"/>
      <c r="B25" s="78" t="s">
        <v>104</v>
      </c>
      <c r="C25" s="26">
        <v>39152471.329999998</v>
      </c>
      <c r="D25" s="33"/>
      <c r="E25" s="33"/>
    </row>
    <row r="26" spans="1:5" ht="12.95" customHeight="1" x14ac:dyDescent="0.2">
      <c r="A26" s="30"/>
      <c r="B26" s="76" t="s">
        <v>129</v>
      </c>
      <c r="C26" s="82">
        <v>0</v>
      </c>
      <c r="D26" s="33"/>
      <c r="E26" s="33"/>
    </row>
    <row r="27" spans="1:5" ht="12.95" customHeight="1" x14ac:dyDescent="0.2">
      <c r="A27" s="30"/>
      <c r="B27" s="78" t="s">
        <v>108</v>
      </c>
      <c r="C27" s="27">
        <v>365147677.70999998</v>
      </c>
      <c r="D27" s="28">
        <v>365147677.70999998</v>
      </c>
      <c r="E27" s="27"/>
    </row>
    <row r="28" spans="1:5" ht="12.95" customHeight="1" x14ac:dyDescent="0.2">
      <c r="A28" s="30"/>
      <c r="B28" s="78" t="s">
        <v>109</v>
      </c>
      <c r="C28" s="24"/>
      <c r="D28" s="25">
        <v>1456065782.5799999</v>
      </c>
      <c r="E28" s="24"/>
    </row>
    <row r="29" spans="1:5" ht="12.95" customHeight="1" x14ac:dyDescent="0.2">
      <c r="A29" s="21"/>
      <c r="B29" s="76" t="s">
        <v>110</v>
      </c>
      <c r="C29" s="62"/>
      <c r="D29" s="62">
        <v>1821213460.29</v>
      </c>
      <c r="E29" s="63"/>
    </row>
    <row r="30" spans="1:5" ht="20.100000000000001" customHeight="1" x14ac:dyDescent="0.2">
      <c r="A30" s="19" t="s">
        <v>84</v>
      </c>
      <c r="B30" s="74" t="s">
        <v>118</v>
      </c>
      <c r="C30" s="27"/>
      <c r="D30" s="35"/>
      <c r="E30" s="27"/>
    </row>
    <row r="31" spans="1:5" ht="12.95" customHeight="1" x14ac:dyDescent="0.2">
      <c r="A31" s="36"/>
      <c r="B31" s="78" t="s">
        <v>111</v>
      </c>
      <c r="C31" s="24"/>
      <c r="D31" s="25">
        <v>13105309095.559999</v>
      </c>
      <c r="E31" s="24"/>
    </row>
    <row r="32" spans="1:5" ht="12.95" customHeight="1" x14ac:dyDescent="0.2">
      <c r="A32" s="36"/>
      <c r="B32" s="78" t="s">
        <v>110</v>
      </c>
      <c r="C32" s="24"/>
      <c r="D32" s="24">
        <v>1821213460.29</v>
      </c>
      <c r="E32" s="24"/>
    </row>
    <row r="33" spans="1:6" ht="12.95" customHeight="1" x14ac:dyDescent="0.2">
      <c r="A33" s="36"/>
      <c r="B33" s="78" t="s">
        <v>112</v>
      </c>
      <c r="C33" s="29"/>
      <c r="D33" s="24">
        <v>14926522555.849998</v>
      </c>
      <c r="E33" s="86">
        <v>14926522555.849998</v>
      </c>
      <c r="F33" s="46"/>
    </row>
    <row r="34" spans="1:6" ht="20.100000000000001" customHeight="1" x14ac:dyDescent="0.2">
      <c r="A34" s="55" t="s">
        <v>117</v>
      </c>
      <c r="B34" s="71" t="s">
        <v>119</v>
      </c>
      <c r="C34" s="24"/>
      <c r="D34" s="24"/>
      <c r="E34" s="24"/>
    </row>
    <row r="35" spans="1:6" ht="12" customHeight="1" x14ac:dyDescent="0.2">
      <c r="A35" s="36"/>
      <c r="B35" s="78" t="s">
        <v>113</v>
      </c>
      <c r="C35" s="24"/>
      <c r="D35" s="24"/>
      <c r="E35" s="24">
        <v>13753776642.139999</v>
      </c>
      <c r="F35" s="46"/>
    </row>
    <row r="36" spans="1:6" ht="12.95" customHeight="1" x14ac:dyDescent="0.2">
      <c r="A36" s="36"/>
      <c r="B36" s="78" t="s">
        <v>104</v>
      </c>
      <c r="C36" s="24">
        <v>39152471.329999998</v>
      </c>
      <c r="D36" s="24"/>
      <c r="E36" s="82">
        <v>39152471.329999998</v>
      </c>
    </row>
    <row r="37" spans="1:6" ht="12.95" customHeight="1" x14ac:dyDescent="0.2">
      <c r="A37" s="22"/>
      <c r="B37" s="78" t="s">
        <v>114</v>
      </c>
      <c r="C37" s="48">
        <v>0</v>
      </c>
      <c r="D37" s="49"/>
      <c r="E37" s="82">
        <v>0</v>
      </c>
    </row>
    <row r="38" spans="1:6" ht="12.95" customHeight="1" x14ac:dyDescent="0.2">
      <c r="A38" s="22"/>
      <c r="B38" s="76" t="s">
        <v>127</v>
      </c>
      <c r="C38" s="83">
        <v>0</v>
      </c>
      <c r="D38" s="57"/>
      <c r="E38" s="57">
        <v>0</v>
      </c>
    </row>
    <row r="39" spans="1:6" ht="12.95" customHeight="1" x14ac:dyDescent="0.2">
      <c r="A39" s="19"/>
      <c r="B39" s="52" t="s">
        <v>110</v>
      </c>
      <c r="C39" s="56"/>
      <c r="D39" s="57">
        <v>1821213460.29</v>
      </c>
      <c r="E39" s="57">
        <v>1821213460.29</v>
      </c>
    </row>
    <row r="40" spans="1:6" ht="20.100000000000001" customHeight="1" x14ac:dyDescent="0.2">
      <c r="A40" s="54" t="s">
        <v>122</v>
      </c>
      <c r="B40" s="71"/>
      <c r="C40" s="54"/>
      <c r="D40" s="54"/>
      <c r="E40" s="58">
        <v>15614142573.759998</v>
      </c>
      <c r="F40" s="46"/>
    </row>
  </sheetData>
  <pageMargins left="0.7" right="0.7" top="0.75" bottom="0.75" header="0.3" footer="0.3"/>
  <pageSetup paperSize="9" scale="91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22</vt:i4>
      </vt:variant>
      <vt:variant>
        <vt:lpstr>Plages nommées</vt:lpstr>
      </vt:variant>
      <vt:variant>
        <vt:i4>21</vt:i4>
      </vt:variant>
    </vt:vector>
  </HeadingPairs>
  <TitlesOfParts>
    <vt:vector size="43" baseType="lpstr">
      <vt:lpstr>Data_2022</vt:lpstr>
      <vt:lpstr>Data_2021</vt:lpstr>
      <vt:lpstr>Data_2020</vt:lpstr>
      <vt:lpstr>Data_2019</vt:lpstr>
      <vt:lpstr>Data_2018</vt:lpstr>
      <vt:lpstr>Data_2017</vt:lpstr>
      <vt:lpstr>Data_2016</vt:lpstr>
      <vt:lpstr>Data_2015</vt:lpstr>
      <vt:lpstr>Data_2014</vt:lpstr>
      <vt:lpstr>Data_2013</vt:lpstr>
      <vt:lpstr>Data_2012</vt:lpstr>
      <vt:lpstr>Data_2011</vt:lpstr>
      <vt:lpstr>Data_2010</vt:lpstr>
      <vt:lpstr>Data_2009</vt:lpstr>
      <vt:lpstr>Data_2008</vt:lpstr>
      <vt:lpstr>Data_2007</vt:lpstr>
      <vt:lpstr>Data_2006</vt:lpstr>
      <vt:lpstr>Data_2005</vt:lpstr>
      <vt:lpstr>Data_2004</vt:lpstr>
      <vt:lpstr>Data_2003</vt:lpstr>
      <vt:lpstr>Data_2002</vt:lpstr>
      <vt:lpstr>Data_2001</vt:lpstr>
      <vt:lpstr>Data_2001!Zone_d_impression</vt:lpstr>
      <vt:lpstr>Data_2002!Zone_d_impression</vt:lpstr>
      <vt:lpstr>Data_2003!Zone_d_impression</vt:lpstr>
      <vt:lpstr>Data_2004!Zone_d_impression</vt:lpstr>
      <vt:lpstr>Data_2005!Zone_d_impression</vt:lpstr>
      <vt:lpstr>Data_2006!Zone_d_impression</vt:lpstr>
      <vt:lpstr>Data_2007!Zone_d_impression</vt:lpstr>
      <vt:lpstr>Data_2008!Zone_d_impression</vt:lpstr>
      <vt:lpstr>Data_2010!Zone_d_impression</vt:lpstr>
      <vt:lpstr>Data_2011!Zone_d_impression</vt:lpstr>
      <vt:lpstr>Data_2012!Zone_d_impression</vt:lpstr>
      <vt:lpstr>Data_2013!Zone_d_impression</vt:lpstr>
      <vt:lpstr>Data_2014!Zone_d_impression</vt:lpstr>
      <vt:lpstr>Data_2015!Zone_d_impression</vt:lpstr>
      <vt:lpstr>Data_2016!Zone_d_impression</vt:lpstr>
      <vt:lpstr>Data_2017!Zone_d_impression</vt:lpstr>
      <vt:lpstr>Data_2018!Zone_d_impression</vt:lpstr>
      <vt:lpstr>Data_2019!Zone_d_impression</vt:lpstr>
      <vt:lpstr>Data_2020!Zone_d_impression</vt:lpstr>
      <vt:lpstr>Data_2021!Zone_d_impression</vt:lpstr>
      <vt:lpstr>Data_2022!Zone_d_impression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Moes</dc:creator>
  <cp:lastModifiedBy>Gérard JOHANNS</cp:lastModifiedBy>
  <cp:lastPrinted>2014-10-20T10:20:57Z</cp:lastPrinted>
  <dcterms:created xsi:type="dcterms:W3CDTF">2009-10-21T15:39:51Z</dcterms:created>
  <dcterms:modified xsi:type="dcterms:W3CDTF">2023-09-04T09:23:52Z</dcterms:modified>
</cp:coreProperties>
</file>