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2\AP\AP_2\Preparations RG 2023 pour CNAP\"/>
    </mc:Choice>
  </mc:AlternateContent>
  <bookViews>
    <workbookView xWindow="240" yWindow="60" windowWidth="19320" windowHeight="13170"/>
  </bookViews>
  <sheets>
    <sheet name="Data_2022" sheetId="23" r:id="rId1"/>
    <sheet name="Data_2021" sheetId="22" r:id="rId2"/>
    <sheet name="Data_2020" sheetId="21" r:id="rId3"/>
    <sheet name="Data_2019" sheetId="20" r:id="rId4"/>
    <sheet name="Data_2018" sheetId="19" r:id="rId5"/>
    <sheet name="Data_2017" sheetId="18" r:id="rId6"/>
    <sheet name="Data_2016" sheetId="17" r:id="rId7"/>
    <sheet name="Data_2015" sheetId="16" r:id="rId8"/>
    <sheet name="Data_2014" sheetId="15" r:id="rId9"/>
    <sheet name="Data_2013" sheetId="14" r:id="rId10"/>
    <sheet name="Data_2012" sheetId="13" r:id="rId11"/>
    <sheet name="Data_2011" sheetId="12" r:id="rId12"/>
    <sheet name="Data_2010" sheetId="11" r:id="rId13"/>
    <sheet name="Data_2009" sheetId="10" r:id="rId14"/>
    <sheet name="Data_2008" sheetId="1" r:id="rId15"/>
    <sheet name="Data_2007" sheetId="2" r:id="rId16"/>
    <sheet name="Data_2006" sheetId="3" r:id="rId17"/>
    <sheet name="Data_2005" sheetId="4" r:id="rId18"/>
    <sheet name="Data_2004" sheetId="5" r:id="rId19"/>
    <sheet name="Data_2003" sheetId="6" r:id="rId20"/>
    <sheet name="Data_2002" sheetId="7" r:id="rId21"/>
    <sheet name="Data_2001" sheetId="8" r:id="rId22"/>
    <sheet name="Data_2000" sheetId="9" r:id="rId23"/>
  </sheets>
  <definedNames>
    <definedName name="_xlnm.Print_Area" localSheetId="22">Data_2000!$A$1:$S$35</definedName>
    <definedName name="_xlnm.Print_Area" localSheetId="21">Data_2001!$A$1:$S$35</definedName>
    <definedName name="_xlnm.Print_Area" localSheetId="20">Data_2002!$A$1:$S$35</definedName>
    <definedName name="_xlnm.Print_Area" localSheetId="19">Data_2003!$A$1:$S$35</definedName>
    <definedName name="_xlnm.Print_Area" localSheetId="18">Data_2004!$A$1:$S$35</definedName>
    <definedName name="_xlnm.Print_Area" localSheetId="17">Data_2005!$A$1:$S$35</definedName>
    <definedName name="_xlnm.Print_Area" localSheetId="16">Data_2006!$A$1:$S$35</definedName>
    <definedName name="_xlnm.Print_Area" localSheetId="15">Data_2007!$A$1:$S$35</definedName>
    <definedName name="_xlnm.Print_Area" localSheetId="14">Data_2008!$A$1:$S$35</definedName>
    <definedName name="_xlnm.Print_Area" localSheetId="10">Data_2012!$A$1:$S$35</definedName>
    <definedName name="_xlnm.Print_Area" localSheetId="9">Data_2013!$A$1:$S$35</definedName>
    <definedName name="_xlnm.Print_Area" localSheetId="8">Data_2014!$A$1:$S$35</definedName>
    <definedName name="_xlnm.Print_Area" localSheetId="7">Data_2015!$A$1:$S$35</definedName>
    <definedName name="_xlnm.Print_Area" localSheetId="6">Data_2016!$A$1:$S$35</definedName>
    <definedName name="_xlnm.Print_Area" localSheetId="5">Data_2017!$A$1:$S$35</definedName>
    <definedName name="_xlnm.Print_Area" localSheetId="4">Data_2018!$A$1:$S$35</definedName>
    <definedName name="_xlnm.Print_Area" localSheetId="3">Data_2019!$A$1:$S$35</definedName>
    <definedName name="_xlnm.Print_Area" localSheetId="2">Data_2020!$A$1:$O$35</definedName>
    <definedName name="_xlnm.Print_Area" localSheetId="1">Data_2021!$A$1:$O$35</definedName>
    <definedName name="_xlnm.Print_Area" localSheetId="0">Data_2022!$A$1:$O$35</definedName>
  </definedNames>
  <calcPr calcId="162913"/>
</workbook>
</file>

<file path=xl/calcChain.xml><?xml version="1.0" encoding="utf-8"?>
<calcChain xmlns="http://schemas.openxmlformats.org/spreadsheetml/2006/main">
  <c r="O34" i="23" l="1"/>
  <c r="L34" i="23"/>
  <c r="M14" i="23" s="1"/>
  <c r="J34" i="23"/>
  <c r="K17" i="23" s="1"/>
  <c r="H34" i="23"/>
  <c r="I33" i="23" s="1"/>
  <c r="F34" i="23"/>
  <c r="G25" i="23" s="1"/>
  <c r="D34" i="23"/>
  <c r="E24" i="23" s="1"/>
  <c r="B34" i="23"/>
  <c r="C21" i="23" s="1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M13" i="23" l="1"/>
  <c r="M19" i="23"/>
  <c r="M15" i="23"/>
  <c r="M16" i="23"/>
  <c r="M17" i="23"/>
  <c r="M18" i="23"/>
  <c r="K22" i="23"/>
  <c r="K28" i="23"/>
  <c r="K26" i="23"/>
  <c r="K24" i="23"/>
  <c r="K20" i="23"/>
  <c r="K29" i="23"/>
  <c r="K25" i="23"/>
  <c r="K21" i="23"/>
  <c r="K30" i="23"/>
  <c r="K23" i="23"/>
  <c r="K27" i="23"/>
  <c r="K31" i="23"/>
  <c r="K33" i="23"/>
  <c r="G31" i="23"/>
  <c r="G26" i="23"/>
  <c r="G29" i="23"/>
  <c r="G27" i="23"/>
  <c r="G28" i="23"/>
  <c r="G24" i="23"/>
  <c r="G30" i="23"/>
  <c r="G33" i="23"/>
  <c r="G32" i="23"/>
  <c r="E17" i="23"/>
  <c r="E21" i="23"/>
  <c r="E23" i="23"/>
  <c r="C20" i="23"/>
  <c r="C24" i="23"/>
  <c r="C17" i="23"/>
  <c r="C25" i="23"/>
  <c r="C22" i="23"/>
  <c r="N34" i="23"/>
  <c r="C23" i="23"/>
  <c r="I26" i="23"/>
  <c r="I28" i="23"/>
  <c r="I30" i="23"/>
  <c r="I32" i="23"/>
  <c r="K32" i="23"/>
  <c r="E25" i="23"/>
  <c r="I24" i="23"/>
  <c r="E20" i="23"/>
  <c r="E22" i="23"/>
  <c r="I25" i="23"/>
  <c r="I27" i="23"/>
  <c r="I29" i="23"/>
  <c r="I31" i="23"/>
  <c r="O34" i="22"/>
  <c r="L34" i="22"/>
  <c r="M18" i="22" s="1"/>
  <c r="J34" i="22"/>
  <c r="K32" i="22" s="1"/>
  <c r="H34" i="22"/>
  <c r="I31" i="22" s="1"/>
  <c r="F34" i="22"/>
  <c r="G33" i="22" s="1"/>
  <c r="D34" i="22"/>
  <c r="E22" i="22" s="1"/>
  <c r="B34" i="22"/>
  <c r="C22" i="22" s="1"/>
  <c r="N33" i="22"/>
  <c r="I33" i="22"/>
  <c r="N32" i="22"/>
  <c r="I32" i="22"/>
  <c r="G32" i="22"/>
  <c r="N31" i="22"/>
  <c r="N30" i="22"/>
  <c r="N29" i="22"/>
  <c r="I29" i="22"/>
  <c r="G29" i="22"/>
  <c r="N28" i="22"/>
  <c r="N27" i="22"/>
  <c r="I27" i="22"/>
  <c r="N26" i="22"/>
  <c r="G26" i="22"/>
  <c r="N25" i="22"/>
  <c r="E25" i="22"/>
  <c r="N24" i="22"/>
  <c r="N23" i="22"/>
  <c r="N22" i="22"/>
  <c r="N21" i="22"/>
  <c r="N20" i="22"/>
  <c r="N19" i="22"/>
  <c r="M19" i="22"/>
  <c r="N18" i="22"/>
  <c r="N17" i="22"/>
  <c r="E17" i="22"/>
  <c r="N16" i="22"/>
  <c r="N15" i="22"/>
  <c r="N14" i="22"/>
  <c r="M14" i="22"/>
  <c r="N13" i="22"/>
  <c r="M34" i="23" l="1"/>
  <c r="K34" i="23"/>
  <c r="G34" i="23"/>
  <c r="E34" i="23"/>
  <c r="C34" i="23"/>
  <c r="I34" i="23"/>
  <c r="K20" i="22"/>
  <c r="K24" i="22"/>
  <c r="K22" i="22"/>
  <c r="K27" i="22"/>
  <c r="K30" i="22"/>
  <c r="K21" i="22"/>
  <c r="K23" i="22"/>
  <c r="K26" i="22"/>
  <c r="K33" i="22"/>
  <c r="K17" i="22"/>
  <c r="K25" i="22"/>
  <c r="K28" i="22"/>
  <c r="K29" i="22"/>
  <c r="K31" i="22"/>
  <c r="I26" i="22"/>
  <c r="I30" i="22"/>
  <c r="E21" i="22"/>
  <c r="E24" i="22"/>
  <c r="E20" i="22"/>
  <c r="C21" i="22"/>
  <c r="C20" i="22"/>
  <c r="N34" i="22"/>
  <c r="E23" i="22"/>
  <c r="E34" i="22" s="1"/>
  <c r="C17" i="22"/>
  <c r="C23" i="22"/>
  <c r="C24" i="22"/>
  <c r="C25" i="22"/>
  <c r="M15" i="22"/>
  <c r="M17" i="22"/>
  <c r="G24" i="22"/>
  <c r="G25" i="22"/>
  <c r="G28" i="22"/>
  <c r="G31" i="22"/>
  <c r="M13" i="22"/>
  <c r="M16" i="22"/>
  <c r="I24" i="22"/>
  <c r="I25" i="22"/>
  <c r="I28" i="22"/>
  <c r="G27" i="22"/>
  <c r="G30" i="22"/>
  <c r="L34" i="21"/>
  <c r="M19" i="21" s="1"/>
  <c r="J34" i="21"/>
  <c r="K21" i="21" s="1"/>
  <c r="H34" i="21"/>
  <c r="I30" i="21" s="1"/>
  <c r="F34" i="21"/>
  <c r="G32" i="21" s="1"/>
  <c r="D34" i="21"/>
  <c r="E24" i="21" s="1"/>
  <c r="B34" i="21"/>
  <c r="C25" i="21" s="1"/>
  <c r="N33" i="21"/>
  <c r="N32" i="21"/>
  <c r="I32" i="21"/>
  <c r="N31" i="21"/>
  <c r="N30" i="21"/>
  <c r="N29" i="21"/>
  <c r="N28" i="21"/>
  <c r="N27" i="21"/>
  <c r="N26" i="21"/>
  <c r="N25" i="21"/>
  <c r="I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K34" i="22" l="1"/>
  <c r="C34" i="22"/>
  <c r="I34" i="22"/>
  <c r="G34" i="22"/>
  <c r="M34" i="22"/>
  <c r="G24" i="21"/>
  <c r="G30" i="21"/>
  <c r="I24" i="21"/>
  <c r="I27" i="21"/>
  <c r="I33" i="21"/>
  <c r="G31" i="21"/>
  <c r="G25" i="21"/>
  <c r="I28" i="21"/>
  <c r="I31" i="21"/>
  <c r="M17" i="21"/>
  <c r="K22" i="21"/>
  <c r="K32" i="21"/>
  <c r="K17" i="21"/>
  <c r="M15" i="21"/>
  <c r="M13" i="21"/>
  <c r="E25" i="21"/>
  <c r="E17" i="21"/>
  <c r="C23" i="21"/>
  <c r="C22" i="21"/>
  <c r="C17" i="21"/>
  <c r="M18" i="21"/>
  <c r="O34" i="21"/>
  <c r="M16" i="21"/>
  <c r="M14" i="21"/>
  <c r="K23" i="21"/>
  <c r="K20" i="21"/>
  <c r="I26" i="21"/>
  <c r="I29" i="21"/>
  <c r="G29" i="21"/>
  <c r="G33" i="21"/>
  <c r="G26" i="21"/>
  <c r="G28" i="21"/>
  <c r="G27" i="21"/>
  <c r="C21" i="21"/>
  <c r="N34" i="21"/>
  <c r="C20" i="21"/>
  <c r="C24" i="21"/>
  <c r="K25" i="21"/>
  <c r="K26" i="21"/>
  <c r="K27" i="21"/>
  <c r="K28" i="21"/>
  <c r="K29" i="21"/>
  <c r="K30" i="21"/>
  <c r="K31" i="21"/>
  <c r="E20" i="21"/>
  <c r="E21" i="21"/>
  <c r="E22" i="21"/>
  <c r="E23" i="21"/>
  <c r="K24" i="21"/>
  <c r="K33" i="21"/>
  <c r="R34" i="20"/>
  <c r="Q34" i="20"/>
  <c r="P34" i="20"/>
  <c r="O34" i="20"/>
  <c r="L34" i="20"/>
  <c r="M30" i="20" s="1"/>
  <c r="J34" i="20"/>
  <c r="K31" i="20" s="1"/>
  <c r="H34" i="20"/>
  <c r="I31" i="20" s="1"/>
  <c r="F34" i="20"/>
  <c r="G33" i="20" s="1"/>
  <c r="D34" i="20"/>
  <c r="B34" i="20"/>
  <c r="C17" i="20" s="1"/>
  <c r="S33" i="20"/>
  <c r="N33" i="20"/>
  <c r="S32" i="20"/>
  <c r="N32" i="20"/>
  <c r="S31" i="20"/>
  <c r="N31" i="20"/>
  <c r="S30" i="20"/>
  <c r="N30" i="20"/>
  <c r="S29" i="20"/>
  <c r="N29" i="20"/>
  <c r="M29" i="20"/>
  <c r="G29" i="20"/>
  <c r="S28" i="20"/>
  <c r="N28" i="20"/>
  <c r="M28" i="20"/>
  <c r="K28" i="20"/>
  <c r="I28" i="20"/>
  <c r="S27" i="20"/>
  <c r="N27" i="20"/>
  <c r="K27" i="20"/>
  <c r="S26" i="20"/>
  <c r="N26" i="20"/>
  <c r="K26" i="20"/>
  <c r="S25" i="20"/>
  <c r="N25" i="20"/>
  <c r="K25" i="20"/>
  <c r="I25" i="20"/>
  <c r="E25" i="20"/>
  <c r="C25" i="20"/>
  <c r="S24" i="20"/>
  <c r="N24" i="20"/>
  <c r="M24" i="20"/>
  <c r="K24" i="20"/>
  <c r="E24" i="20"/>
  <c r="C24" i="20"/>
  <c r="S23" i="20"/>
  <c r="N23" i="20"/>
  <c r="M23" i="20"/>
  <c r="K23" i="20"/>
  <c r="E23" i="20"/>
  <c r="C23" i="20"/>
  <c r="S22" i="20"/>
  <c r="N22" i="20"/>
  <c r="M22" i="20"/>
  <c r="K22" i="20"/>
  <c r="E22" i="20"/>
  <c r="C22" i="20"/>
  <c r="S21" i="20"/>
  <c r="N21" i="20"/>
  <c r="M21" i="20"/>
  <c r="K21" i="20"/>
  <c r="E21" i="20"/>
  <c r="C21" i="20"/>
  <c r="S20" i="20"/>
  <c r="N20" i="20"/>
  <c r="M20" i="20"/>
  <c r="K20" i="20"/>
  <c r="E20" i="20"/>
  <c r="C20" i="20"/>
  <c r="S19" i="20"/>
  <c r="N19" i="20"/>
  <c r="M19" i="20"/>
  <c r="K19" i="20"/>
  <c r="E19" i="20"/>
  <c r="C19" i="20"/>
  <c r="S18" i="20"/>
  <c r="N18" i="20"/>
  <c r="M18" i="20"/>
  <c r="K18" i="20"/>
  <c r="E18" i="20"/>
  <c r="C18" i="20"/>
  <c r="S17" i="20"/>
  <c r="N17" i="20"/>
  <c r="M17" i="20"/>
  <c r="E34" i="20"/>
  <c r="S16" i="20"/>
  <c r="N16" i="20"/>
  <c r="M16" i="20"/>
  <c r="S15" i="20"/>
  <c r="N15" i="20"/>
  <c r="M15" i="20"/>
  <c r="S14" i="20"/>
  <c r="N14" i="20"/>
  <c r="M14" i="20"/>
  <c r="N13" i="20"/>
  <c r="M13" i="20"/>
  <c r="I34" i="21" l="1"/>
  <c r="G34" i="21"/>
  <c r="C34" i="21"/>
  <c r="M34" i="21"/>
  <c r="K34" i="21"/>
  <c r="E34" i="21"/>
  <c r="S34" i="20"/>
  <c r="M25" i="20"/>
  <c r="M26" i="20"/>
  <c r="M27" i="20"/>
  <c r="M34" i="20"/>
  <c r="K32" i="20"/>
  <c r="K30" i="20"/>
  <c r="K33" i="20"/>
  <c r="K34" i="20" s="1"/>
  <c r="C34" i="20"/>
  <c r="N34" i="20"/>
  <c r="I24" i="20"/>
  <c r="I26" i="20"/>
  <c r="I29" i="20"/>
  <c r="I30" i="20"/>
  <c r="I32" i="20"/>
  <c r="I33" i="20"/>
  <c r="I27" i="20"/>
  <c r="G25" i="20"/>
  <c r="G31" i="20"/>
  <c r="G24" i="20"/>
  <c r="G27" i="20"/>
  <c r="G26" i="20"/>
  <c r="G32" i="20"/>
  <c r="G28" i="20"/>
  <c r="G34" i="20" s="1"/>
  <c r="K29" i="20"/>
  <c r="G30" i="20"/>
  <c r="S18" i="19"/>
  <c r="S19" i="19"/>
  <c r="S20" i="19"/>
  <c r="S21" i="19"/>
  <c r="Q34" i="19"/>
  <c r="R34" i="19"/>
  <c r="P34" i="19"/>
  <c r="O34" i="19"/>
  <c r="L34" i="19"/>
  <c r="M21" i="19" s="1"/>
  <c r="J34" i="19"/>
  <c r="K33" i="19" s="1"/>
  <c r="H34" i="19"/>
  <c r="I28" i="19" s="1"/>
  <c r="F34" i="19"/>
  <c r="G31" i="19" s="1"/>
  <c r="D34" i="19"/>
  <c r="E20" i="19" s="1"/>
  <c r="B34" i="19"/>
  <c r="C23" i="19" s="1"/>
  <c r="S33" i="19"/>
  <c r="N33" i="19"/>
  <c r="S32" i="19"/>
  <c r="N32" i="19"/>
  <c r="S31" i="19"/>
  <c r="N31" i="19"/>
  <c r="S30" i="19"/>
  <c r="N30" i="19"/>
  <c r="M30" i="19"/>
  <c r="S29" i="19"/>
  <c r="N29" i="19"/>
  <c r="S28" i="19"/>
  <c r="N28" i="19"/>
  <c r="S27" i="19"/>
  <c r="N27" i="19"/>
  <c r="I27" i="19"/>
  <c r="S26" i="19"/>
  <c r="N26" i="19"/>
  <c r="M26" i="19"/>
  <c r="S25" i="19"/>
  <c r="N25" i="19"/>
  <c r="S24" i="19"/>
  <c r="N24" i="19"/>
  <c r="M24" i="19"/>
  <c r="S23" i="19"/>
  <c r="N23" i="19"/>
  <c r="M23" i="19"/>
  <c r="S22" i="19"/>
  <c r="N22" i="19"/>
  <c r="N21" i="19"/>
  <c r="N20" i="19"/>
  <c r="N19" i="19"/>
  <c r="M19" i="19"/>
  <c r="N18" i="19"/>
  <c r="S17" i="19"/>
  <c r="N17" i="19"/>
  <c r="S16" i="19"/>
  <c r="N16" i="19"/>
  <c r="S15" i="19"/>
  <c r="N15" i="19"/>
  <c r="M15" i="19"/>
  <c r="S14" i="19"/>
  <c r="N14" i="19"/>
  <c r="N13" i="19"/>
  <c r="I34" i="20" l="1"/>
  <c r="G32" i="19"/>
  <c r="I31" i="19"/>
  <c r="S34" i="19"/>
  <c r="M22" i="19"/>
  <c r="M28" i="19"/>
  <c r="K18" i="19"/>
  <c r="K20" i="19"/>
  <c r="K19" i="19"/>
  <c r="K21" i="19"/>
  <c r="K32" i="19"/>
  <c r="I24" i="19"/>
  <c r="I25" i="19"/>
  <c r="I29" i="19"/>
  <c r="E22" i="19"/>
  <c r="E23" i="19"/>
  <c r="E19" i="19"/>
  <c r="C20" i="19"/>
  <c r="C21" i="19"/>
  <c r="N34" i="19"/>
  <c r="C17" i="19"/>
  <c r="C18" i="19"/>
  <c r="M14" i="19"/>
  <c r="M17" i="19"/>
  <c r="E18" i="19"/>
  <c r="C19" i="19"/>
  <c r="M20" i="19"/>
  <c r="E21" i="19"/>
  <c r="C22" i="19"/>
  <c r="K23" i="19"/>
  <c r="C24" i="19"/>
  <c r="K24" i="19"/>
  <c r="C25" i="19"/>
  <c r="K25" i="19"/>
  <c r="G26" i="19"/>
  <c r="K27" i="19"/>
  <c r="G28" i="19"/>
  <c r="K29" i="19"/>
  <c r="G30" i="19"/>
  <c r="K31" i="19"/>
  <c r="I32" i="19"/>
  <c r="G33" i="19"/>
  <c r="M25" i="19"/>
  <c r="M29" i="19"/>
  <c r="I30" i="19"/>
  <c r="I33" i="19"/>
  <c r="E24" i="19"/>
  <c r="E25" i="19"/>
  <c r="I26" i="19"/>
  <c r="M27" i="19"/>
  <c r="M13" i="19"/>
  <c r="M16" i="19"/>
  <c r="E17" i="19"/>
  <c r="E34" i="19" s="1"/>
  <c r="M18" i="19"/>
  <c r="K22" i="19"/>
  <c r="G24" i="19"/>
  <c r="G25" i="19"/>
  <c r="K26" i="19"/>
  <c r="G27" i="19"/>
  <c r="K28" i="19"/>
  <c r="G29" i="19"/>
  <c r="K30" i="19"/>
  <c r="S14" i="18"/>
  <c r="S15" i="18"/>
  <c r="S16" i="18"/>
  <c r="S17" i="18"/>
  <c r="S20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 s="1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34" i="18" s="1"/>
  <c r="M15" i="18"/>
  <c r="M14" i="18"/>
  <c r="M13" i="18"/>
  <c r="K27" i="18"/>
  <c r="K28" i="18"/>
  <c r="K29" i="18"/>
  <c r="K30" i="18"/>
  <c r="K31" i="18"/>
  <c r="K32" i="18"/>
  <c r="K33" i="18"/>
  <c r="K26" i="18"/>
  <c r="K25" i="18"/>
  <c r="K24" i="18"/>
  <c r="K23" i="18"/>
  <c r="K22" i="18"/>
  <c r="K21" i="18"/>
  <c r="K20" i="18"/>
  <c r="K19" i="18"/>
  <c r="K18" i="18"/>
  <c r="K17" i="18"/>
  <c r="I33" i="18"/>
  <c r="I32" i="18"/>
  <c r="I31" i="18"/>
  <c r="I30" i="18"/>
  <c r="I29" i="18"/>
  <c r="I28" i="18"/>
  <c r="I27" i="18"/>
  <c r="I26" i="18"/>
  <c r="I25" i="18"/>
  <c r="I24" i="18"/>
  <c r="G33" i="18"/>
  <c r="G32" i="18"/>
  <c r="G31" i="18"/>
  <c r="G30" i="18"/>
  <c r="G29" i="18"/>
  <c r="G28" i="18"/>
  <c r="G27" i="18"/>
  <c r="G26" i="18"/>
  <c r="G25" i="18"/>
  <c r="G24" i="18"/>
  <c r="G34" i="18" s="1"/>
  <c r="E25" i="18"/>
  <c r="E24" i="18"/>
  <c r="E23" i="18"/>
  <c r="E22" i="18"/>
  <c r="E21" i="18"/>
  <c r="E20" i="18"/>
  <c r="E19" i="18"/>
  <c r="E18" i="18"/>
  <c r="E17" i="18"/>
  <c r="C18" i="18"/>
  <c r="C19" i="18"/>
  <c r="C20" i="18"/>
  <c r="C21" i="18"/>
  <c r="C34" i="18" s="1"/>
  <c r="C22" i="18"/>
  <c r="C23" i="18"/>
  <c r="C24" i="18"/>
  <c r="C25" i="18"/>
  <c r="C17" i="18"/>
  <c r="R34" i="18"/>
  <c r="Q34" i="18"/>
  <c r="P34" i="18"/>
  <c r="O34" i="18"/>
  <c r="L34" i="18"/>
  <c r="J34" i="18"/>
  <c r="I34" i="18"/>
  <c r="H34" i="18"/>
  <c r="F34" i="18"/>
  <c r="E34" i="18"/>
  <c r="D34" i="18"/>
  <c r="B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K34" i="19" l="1"/>
  <c r="I34" i="19"/>
  <c r="C34" i="19"/>
  <c r="M34" i="19"/>
  <c r="G34" i="19"/>
  <c r="K34" i="18"/>
  <c r="N34" i="18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13" i="17"/>
  <c r="J34" i="17"/>
  <c r="K34" i="17"/>
  <c r="C34" i="17"/>
  <c r="D34" i="17"/>
  <c r="E34" i="17"/>
  <c r="F34" i="17"/>
  <c r="G34" i="17"/>
  <c r="H34" i="17"/>
  <c r="I34" i="17"/>
  <c r="L34" i="17"/>
  <c r="M34" i="17"/>
  <c r="O34" i="17"/>
  <c r="P34" i="17"/>
  <c r="Q34" i="17"/>
  <c r="R34" i="17"/>
  <c r="S34" i="17"/>
  <c r="B34" i="17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17" i="14"/>
  <c r="S34" i="14"/>
  <c r="S16" i="14"/>
  <c r="S15" i="14"/>
  <c r="S1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34" i="14"/>
  <c r="N13" i="14"/>
  <c r="K30" i="14"/>
  <c r="K26" i="14"/>
  <c r="K22" i="14"/>
  <c r="I32" i="14"/>
  <c r="I28" i="14"/>
  <c r="I24" i="14"/>
  <c r="G32" i="14"/>
  <c r="G28" i="14"/>
  <c r="G24" i="14"/>
  <c r="C23" i="14"/>
  <c r="R34" i="14"/>
  <c r="Q34" i="14"/>
  <c r="P34" i="14"/>
  <c r="O34" i="14"/>
  <c r="L34" i="14"/>
  <c r="M30" i="14"/>
  <c r="J34" i="14"/>
  <c r="K31" i="14"/>
  <c r="H34" i="14"/>
  <c r="I33" i="14"/>
  <c r="F34" i="14"/>
  <c r="G33" i="14"/>
  <c r="D34" i="14"/>
  <c r="E24" i="14"/>
  <c r="B34" i="14"/>
  <c r="C25" i="14"/>
  <c r="S13" i="14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8" i="13"/>
  <c r="S17" i="13"/>
  <c r="S16" i="13"/>
  <c r="S13" i="13"/>
  <c r="S34" i="13"/>
  <c r="R34" i="13"/>
  <c r="Q34" i="13"/>
  <c r="P34" i="13"/>
  <c r="O34" i="13"/>
  <c r="N34" i="13"/>
  <c r="L34" i="13"/>
  <c r="J34" i="13"/>
  <c r="H34" i="13"/>
  <c r="F34" i="13"/>
  <c r="D34" i="13"/>
  <c r="B34" i="13"/>
  <c r="C18" i="14"/>
  <c r="C22" i="14"/>
  <c r="C20" i="14"/>
  <c r="M21" i="14"/>
  <c r="C24" i="14"/>
  <c r="C19" i="14"/>
  <c r="E17" i="14"/>
  <c r="E21" i="14"/>
  <c r="E25" i="14"/>
  <c r="G26" i="14"/>
  <c r="G30" i="14"/>
  <c r="I26" i="14"/>
  <c r="I30" i="14"/>
  <c r="K17" i="14"/>
  <c r="K20" i="14"/>
  <c r="K24" i="14"/>
  <c r="K28" i="14"/>
  <c r="K32" i="14"/>
  <c r="M15" i="14"/>
  <c r="M19" i="14"/>
  <c r="M23" i="14"/>
  <c r="M27" i="14"/>
  <c r="M33" i="14"/>
  <c r="E19" i="14"/>
  <c r="M13" i="14"/>
  <c r="M25" i="14"/>
  <c r="C21" i="14"/>
  <c r="E18" i="14"/>
  <c r="E22" i="14"/>
  <c r="G27" i="14"/>
  <c r="G31" i="14"/>
  <c r="I27" i="14"/>
  <c r="I31" i="14"/>
  <c r="K18" i="14"/>
  <c r="K21" i="14"/>
  <c r="K25" i="14"/>
  <c r="K29" i="14"/>
  <c r="K33" i="14"/>
  <c r="M16" i="14"/>
  <c r="M20" i="14"/>
  <c r="M24" i="14"/>
  <c r="M28" i="14"/>
  <c r="E23" i="14"/>
  <c r="M17" i="14"/>
  <c r="M29" i="14"/>
  <c r="C17" i="14"/>
  <c r="E20" i="14"/>
  <c r="G25" i="14"/>
  <c r="G34" i="14"/>
  <c r="G29" i="14"/>
  <c r="I25" i="14"/>
  <c r="I34" i="14"/>
  <c r="I29" i="14"/>
  <c r="K19" i="14"/>
  <c r="K23" i="14"/>
  <c r="K27" i="14"/>
  <c r="M14" i="14"/>
  <c r="M18" i="14"/>
  <c r="M22" i="14"/>
  <c r="M26" i="14"/>
  <c r="E34" i="14"/>
  <c r="M34" i="14"/>
  <c r="C34" i="14"/>
  <c r="K34" i="14"/>
  <c r="N34" i="17" l="1"/>
</calcChain>
</file>

<file path=xl/sharedStrings.xml><?xml version="1.0" encoding="utf-8"?>
<sst xmlns="http://schemas.openxmlformats.org/spreadsheetml/2006/main" count="1398" uniqueCount="70">
  <si>
    <t>Répartition par âge des bénéficiaires de pension auprès du régime général</t>
  </si>
  <si>
    <t>Source(s):</t>
  </si>
  <si>
    <t>Groupe d'âge</t>
  </si>
  <si>
    <t>Compétence: Tous les régimes contributifs</t>
  </si>
  <si>
    <t>Compétence: Régimes non-contributifs</t>
  </si>
  <si>
    <t>Invalidité</t>
  </si>
  <si>
    <t>Vieillesse et vieillesse anticipée</t>
  </si>
  <si>
    <t>Conjoints et autres
survivants</t>
  </si>
  <si>
    <t>Orphelins</t>
  </si>
  <si>
    <t>Total</t>
  </si>
  <si>
    <t>Pension personnelle</t>
  </si>
  <si>
    <t xml:space="preserve">Conjoints
et autres
survivants
</t>
  </si>
  <si>
    <t>Hommes</t>
  </si>
  <si>
    <t>Femmes</t>
  </si>
  <si>
    <t>Nombre</t>
  </si>
  <si>
    <t>En %
du total</t>
  </si>
  <si>
    <t>&lt; 5</t>
  </si>
  <si>
    <t xml:space="preserve">             </t>
  </si>
  <si>
    <t>5-9</t>
  </si>
  <si>
    <t>10-14</t>
  </si>
  <si>
    <t>15-19</t>
  </si>
  <si>
    <t>20-24</t>
  </si>
  <si>
    <t>25-29</t>
  </si>
  <si>
    <t>30-34</t>
  </si>
  <si>
    <t xml:space="preserve">            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</si>
  <si>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</si>
  <si>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</si>
  <si>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</si>
  <si>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</si>
  <si>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</si>
  <si>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</si>
  <si>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</si>
  <si>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</si>
  <si>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</si>
  <si>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</si>
  <si>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</si>
  <si>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</si>
  <si>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</si>
  <si>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 100</t>
  </si>
  <si>
    <t>Age moyen</t>
  </si>
  <si>
    <t xml:space="preserve"> </t>
  </si>
  <si>
    <t>Domaine: assurance pension (AP)</t>
  </si>
  <si>
    <t xml:space="preserve">Année(s) de référence: 2008 </t>
  </si>
  <si>
    <t>Unité(s): nombre de bénéficiaires</t>
  </si>
  <si>
    <t>Information(s) supplémentaire(s): mois de décembre / avances comprises</t>
  </si>
  <si>
    <t xml:space="preserve">Année(s) de référence: 2007 </t>
  </si>
  <si>
    <t xml:space="preserve">Année(s) de référence: 2006 </t>
  </si>
  <si>
    <t xml:space="preserve">Année(s) de référence: 2005 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</si>
  <si>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</si>
  <si>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</si>
  <si>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</si>
  <si>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</si>
  <si>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2000</t>
  </si>
  <si>
    <t>Compétence: CNAP</t>
  </si>
  <si>
    <t xml:space="preserve">Année(s) de référence: 2009 </t>
  </si>
  <si>
    <t xml:space="preserve">Année(s) de référence: 2010 </t>
  </si>
  <si>
    <t xml:space="preserve">Année(s) de référence: 2011 </t>
  </si>
  <si>
    <t xml:space="preserve">Année(s) de référence: 2012 </t>
  </si>
  <si>
    <t xml:space="preserve">Année(s) de référence: 2013 </t>
  </si>
  <si>
    <t>Année(s) de référence: 2014</t>
  </si>
  <si>
    <t>Information(s) supplémentaire(s): mois de décembre / avances comprises / y compris préretraites remboursées</t>
  </si>
  <si>
    <t>Année(s) de référence: 2015</t>
  </si>
  <si>
    <t>Année(s) de référence: 2016</t>
  </si>
  <si>
    <t>Année(s) de référence: 2017</t>
  </si>
  <si>
    <t>Année(s) de référence: 2018</t>
  </si>
  <si>
    <t>Année(s) de référence: 2019</t>
  </si>
  <si>
    <t>Orphelins et autres survivants</t>
  </si>
  <si>
    <t>Année(s) de référence: 2020</t>
  </si>
  <si>
    <t>Année(s) de référence: 2021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</si>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</sst>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3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wrapText="1"/>
    </xf>
    <xf numFmtId="3" fontId="6" fillId="2" borderId="2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 wrapText="1"/>
    </xf>
    <xf numFmtId="16" fontId="6" fillId="2" borderId="1" xfId="0" quotePrefix="1" applyNumberFormat="1" applyFont="1" applyFill="1" applyBorder="1" applyAlignment="1">
      <alignment horizontal="center" wrapText="1"/>
    </xf>
    <xf numFmtId="17" fontId="6" fillId="2" borderId="1" xfId="0" quotePrefix="1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4" fontId="5" fillId="2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9" fillId="0" borderId="3" xfId="0" applyNumberFormat="1" applyFont="1" applyBorder="1"/>
    <xf numFmtId="4" fontId="9" fillId="0" borderId="3" xfId="0" applyNumberFormat="1" applyFont="1" applyBorder="1"/>
    <xf numFmtId="3" fontId="6" fillId="2" borderId="3" xfId="0" applyNumberFormat="1" applyFont="1" applyFill="1" applyBorder="1" applyAlignment="1">
      <alignment horizontal="right" wrapText="1"/>
    </xf>
    <xf numFmtId="3" fontId="9" fillId="0" borderId="3" xfId="0" applyNumberFormat="1" applyFont="1" applyBorder="1"/>
    <xf numFmtId="0" fontId="6" fillId="2" borderId="3" xfId="0" applyFont="1" applyFill="1" applyBorder="1" applyAlignment="1">
      <alignment horizontal="right" wrapText="1"/>
    </xf>
    <xf numFmtId="3" fontId="11" fillId="0" borderId="3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3" fontId="2" fillId="2" borderId="0" xfId="0" applyNumberFormat="1" applyFont="1" applyFill="1"/>
    <xf numFmtId="0" fontId="7" fillId="0" borderId="0" xfId="0" applyFont="1" applyFill="1" applyAlignment="1">
      <alignment horizontal="left" vertical="center"/>
    </xf>
    <xf numFmtId="0" fontId="9" fillId="0" borderId="3" xfId="0" applyNumberFormat="1" applyFont="1" applyFill="1" applyBorder="1"/>
    <xf numFmtId="4" fontId="9" fillId="0" borderId="3" xfId="0" applyNumberFormat="1" applyFont="1" applyFill="1" applyBorder="1"/>
    <xf numFmtId="3" fontId="6" fillId="0" borderId="3" xfId="0" applyNumberFormat="1" applyFont="1" applyFill="1" applyBorder="1" applyAlignment="1">
      <alignment horizontal="right" wrapText="1"/>
    </xf>
    <xf numFmtId="3" fontId="9" fillId="0" borderId="3" xfId="0" applyNumberFormat="1" applyFont="1" applyFill="1" applyBorder="1"/>
    <xf numFmtId="0" fontId="6" fillId="0" borderId="3" xfId="0" applyFont="1" applyFill="1" applyBorder="1" applyAlignment="1">
      <alignment horizontal="right" wrapText="1"/>
    </xf>
    <xf numFmtId="3" fontId="11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/>
    <xf numFmtId="10" fontId="9" fillId="0" borderId="3" xfId="0" applyNumberFormat="1" applyFont="1" applyFill="1" applyBorder="1"/>
    <xf numFmtId="10" fontId="11" fillId="0" borderId="3" xfId="0" applyNumberFormat="1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horizontal="right" vertical="center" wrapText="1"/>
    </xf>
    <xf numFmtId="10" fontId="11" fillId="0" borderId="3" xfId="1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3" fontId="9" fillId="0" borderId="1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7" xfId="0" applyNumberFormat="1" applyFont="1" applyFill="1" applyBorder="1" applyAlignment="1">
      <alignment horizontal="right" vertical="center"/>
    </xf>
    <xf numFmtId="10" fontId="9" fillId="0" borderId="12" xfId="0" applyNumberFormat="1" applyFont="1" applyFill="1" applyBorder="1" applyAlignment="1">
      <alignment horizontal="right" vertical="center"/>
    </xf>
    <xf numFmtId="10" fontId="9" fillId="0" borderId="13" xfId="0" applyNumberFormat="1" applyFont="1" applyFill="1" applyBorder="1" applyAlignment="1">
      <alignment horizontal="right" vertical="center"/>
    </xf>
    <xf numFmtId="10" fontId="9" fillId="0" borderId="14" xfId="0" applyNumberFormat="1" applyFont="1" applyFill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3" fontId="9" fillId="0" borderId="14" xfId="0" applyNumberFormat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Fill="1" applyBorder="1" applyAlignment="1">
      <alignment horizontal="right" vertical="center" wrapText="1"/>
    </xf>
    <xf numFmtId="3" fontId="6" fillId="0" borderId="14" xfId="0" applyNumberFormat="1" applyFont="1" applyFill="1" applyBorder="1" applyAlignment="1">
      <alignment horizontal="right" vertical="center" wrapText="1"/>
    </xf>
    <xf numFmtId="2" fontId="10" fillId="0" borderId="4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9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tabSelected="1" zoomScaleNormal="100" workbookViewId="0"/>
  </sheetViews>
  <sheetFormatPr baseColWidth="10" defaultRowHeight="12" x14ac:dyDescent="0.2"/>
  <cols>
    <col min="1" max="1" width="11.5703125" style="1" customWidth="1"/>
    <col min="2" max="15" width="12.140625" style="1" customWidth="1"/>
    <col min="16" max="16384" width="11.42578125" style="1"/>
  </cols>
  <sheetData>
    <row r="1" spans="1:15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5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s="18" customFormat="1" ht="11.1" customHeight="1" x14ac:dyDescent="0.2">
      <c r="A4" s="33" t="s">
        <v>69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5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5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 t="s">
        <v>4</v>
      </c>
    </row>
    <row r="9" spans="1:15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66</v>
      </c>
      <c r="M9" s="60"/>
      <c r="N9" s="59" t="s">
        <v>9</v>
      </c>
      <c r="O9" s="56"/>
    </row>
    <row r="10" spans="1:15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63"/>
      <c r="O10" s="56"/>
    </row>
    <row r="11" spans="1:15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63"/>
      <c r="O11" s="56"/>
    </row>
    <row r="12" spans="1:15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1"/>
      <c r="O12" s="57"/>
    </row>
    <row r="13" spans="1:15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68</v>
      </c>
      <c r="M13" s="43">
        <f>L13/L$34</f>
        <v>1.712846347607053E-2</v>
      </c>
      <c r="N13" s="36">
        <f>B13+D13+F13+H13+J13+L13</f>
        <v>68</v>
      </c>
      <c r="O13" s="36"/>
    </row>
    <row r="14" spans="1:15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350</v>
      </c>
      <c r="M14" s="43">
        <f t="shared" ref="M14:M18" si="0">L14/L$34</f>
        <v>8.8161209068010074E-2</v>
      </c>
      <c r="N14" s="36">
        <f t="shared" ref="N14:N33" si="1">B14+D14+F14+H14+J14+L14</f>
        <v>350</v>
      </c>
      <c r="O14" s="75">
        <v>26</v>
      </c>
    </row>
    <row r="15" spans="1:15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847</v>
      </c>
      <c r="M15" s="43">
        <f t="shared" si="0"/>
        <v>0.21335012594458438</v>
      </c>
      <c r="N15" s="36">
        <f t="shared" si="1"/>
        <v>847</v>
      </c>
      <c r="O15" s="76"/>
    </row>
    <row r="16" spans="1:15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1366</v>
      </c>
      <c r="M16" s="43">
        <f t="shared" si="0"/>
        <v>0.34408060453400502</v>
      </c>
      <c r="N16" s="36">
        <f t="shared" si="1"/>
        <v>1366</v>
      </c>
      <c r="O16" s="76"/>
    </row>
    <row r="17" spans="1:15" ht="12.75" customHeight="1" x14ac:dyDescent="0.2">
      <c r="A17" s="7" t="s">
        <v>21</v>
      </c>
      <c r="B17" s="66">
        <v>59</v>
      </c>
      <c r="C17" s="69">
        <f>B17/B$34</f>
        <v>6.0087585293818104E-3</v>
      </c>
      <c r="D17" s="72">
        <v>52</v>
      </c>
      <c r="E17" s="69">
        <f t="shared" ref="E17:E25" si="2">D17/D$34</f>
        <v>6.8286277084701249E-3</v>
      </c>
      <c r="F17" s="36"/>
      <c r="G17" s="35"/>
      <c r="H17" s="37"/>
      <c r="I17" s="35"/>
      <c r="J17" s="72">
        <v>46</v>
      </c>
      <c r="K17" s="69">
        <f>J17/J$34</f>
        <v>1.1041766682669226E-3</v>
      </c>
      <c r="L17" s="37">
        <v>996</v>
      </c>
      <c r="M17" s="43">
        <f t="shared" si="0"/>
        <v>0.25088161209068011</v>
      </c>
      <c r="N17" s="36">
        <f>B17+D17+F17+H17+J17+L17</f>
        <v>1153</v>
      </c>
      <c r="O17" s="76"/>
    </row>
    <row r="18" spans="1:15" x14ac:dyDescent="0.2">
      <c r="A18" s="7" t="s">
        <v>22</v>
      </c>
      <c r="B18" s="67"/>
      <c r="C18" s="70"/>
      <c r="D18" s="73"/>
      <c r="E18" s="70"/>
      <c r="F18" s="36"/>
      <c r="G18" s="35"/>
      <c r="H18" s="37"/>
      <c r="I18" s="35"/>
      <c r="J18" s="73"/>
      <c r="K18" s="70"/>
      <c r="L18" s="37">
        <v>199</v>
      </c>
      <c r="M18" s="43">
        <f t="shared" si="0"/>
        <v>5.0125944584382874E-2</v>
      </c>
      <c r="N18" s="36">
        <f>B18+D18+F18+H18+J18+L18</f>
        <v>199</v>
      </c>
      <c r="O18" s="76"/>
    </row>
    <row r="19" spans="1:15" x14ac:dyDescent="0.2">
      <c r="A19" s="7" t="s">
        <v>23</v>
      </c>
      <c r="B19" s="68"/>
      <c r="C19" s="71"/>
      <c r="D19" s="74"/>
      <c r="E19" s="71"/>
      <c r="F19" s="36"/>
      <c r="G19" s="35"/>
      <c r="H19" s="37"/>
      <c r="I19" s="35"/>
      <c r="J19" s="74"/>
      <c r="K19" s="71"/>
      <c r="L19" s="72">
        <v>144</v>
      </c>
      <c r="M19" s="69">
        <f>L19/L$34</f>
        <v>3.6272040302267002E-2</v>
      </c>
      <c r="N19" s="36">
        <f t="shared" si="1"/>
        <v>144</v>
      </c>
      <c r="O19" s="76"/>
    </row>
    <row r="20" spans="1:15" x14ac:dyDescent="0.2">
      <c r="A20" s="7" t="s">
        <v>25</v>
      </c>
      <c r="B20" s="37">
        <v>116</v>
      </c>
      <c r="C20" s="43">
        <f t="shared" ref="C20:C25" si="3">B20/B$34</f>
        <v>1.1813830328954068E-2</v>
      </c>
      <c r="D20" s="37">
        <v>112</v>
      </c>
      <c r="E20" s="43">
        <f t="shared" si="2"/>
        <v>1.4707813525935653E-2</v>
      </c>
      <c r="F20" s="36"/>
      <c r="G20" s="35"/>
      <c r="H20" s="37"/>
      <c r="I20" s="35"/>
      <c r="J20" s="36">
        <v>158</v>
      </c>
      <c r="K20" s="43">
        <f t="shared" ref="K20:K33" si="4">J20/J$34</f>
        <v>3.7926068170907345E-3</v>
      </c>
      <c r="L20" s="73"/>
      <c r="M20" s="70"/>
      <c r="N20" s="36">
        <f t="shared" si="1"/>
        <v>386</v>
      </c>
      <c r="O20" s="76"/>
    </row>
    <row r="21" spans="1:15" x14ac:dyDescent="0.2">
      <c r="A21" s="7" t="s">
        <v>26</v>
      </c>
      <c r="B21" s="37">
        <v>314</v>
      </c>
      <c r="C21" s="43">
        <f t="shared" si="3"/>
        <v>3.1978816580099809E-2</v>
      </c>
      <c r="D21" s="37">
        <v>292</v>
      </c>
      <c r="E21" s="43">
        <f t="shared" si="2"/>
        <v>3.8345370978332238E-2</v>
      </c>
      <c r="F21" s="36"/>
      <c r="G21" s="35"/>
      <c r="H21" s="37"/>
      <c r="I21" s="35"/>
      <c r="J21" s="36">
        <v>354</v>
      </c>
      <c r="K21" s="43">
        <f t="shared" si="4"/>
        <v>8.497359577532405E-3</v>
      </c>
      <c r="L21" s="73"/>
      <c r="M21" s="70"/>
      <c r="N21" s="36">
        <f t="shared" si="1"/>
        <v>960</v>
      </c>
      <c r="O21" s="76"/>
    </row>
    <row r="22" spans="1:15" x14ac:dyDescent="0.2">
      <c r="A22" s="7" t="s">
        <v>27</v>
      </c>
      <c r="B22" s="37">
        <v>570</v>
      </c>
      <c r="C22" s="43">
        <f t="shared" si="3"/>
        <v>5.8050717995722576E-2</v>
      </c>
      <c r="D22" s="37">
        <v>556</v>
      </c>
      <c r="E22" s="43">
        <f t="shared" si="2"/>
        <v>7.3013788575180566E-2</v>
      </c>
      <c r="F22" s="36"/>
      <c r="G22" s="35"/>
      <c r="H22" s="37"/>
      <c r="I22" s="35"/>
      <c r="J22" s="36">
        <v>714</v>
      </c>
      <c r="K22" s="43">
        <f t="shared" si="4"/>
        <v>1.7138742198751802E-2</v>
      </c>
      <c r="L22" s="73"/>
      <c r="M22" s="70"/>
      <c r="N22" s="36">
        <f t="shared" si="1"/>
        <v>1840</v>
      </c>
      <c r="O22" s="76"/>
    </row>
    <row r="23" spans="1:15" x14ac:dyDescent="0.2">
      <c r="A23" s="7" t="s">
        <v>28</v>
      </c>
      <c r="B23" s="37">
        <v>1439</v>
      </c>
      <c r="C23" s="43">
        <f t="shared" si="3"/>
        <v>0.14655260209797333</v>
      </c>
      <c r="D23" s="37">
        <v>1238</v>
      </c>
      <c r="E23" s="43">
        <f t="shared" si="2"/>
        <v>0.16257386736703874</v>
      </c>
      <c r="F23" s="36"/>
      <c r="G23" s="35"/>
      <c r="H23" s="37"/>
      <c r="I23" s="35"/>
      <c r="J23" s="36">
        <v>1338</v>
      </c>
      <c r="K23" s="43">
        <f t="shared" si="4"/>
        <v>3.211713874219875E-2</v>
      </c>
      <c r="L23" s="73"/>
      <c r="M23" s="70"/>
      <c r="N23" s="36">
        <f t="shared" si="1"/>
        <v>4015</v>
      </c>
      <c r="O23" s="77"/>
    </row>
    <row r="24" spans="1:15" x14ac:dyDescent="0.2">
      <c r="A24" s="7" t="s">
        <v>29</v>
      </c>
      <c r="B24" s="37">
        <v>3032</v>
      </c>
      <c r="C24" s="43">
        <f t="shared" si="3"/>
        <v>0.30878908239128222</v>
      </c>
      <c r="D24" s="37">
        <v>2351</v>
      </c>
      <c r="E24" s="43">
        <f t="shared" si="2"/>
        <v>0.30873276428102431</v>
      </c>
      <c r="F24" s="37">
        <v>3148</v>
      </c>
      <c r="G24" s="43">
        <f>F24/F$34</f>
        <v>3.3574727232004775E-2</v>
      </c>
      <c r="H24" s="37">
        <v>1367</v>
      </c>
      <c r="I24" s="43">
        <f>H24/H$34</f>
        <v>2.4923879154739547E-2</v>
      </c>
      <c r="J24" s="36">
        <v>2384</v>
      </c>
      <c r="K24" s="43">
        <f t="shared" si="4"/>
        <v>5.7225156024963995E-2</v>
      </c>
      <c r="L24" s="73"/>
      <c r="M24" s="70"/>
      <c r="N24" s="36">
        <f t="shared" si="1"/>
        <v>12282</v>
      </c>
      <c r="O24" s="36">
        <v>59</v>
      </c>
    </row>
    <row r="25" spans="1:15" x14ac:dyDescent="0.2">
      <c r="A25" s="7" t="s">
        <v>30</v>
      </c>
      <c r="B25" s="37">
        <v>4289</v>
      </c>
      <c r="C25" s="43">
        <f t="shared" si="3"/>
        <v>0.43680619207658622</v>
      </c>
      <c r="D25" s="37">
        <v>3014</v>
      </c>
      <c r="E25" s="43">
        <f t="shared" si="2"/>
        <v>0.39579776756401841</v>
      </c>
      <c r="F25" s="37">
        <v>15306</v>
      </c>
      <c r="G25" s="43">
        <f t="shared" ref="G25:I33" si="5">F25/F$34</f>
        <v>0.16324484593807659</v>
      </c>
      <c r="H25" s="37">
        <v>8568</v>
      </c>
      <c r="I25" s="43">
        <f t="shared" si="5"/>
        <v>0.15621638375845534</v>
      </c>
      <c r="J25" s="36">
        <v>3502</v>
      </c>
      <c r="K25" s="43">
        <f t="shared" si="4"/>
        <v>8.4061449831973112E-2</v>
      </c>
      <c r="L25" s="73"/>
      <c r="M25" s="70"/>
      <c r="N25" s="36">
        <f t="shared" si="1"/>
        <v>34679</v>
      </c>
      <c r="O25" s="36">
        <v>253</v>
      </c>
    </row>
    <row r="26" spans="1:15" x14ac:dyDescent="0.2">
      <c r="A26" s="7" t="s">
        <v>31</v>
      </c>
      <c r="B26" s="37"/>
      <c r="C26" s="35"/>
      <c r="D26" s="37"/>
      <c r="E26" s="35"/>
      <c r="F26" s="37">
        <v>25576</v>
      </c>
      <c r="G26" s="43">
        <f t="shared" si="5"/>
        <v>0.27277866063715189</v>
      </c>
      <c r="H26" s="37">
        <v>16370</v>
      </c>
      <c r="I26" s="43">
        <f t="shared" si="5"/>
        <v>0.29846664357211883</v>
      </c>
      <c r="J26" s="36">
        <v>4620</v>
      </c>
      <c r="K26" s="43">
        <f t="shared" si="4"/>
        <v>0.11089774363898224</v>
      </c>
      <c r="L26" s="73"/>
      <c r="M26" s="70"/>
      <c r="N26" s="36">
        <f t="shared" si="1"/>
        <v>46566</v>
      </c>
      <c r="O26" s="36">
        <v>417</v>
      </c>
    </row>
    <row r="27" spans="1:15" x14ac:dyDescent="0.2">
      <c r="A27" s="7" t="s">
        <v>32</v>
      </c>
      <c r="B27" s="37"/>
      <c r="C27" s="35"/>
      <c r="D27" s="37"/>
      <c r="E27" s="35"/>
      <c r="F27" s="37">
        <v>20516</v>
      </c>
      <c r="G27" s="43">
        <f t="shared" si="5"/>
        <v>0.21881165943195999</v>
      </c>
      <c r="H27" s="37">
        <v>11932</v>
      </c>
      <c r="I27" s="43">
        <f t="shared" si="5"/>
        <v>0.21755064087370321</v>
      </c>
      <c r="J27" s="36">
        <v>5821</v>
      </c>
      <c r="K27" s="43">
        <f t="shared" si="4"/>
        <v>0.13972635621699472</v>
      </c>
      <c r="L27" s="73"/>
      <c r="M27" s="70"/>
      <c r="N27" s="36">
        <f t="shared" si="1"/>
        <v>38269</v>
      </c>
      <c r="O27" s="36">
        <v>204</v>
      </c>
    </row>
    <row r="28" spans="1:15" x14ac:dyDescent="0.2">
      <c r="A28" s="7" t="s">
        <v>33</v>
      </c>
      <c r="B28" s="37"/>
      <c r="C28" s="35"/>
      <c r="D28" s="37"/>
      <c r="E28" s="35"/>
      <c r="F28" s="37">
        <v>13818</v>
      </c>
      <c r="G28" s="43">
        <f t="shared" si="5"/>
        <v>0.14737470803425731</v>
      </c>
      <c r="H28" s="37">
        <v>7501</v>
      </c>
      <c r="I28" s="43">
        <f t="shared" si="5"/>
        <v>0.13676226593979615</v>
      </c>
      <c r="J28" s="36">
        <v>6124</v>
      </c>
      <c r="K28" s="43">
        <f t="shared" si="4"/>
        <v>0.14699951992318772</v>
      </c>
      <c r="L28" s="73"/>
      <c r="M28" s="70"/>
      <c r="N28" s="36">
        <f t="shared" si="1"/>
        <v>27443</v>
      </c>
      <c r="O28" s="36">
        <v>134</v>
      </c>
    </row>
    <row r="29" spans="1:15" x14ac:dyDescent="0.2">
      <c r="A29" s="7" t="s">
        <v>34</v>
      </c>
      <c r="B29" s="37"/>
      <c r="C29" s="35"/>
      <c r="D29" s="37"/>
      <c r="E29" s="35"/>
      <c r="F29" s="37">
        <v>8736</v>
      </c>
      <c r="G29" s="43">
        <f t="shared" si="5"/>
        <v>9.3173067693390649E-2</v>
      </c>
      <c r="H29" s="37">
        <v>5068</v>
      </c>
      <c r="I29" s="43">
        <f t="shared" si="5"/>
        <v>9.2402501504184373E-2</v>
      </c>
      <c r="J29" s="36">
        <v>6852</v>
      </c>
      <c r="K29" s="43">
        <f t="shared" si="4"/>
        <v>0.16447431589054248</v>
      </c>
      <c r="L29" s="73"/>
      <c r="M29" s="70"/>
      <c r="N29" s="36">
        <f t="shared" si="1"/>
        <v>20656</v>
      </c>
      <c r="O29" s="36">
        <v>63</v>
      </c>
    </row>
    <row r="30" spans="1:15" x14ac:dyDescent="0.2">
      <c r="A30" s="7" t="s">
        <v>35</v>
      </c>
      <c r="B30" s="37"/>
      <c r="C30" s="35"/>
      <c r="D30" s="37"/>
      <c r="E30" s="35"/>
      <c r="F30" s="37">
        <v>4737</v>
      </c>
      <c r="G30" s="43">
        <f t="shared" si="5"/>
        <v>5.0522072076876312E-2</v>
      </c>
      <c r="H30" s="37">
        <v>2642</v>
      </c>
      <c r="I30" s="43">
        <f t="shared" si="5"/>
        <v>4.8170364833081118E-2</v>
      </c>
      <c r="J30" s="36">
        <v>5790</v>
      </c>
      <c r="K30" s="43">
        <f t="shared" si="4"/>
        <v>0.13898223715794528</v>
      </c>
      <c r="L30" s="74"/>
      <c r="M30" s="71"/>
      <c r="N30" s="36">
        <f t="shared" si="1"/>
        <v>13169</v>
      </c>
      <c r="O30" s="36">
        <v>71</v>
      </c>
    </row>
    <row r="31" spans="1:15" x14ac:dyDescent="0.2">
      <c r="A31" s="7" t="s">
        <v>36</v>
      </c>
      <c r="B31" s="37"/>
      <c r="C31" s="35"/>
      <c r="D31" s="37"/>
      <c r="E31" s="35"/>
      <c r="F31" s="37">
        <v>1669</v>
      </c>
      <c r="G31" s="43">
        <f t="shared" si="5"/>
        <v>1.7800578065506979E-2</v>
      </c>
      <c r="H31" s="37">
        <v>1071</v>
      </c>
      <c r="I31" s="43">
        <f t="shared" si="5"/>
        <v>1.9527047969806918E-2</v>
      </c>
      <c r="J31" s="36">
        <v>3085</v>
      </c>
      <c r="K31" s="43">
        <f t="shared" si="4"/>
        <v>7.4051848295727321E-2</v>
      </c>
      <c r="L31" s="37"/>
      <c r="M31" s="43"/>
      <c r="N31" s="36">
        <f t="shared" si="1"/>
        <v>5825</v>
      </c>
      <c r="O31" s="36">
        <v>39</v>
      </c>
    </row>
    <row r="32" spans="1:15" x14ac:dyDescent="0.2">
      <c r="A32" s="7" t="s">
        <v>37</v>
      </c>
      <c r="B32" s="37"/>
      <c r="C32" s="35"/>
      <c r="D32" s="37"/>
      <c r="E32" s="35"/>
      <c r="F32" s="37">
        <v>241</v>
      </c>
      <c r="G32" s="43">
        <f t="shared" si="5"/>
        <v>2.5703650771642795E-3</v>
      </c>
      <c r="H32" s="37">
        <v>298</v>
      </c>
      <c r="I32" s="43">
        <f t="shared" si="5"/>
        <v>5.4332962605064998E-3</v>
      </c>
      <c r="J32" s="36">
        <v>780</v>
      </c>
      <c r="K32" s="43">
        <f t="shared" si="4"/>
        <v>1.8722995679308688E-2</v>
      </c>
      <c r="L32" s="37"/>
      <c r="M32" s="43"/>
      <c r="N32" s="36">
        <f t="shared" si="1"/>
        <v>1319</v>
      </c>
      <c r="O32" s="75">
        <v>15</v>
      </c>
    </row>
    <row r="33" spans="1:15" x14ac:dyDescent="0.2">
      <c r="A33" s="7" t="s">
        <v>38</v>
      </c>
      <c r="B33" s="37"/>
      <c r="C33" s="35"/>
      <c r="D33" s="37"/>
      <c r="E33" s="35"/>
      <c r="F33" s="37">
        <v>14</v>
      </c>
      <c r="G33" s="43">
        <f t="shared" si="5"/>
        <v>1.4931581361120295E-4</v>
      </c>
      <c r="H33" s="37">
        <v>30</v>
      </c>
      <c r="I33" s="43">
        <f t="shared" si="5"/>
        <v>5.4697613360803687E-4</v>
      </c>
      <c r="J33" s="36">
        <v>92</v>
      </c>
      <c r="K33" s="43">
        <f t="shared" si="4"/>
        <v>2.2083533365338452E-3</v>
      </c>
      <c r="L33" s="37"/>
      <c r="M33" s="43"/>
      <c r="N33" s="36">
        <f t="shared" si="1"/>
        <v>136</v>
      </c>
      <c r="O33" s="77"/>
    </row>
    <row r="34" spans="1:15" ht="20.100000000000001" customHeight="1" x14ac:dyDescent="0.2">
      <c r="A34" s="13" t="s">
        <v>9</v>
      </c>
      <c r="B34" s="39">
        <f>SUM(B13:B33)</f>
        <v>9819</v>
      </c>
      <c r="C34" s="47">
        <f t="shared" ref="C34:O34" si="6">SUM(C13:C33)</f>
        <v>1</v>
      </c>
      <c r="D34" s="39">
        <f t="shared" si="6"/>
        <v>7615</v>
      </c>
      <c r="E34" s="47">
        <f t="shared" si="6"/>
        <v>1</v>
      </c>
      <c r="F34" s="39">
        <f t="shared" si="6"/>
        <v>93761</v>
      </c>
      <c r="G34" s="47">
        <f t="shared" si="6"/>
        <v>0.99999999999999989</v>
      </c>
      <c r="H34" s="39">
        <f t="shared" si="6"/>
        <v>54847</v>
      </c>
      <c r="I34" s="47">
        <f t="shared" si="6"/>
        <v>0.99999999999999989</v>
      </c>
      <c r="J34" s="39">
        <f t="shared" si="6"/>
        <v>41660</v>
      </c>
      <c r="K34" s="47">
        <f t="shared" si="6"/>
        <v>1</v>
      </c>
      <c r="L34" s="39">
        <f t="shared" si="6"/>
        <v>3970</v>
      </c>
      <c r="M34" s="47">
        <f t="shared" si="6"/>
        <v>1</v>
      </c>
      <c r="N34" s="39">
        <f t="shared" si="6"/>
        <v>211672</v>
      </c>
      <c r="O34" s="39">
        <f t="shared" si="6"/>
        <v>1281</v>
      </c>
    </row>
    <row r="35" spans="1:15" s="49" customFormat="1" ht="20.100000000000001" customHeight="1" x14ac:dyDescent="0.2">
      <c r="A35" s="48" t="s">
        <v>39</v>
      </c>
      <c r="B35" s="78">
        <v>57.184743863937264</v>
      </c>
      <c r="C35" s="79"/>
      <c r="D35" s="80">
        <v>56.521076822061723</v>
      </c>
      <c r="E35" s="81"/>
      <c r="F35" s="80">
        <v>71.318757265814142</v>
      </c>
      <c r="G35" s="81"/>
      <c r="H35" s="80">
        <v>71.376775393366998</v>
      </c>
      <c r="I35" s="81"/>
      <c r="J35" s="80">
        <v>74.736245799327889</v>
      </c>
      <c r="K35" s="81"/>
      <c r="L35" s="80">
        <v>18.225188916876576</v>
      </c>
      <c r="M35" s="81"/>
      <c r="N35" s="45">
        <v>69.72</v>
      </c>
      <c r="O35" s="45">
        <v>69.676034348165501</v>
      </c>
    </row>
  </sheetData>
  <mergeCells count="40">
    <mergeCell ref="K17:K19"/>
    <mergeCell ref="L19:L30"/>
    <mergeCell ref="M19:M30"/>
    <mergeCell ref="O32:O33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  <mergeCell ref="O14:O23"/>
    <mergeCell ref="B17:B19"/>
    <mergeCell ref="C17:C19"/>
    <mergeCell ref="D17:D19"/>
    <mergeCell ref="E17:E19"/>
    <mergeCell ref="J17:J19"/>
    <mergeCell ref="F10:G10"/>
    <mergeCell ref="H10:I10"/>
    <mergeCell ref="B11:B12"/>
    <mergeCell ref="C11:C12"/>
    <mergeCell ref="D11:D12"/>
    <mergeCell ref="E11:E12"/>
    <mergeCell ref="F11:F12"/>
    <mergeCell ref="G11:G12"/>
    <mergeCell ref="H11:H12"/>
    <mergeCell ref="I11:I12"/>
    <mergeCell ref="A8:A12"/>
    <mergeCell ref="B8:N8"/>
    <mergeCell ref="O8:O12"/>
    <mergeCell ref="B9:E9"/>
    <mergeCell ref="F9:I9"/>
    <mergeCell ref="J9:K10"/>
    <mergeCell ref="L9:M10"/>
    <mergeCell ref="N9:N12"/>
    <mergeCell ref="B10:C10"/>
    <mergeCell ref="D10:E10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Normal="100"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58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74</v>
      </c>
      <c r="M13" s="43">
        <f>+L13/L$34</f>
        <v>2.0612813370473538E-2</v>
      </c>
      <c r="N13" s="36">
        <f>+B13+D13+F13+H13+J13+L13</f>
        <v>74</v>
      </c>
      <c r="O13" s="38"/>
      <c r="P13" s="38"/>
      <c r="Q13" s="42"/>
      <c r="R13" s="42">
        <v>1</v>
      </c>
      <c r="S13" s="36">
        <f>+R13+Q13+P13+O13</f>
        <v>1</v>
      </c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326</v>
      </c>
      <c r="M14" s="43">
        <f t="shared" ref="M14:M30" si="0">+L14/L$34</f>
        <v>9.0807799442896936E-2</v>
      </c>
      <c r="N14" s="36">
        <f t="shared" ref="N14:N33" si="1">+B14+D14+F14+H14+J14+L14</f>
        <v>326</v>
      </c>
      <c r="O14" s="38"/>
      <c r="P14" s="38"/>
      <c r="Q14" s="42"/>
      <c r="R14" s="42">
        <v>2</v>
      </c>
      <c r="S14" s="36">
        <f t="shared" ref="S14:S33" si="2">+R14+Q14+P14+O14</f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760</v>
      </c>
      <c r="M15" s="43">
        <f t="shared" si="0"/>
        <v>0.2116991643454039</v>
      </c>
      <c r="N15" s="36">
        <f t="shared" si="1"/>
        <v>760</v>
      </c>
      <c r="O15" s="38"/>
      <c r="P15" s="38"/>
      <c r="Q15" s="42"/>
      <c r="R15" s="42">
        <v>3</v>
      </c>
      <c r="S15" s="36">
        <f t="shared" si="2"/>
        <v>3</v>
      </c>
    </row>
    <row r="16" spans="1:19" x14ac:dyDescent="0.2">
      <c r="A16" s="7" t="s">
        <v>20</v>
      </c>
      <c r="B16" s="37"/>
      <c r="C16" s="35"/>
      <c r="D16" s="37"/>
      <c r="E16" s="35"/>
      <c r="F16" s="36"/>
      <c r="G16" s="35"/>
      <c r="H16" s="37"/>
      <c r="I16" s="35"/>
      <c r="J16" s="36"/>
      <c r="K16" s="35"/>
      <c r="L16" s="37">
        <v>1255</v>
      </c>
      <c r="M16" s="43">
        <f t="shared" si="0"/>
        <v>0.34958217270194986</v>
      </c>
      <c r="N16" s="36">
        <f t="shared" si="1"/>
        <v>1255</v>
      </c>
      <c r="O16" s="38"/>
      <c r="P16" s="38"/>
      <c r="Q16" s="42"/>
      <c r="R16" s="42">
        <v>4</v>
      </c>
      <c r="S16" s="36">
        <f t="shared" si="2"/>
        <v>4</v>
      </c>
    </row>
    <row r="17" spans="1:19" x14ac:dyDescent="0.2">
      <c r="A17" s="7" t="s">
        <v>21</v>
      </c>
      <c r="B17" s="37">
        <v>6</v>
      </c>
      <c r="C17" s="43">
        <f>+B17/B$34</f>
        <v>6.0210737581535372E-4</v>
      </c>
      <c r="D17" s="37">
        <v>2</v>
      </c>
      <c r="E17" s="43">
        <f>+D17/D$34</f>
        <v>2.9739776951672863E-4</v>
      </c>
      <c r="F17" s="36"/>
      <c r="G17" s="35"/>
      <c r="H17" s="37"/>
      <c r="I17" s="35"/>
      <c r="J17" s="36">
        <v>1</v>
      </c>
      <c r="K17" s="43">
        <f>+J17/J$34</f>
        <v>2.7490653177919507E-5</v>
      </c>
      <c r="L17" s="37">
        <v>791</v>
      </c>
      <c r="M17" s="43">
        <f t="shared" si="0"/>
        <v>0.2203342618384401</v>
      </c>
      <c r="N17" s="36">
        <f t="shared" si="1"/>
        <v>800</v>
      </c>
      <c r="O17" s="38"/>
      <c r="P17" s="38"/>
      <c r="Q17" s="42"/>
      <c r="R17" s="42">
        <v>9</v>
      </c>
      <c r="S17" s="36">
        <f t="shared" si="2"/>
        <v>9</v>
      </c>
    </row>
    <row r="18" spans="1:19" x14ac:dyDescent="0.2">
      <c r="A18" s="7" t="s">
        <v>22</v>
      </c>
      <c r="B18" s="37">
        <v>27</v>
      </c>
      <c r="C18" s="43">
        <f t="shared" ref="C18:C25" si="3">+B18/B$34</f>
        <v>2.7094831911690918E-3</v>
      </c>
      <c r="D18" s="37">
        <v>16</v>
      </c>
      <c r="E18" s="43">
        <f t="shared" ref="E18:E25" si="4">+D18/D$34</f>
        <v>2.379182156133829E-3</v>
      </c>
      <c r="F18" s="36"/>
      <c r="G18" s="35"/>
      <c r="H18" s="37"/>
      <c r="I18" s="35"/>
      <c r="J18" s="37">
        <v>14</v>
      </c>
      <c r="K18" s="43">
        <f t="shared" ref="K18:K33" si="5">+J18/J$34</f>
        <v>3.8486914449087313E-4</v>
      </c>
      <c r="L18" s="37">
        <v>143</v>
      </c>
      <c r="M18" s="43">
        <f t="shared" si="0"/>
        <v>3.9832869080779945E-2</v>
      </c>
      <c r="N18" s="36">
        <f t="shared" si="1"/>
        <v>200</v>
      </c>
      <c r="O18" s="38"/>
      <c r="P18" s="38"/>
      <c r="Q18" s="42"/>
      <c r="R18" s="42"/>
      <c r="S18" s="36"/>
    </row>
    <row r="19" spans="1:19" x14ac:dyDescent="0.2">
      <c r="A19" s="7" t="s">
        <v>23</v>
      </c>
      <c r="B19" s="37">
        <v>73</v>
      </c>
      <c r="C19" s="43">
        <f t="shared" si="3"/>
        <v>7.325639739086804E-3</v>
      </c>
      <c r="D19" s="37">
        <v>61</v>
      </c>
      <c r="E19" s="43">
        <f t="shared" si="4"/>
        <v>9.0706319702602237E-3</v>
      </c>
      <c r="F19" s="36"/>
      <c r="G19" s="35"/>
      <c r="H19" s="37"/>
      <c r="I19" s="35"/>
      <c r="J19" s="37">
        <v>67</v>
      </c>
      <c r="K19" s="43">
        <f t="shared" si="5"/>
        <v>1.8418737629206071E-3</v>
      </c>
      <c r="L19" s="37">
        <v>4</v>
      </c>
      <c r="M19" s="43">
        <f t="shared" si="0"/>
        <v>1.1142061281337048E-3</v>
      </c>
      <c r="N19" s="36">
        <f t="shared" si="1"/>
        <v>205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175</v>
      </c>
      <c r="C20" s="43">
        <f t="shared" si="3"/>
        <v>1.7561465127947817E-2</v>
      </c>
      <c r="D20" s="37">
        <v>173</v>
      </c>
      <c r="E20" s="43">
        <f t="shared" si="4"/>
        <v>2.5724907063197026E-2</v>
      </c>
      <c r="F20" s="36"/>
      <c r="G20" s="35"/>
      <c r="H20" s="37"/>
      <c r="I20" s="35"/>
      <c r="J20" s="37">
        <v>194</v>
      </c>
      <c r="K20" s="43">
        <f t="shared" si="5"/>
        <v>5.3331867165163846E-3</v>
      </c>
      <c r="L20" s="37">
        <v>13</v>
      </c>
      <c r="M20" s="43">
        <f t="shared" si="0"/>
        <v>3.6211699164345403E-3</v>
      </c>
      <c r="N20" s="36">
        <f t="shared" si="1"/>
        <v>555</v>
      </c>
      <c r="O20" s="38"/>
      <c r="P20" s="38"/>
      <c r="Q20" s="42"/>
      <c r="R20" s="42"/>
      <c r="S20" s="36"/>
    </row>
    <row r="21" spans="1:19" x14ac:dyDescent="0.2">
      <c r="A21" s="7" t="s">
        <v>26</v>
      </c>
      <c r="B21" s="37">
        <v>454</v>
      </c>
      <c r="C21" s="43">
        <f t="shared" si="3"/>
        <v>4.5559458103361768E-2</v>
      </c>
      <c r="D21" s="37">
        <v>355</v>
      </c>
      <c r="E21" s="43">
        <f t="shared" si="4"/>
        <v>5.2788104089219329E-2</v>
      </c>
      <c r="F21" s="36"/>
      <c r="G21" s="35"/>
      <c r="H21" s="37"/>
      <c r="I21" s="35"/>
      <c r="J21" s="37">
        <v>455</v>
      </c>
      <c r="K21" s="43">
        <f t="shared" si="5"/>
        <v>1.2508247195953375E-2</v>
      </c>
      <c r="L21" s="37">
        <v>23</v>
      </c>
      <c r="M21" s="43">
        <f t="shared" si="0"/>
        <v>6.4066852367688021E-3</v>
      </c>
      <c r="N21" s="36">
        <f t="shared" si="1"/>
        <v>1287</v>
      </c>
      <c r="O21" s="38"/>
      <c r="P21" s="38"/>
      <c r="Q21" s="42">
        <v>3</v>
      </c>
      <c r="R21" s="42"/>
      <c r="S21" s="36">
        <f t="shared" si="2"/>
        <v>3</v>
      </c>
    </row>
    <row r="22" spans="1:19" x14ac:dyDescent="0.2">
      <c r="A22" s="7" t="s">
        <v>27</v>
      </c>
      <c r="B22" s="37">
        <v>813</v>
      </c>
      <c r="C22" s="43">
        <f t="shared" si="3"/>
        <v>8.1585549422980436E-2</v>
      </c>
      <c r="D22" s="37">
        <v>681</v>
      </c>
      <c r="E22" s="43">
        <f t="shared" si="4"/>
        <v>0.1012639405204461</v>
      </c>
      <c r="F22" s="36"/>
      <c r="G22" s="35"/>
      <c r="H22" s="37"/>
      <c r="I22" s="35"/>
      <c r="J22" s="37">
        <v>986</v>
      </c>
      <c r="K22" s="43">
        <f t="shared" si="5"/>
        <v>2.7105784033428636E-2</v>
      </c>
      <c r="L22" s="37">
        <v>26</v>
      </c>
      <c r="M22" s="43">
        <f t="shared" si="0"/>
        <v>7.2423398328690805E-3</v>
      </c>
      <c r="N22" s="36">
        <f t="shared" si="1"/>
        <v>2506</v>
      </c>
      <c r="O22" s="38">
        <v>1</v>
      </c>
      <c r="P22" s="38">
        <v>1</v>
      </c>
      <c r="Q22" s="42">
        <v>4</v>
      </c>
      <c r="R22" s="42"/>
      <c r="S22" s="36">
        <f t="shared" si="2"/>
        <v>6</v>
      </c>
    </row>
    <row r="23" spans="1:19" x14ac:dyDescent="0.2">
      <c r="A23" s="7" t="s">
        <v>28</v>
      </c>
      <c r="B23" s="37">
        <v>1587</v>
      </c>
      <c r="C23" s="43">
        <f t="shared" si="3"/>
        <v>0.15925740090316107</v>
      </c>
      <c r="D23" s="37">
        <v>1064</v>
      </c>
      <c r="E23" s="43">
        <f t="shared" si="4"/>
        <v>0.15821561338289963</v>
      </c>
      <c r="F23" s="36"/>
      <c r="G23" s="35"/>
      <c r="H23" s="37"/>
      <c r="I23" s="35"/>
      <c r="J23" s="37">
        <v>1398</v>
      </c>
      <c r="K23" s="43">
        <f t="shared" si="5"/>
        <v>3.8431933142731474E-2</v>
      </c>
      <c r="L23" s="37">
        <v>23</v>
      </c>
      <c r="M23" s="43">
        <f t="shared" si="0"/>
        <v>6.4066852367688021E-3</v>
      </c>
      <c r="N23" s="36">
        <f t="shared" si="1"/>
        <v>4072</v>
      </c>
      <c r="O23" s="38">
        <v>5</v>
      </c>
      <c r="P23" s="38">
        <v>2</v>
      </c>
      <c r="Q23" s="42">
        <v>6</v>
      </c>
      <c r="R23" s="42">
        <v>1</v>
      </c>
      <c r="S23" s="36">
        <f t="shared" si="2"/>
        <v>14</v>
      </c>
    </row>
    <row r="24" spans="1:19" x14ac:dyDescent="0.2">
      <c r="A24" s="7" t="s">
        <v>29</v>
      </c>
      <c r="B24" s="37">
        <v>2867</v>
      </c>
      <c r="C24" s="43">
        <f t="shared" si="3"/>
        <v>0.28770697441043652</v>
      </c>
      <c r="D24" s="37">
        <v>1823</v>
      </c>
      <c r="E24" s="43">
        <f t="shared" si="4"/>
        <v>0.27107806691449815</v>
      </c>
      <c r="F24" s="37">
        <v>3158</v>
      </c>
      <c r="G24" s="43">
        <f>+F24/F$34</f>
        <v>4.623921987788629E-2</v>
      </c>
      <c r="H24" s="37">
        <v>835</v>
      </c>
      <c r="I24" s="43">
        <f>+H24/H$34</f>
        <v>2.7090159945495247E-2</v>
      </c>
      <c r="J24" s="37">
        <v>2090</v>
      </c>
      <c r="K24" s="43">
        <f t="shared" si="5"/>
        <v>5.7455465141851771E-2</v>
      </c>
      <c r="L24" s="37">
        <v>34</v>
      </c>
      <c r="M24" s="43">
        <f t="shared" si="0"/>
        <v>9.4707520891364905E-3</v>
      </c>
      <c r="N24" s="36">
        <f t="shared" si="1"/>
        <v>10807</v>
      </c>
      <c r="O24" s="38">
        <v>18</v>
      </c>
      <c r="P24" s="38">
        <v>5</v>
      </c>
      <c r="Q24" s="42">
        <v>12</v>
      </c>
      <c r="R24" s="42"/>
      <c r="S24" s="36">
        <f t="shared" si="2"/>
        <v>35</v>
      </c>
    </row>
    <row r="25" spans="1:19" x14ac:dyDescent="0.2">
      <c r="A25" s="7" t="s">
        <v>30</v>
      </c>
      <c r="B25" s="37">
        <v>3963</v>
      </c>
      <c r="C25" s="43">
        <f t="shared" si="3"/>
        <v>0.39769192172604112</v>
      </c>
      <c r="D25" s="37">
        <v>2550</v>
      </c>
      <c r="E25" s="43">
        <f t="shared" si="4"/>
        <v>0.379182156133829</v>
      </c>
      <c r="F25" s="37">
        <v>11428</v>
      </c>
      <c r="G25" s="43">
        <f t="shared" ref="G25:I33" si="6">+F25/F$34</f>
        <v>0.16732799390895647</v>
      </c>
      <c r="H25" s="37">
        <v>4196</v>
      </c>
      <c r="I25" s="43">
        <f t="shared" si="6"/>
        <v>0.13613210913927912</v>
      </c>
      <c r="J25" s="37">
        <v>3038</v>
      </c>
      <c r="K25" s="43">
        <f t="shared" si="5"/>
        <v>8.3516604354519464E-2</v>
      </c>
      <c r="L25" s="37">
        <v>30</v>
      </c>
      <c r="M25" s="43">
        <f t="shared" si="0"/>
        <v>8.356545961002786E-3</v>
      </c>
      <c r="N25" s="36">
        <f t="shared" si="1"/>
        <v>25205</v>
      </c>
      <c r="O25" s="38">
        <v>65</v>
      </c>
      <c r="P25" s="38">
        <v>24</v>
      </c>
      <c r="Q25" s="42">
        <v>12</v>
      </c>
      <c r="R25" s="42">
        <v>1</v>
      </c>
      <c r="S25" s="36">
        <f t="shared" si="2"/>
        <v>102</v>
      </c>
    </row>
    <row r="26" spans="1:19" x14ac:dyDescent="0.2">
      <c r="A26" s="7" t="s">
        <v>31</v>
      </c>
      <c r="B26" s="37"/>
      <c r="C26" s="35"/>
      <c r="D26" s="37"/>
      <c r="E26" s="35"/>
      <c r="F26" s="37">
        <v>18254</v>
      </c>
      <c r="G26" s="43">
        <f t="shared" si="6"/>
        <v>0.2672738187621711</v>
      </c>
      <c r="H26" s="37">
        <v>8907</v>
      </c>
      <c r="I26" s="43">
        <f t="shared" si="6"/>
        <v>0.28897252052039063</v>
      </c>
      <c r="J26" s="37">
        <v>3919</v>
      </c>
      <c r="K26" s="43">
        <f t="shared" si="5"/>
        <v>0.10773586980426655</v>
      </c>
      <c r="L26" s="37">
        <v>27</v>
      </c>
      <c r="M26" s="43">
        <f t="shared" si="0"/>
        <v>7.5208913649025067E-3</v>
      </c>
      <c r="N26" s="36">
        <f t="shared" si="1"/>
        <v>31107</v>
      </c>
      <c r="O26" s="38">
        <v>74</v>
      </c>
      <c r="P26" s="38">
        <v>31</v>
      </c>
      <c r="Q26" s="42">
        <v>18</v>
      </c>
      <c r="R26" s="42">
        <v>1</v>
      </c>
      <c r="S26" s="36">
        <f t="shared" si="2"/>
        <v>124</v>
      </c>
    </row>
    <row r="27" spans="1:19" x14ac:dyDescent="0.2">
      <c r="A27" s="7" t="s">
        <v>32</v>
      </c>
      <c r="B27" s="37"/>
      <c r="C27" s="35"/>
      <c r="D27" s="37"/>
      <c r="E27" s="35"/>
      <c r="F27" s="37">
        <v>13900</v>
      </c>
      <c r="G27" s="43">
        <f t="shared" si="6"/>
        <v>0.20352284873420501</v>
      </c>
      <c r="H27" s="37">
        <v>6637</v>
      </c>
      <c r="I27" s="43">
        <f t="shared" si="6"/>
        <v>0.21532621743503227</v>
      </c>
      <c r="J27" s="37">
        <v>4968</v>
      </c>
      <c r="K27" s="43">
        <f t="shared" si="5"/>
        <v>0.1365735649879041</v>
      </c>
      <c r="L27" s="37">
        <v>25</v>
      </c>
      <c r="M27" s="43">
        <f t="shared" si="0"/>
        <v>6.9637883008356544E-3</v>
      </c>
      <c r="N27" s="36">
        <f t="shared" si="1"/>
        <v>25530</v>
      </c>
      <c r="O27" s="38">
        <v>65</v>
      </c>
      <c r="P27" s="38">
        <v>16</v>
      </c>
      <c r="Q27" s="42">
        <v>21</v>
      </c>
      <c r="R27" s="42">
        <v>1</v>
      </c>
      <c r="S27" s="36">
        <f t="shared" si="2"/>
        <v>103</v>
      </c>
    </row>
    <row r="28" spans="1:19" x14ac:dyDescent="0.2">
      <c r="A28" s="7" t="s">
        <v>33</v>
      </c>
      <c r="B28" s="37"/>
      <c r="C28" s="35"/>
      <c r="D28" s="37"/>
      <c r="E28" s="35"/>
      <c r="F28" s="37">
        <v>10685</v>
      </c>
      <c r="G28" s="43">
        <f t="shared" si="6"/>
        <v>0.15644903875719285</v>
      </c>
      <c r="H28" s="37">
        <v>4612</v>
      </c>
      <c r="I28" s="43">
        <f t="shared" si="6"/>
        <v>0.14962852415404082</v>
      </c>
      <c r="J28" s="37">
        <v>6272</v>
      </c>
      <c r="K28" s="43">
        <f t="shared" si="5"/>
        <v>0.17242137673191116</v>
      </c>
      <c r="L28" s="37">
        <v>17</v>
      </c>
      <c r="M28" s="43">
        <f t="shared" si="0"/>
        <v>4.7353760445682453E-3</v>
      </c>
      <c r="N28" s="36">
        <f t="shared" si="1"/>
        <v>21586</v>
      </c>
      <c r="O28" s="38">
        <v>54</v>
      </c>
      <c r="P28" s="38">
        <v>9</v>
      </c>
      <c r="Q28" s="42">
        <v>32</v>
      </c>
      <c r="R28" s="42"/>
      <c r="S28" s="36">
        <f t="shared" si="2"/>
        <v>95</v>
      </c>
    </row>
    <row r="29" spans="1:19" x14ac:dyDescent="0.2">
      <c r="A29" s="7" t="s">
        <v>34</v>
      </c>
      <c r="B29" s="37"/>
      <c r="C29" s="35"/>
      <c r="D29" s="37"/>
      <c r="E29" s="35"/>
      <c r="F29" s="37">
        <v>7077</v>
      </c>
      <c r="G29" s="43">
        <f t="shared" si="6"/>
        <v>0.10362094967568121</v>
      </c>
      <c r="H29" s="37">
        <v>2906</v>
      </c>
      <c r="I29" s="43">
        <f t="shared" si="6"/>
        <v>9.4280245271388244E-2</v>
      </c>
      <c r="J29" s="37">
        <v>6227</v>
      </c>
      <c r="K29" s="43">
        <f t="shared" si="5"/>
        <v>0.17118429733890478</v>
      </c>
      <c r="L29" s="37">
        <v>14</v>
      </c>
      <c r="M29" s="43">
        <f t="shared" si="0"/>
        <v>3.8997214484679664E-3</v>
      </c>
      <c r="N29" s="36">
        <f t="shared" si="1"/>
        <v>16224</v>
      </c>
      <c r="O29" s="38">
        <v>32</v>
      </c>
      <c r="P29" s="38">
        <v>9</v>
      </c>
      <c r="Q29" s="42">
        <v>49</v>
      </c>
      <c r="R29" s="42"/>
      <c r="S29" s="36">
        <f t="shared" si="2"/>
        <v>90</v>
      </c>
    </row>
    <row r="30" spans="1:19" x14ac:dyDescent="0.2">
      <c r="A30" s="7" t="s">
        <v>35</v>
      </c>
      <c r="B30" s="37"/>
      <c r="C30" s="35"/>
      <c r="D30" s="37"/>
      <c r="E30" s="35"/>
      <c r="F30" s="37">
        <v>2993</v>
      </c>
      <c r="G30" s="43">
        <f t="shared" si="6"/>
        <v>4.3823301169890333E-2</v>
      </c>
      <c r="H30" s="37">
        <v>1931</v>
      </c>
      <c r="I30" s="43">
        <f t="shared" si="6"/>
        <v>6.2648022580540502E-2</v>
      </c>
      <c r="J30" s="37">
        <v>4499</v>
      </c>
      <c r="K30" s="43">
        <f t="shared" si="5"/>
        <v>0.12368044864745986</v>
      </c>
      <c r="L30" s="37">
        <v>4</v>
      </c>
      <c r="M30" s="43">
        <f t="shared" si="0"/>
        <v>1.1142061281337048E-3</v>
      </c>
      <c r="N30" s="36">
        <f t="shared" si="1"/>
        <v>9427</v>
      </c>
      <c r="O30" s="38">
        <v>16</v>
      </c>
      <c r="P30" s="38">
        <v>9</v>
      </c>
      <c r="Q30" s="42">
        <v>43</v>
      </c>
      <c r="R30" s="42">
        <v>1</v>
      </c>
      <c r="S30" s="36">
        <f t="shared" si="2"/>
        <v>69</v>
      </c>
    </row>
    <row r="31" spans="1:19" x14ac:dyDescent="0.2">
      <c r="A31" s="7" t="s">
        <v>36</v>
      </c>
      <c r="B31" s="37"/>
      <c r="C31" s="35"/>
      <c r="D31" s="37"/>
      <c r="E31" s="35"/>
      <c r="F31" s="37">
        <v>711</v>
      </c>
      <c r="G31" s="43">
        <f t="shared" si="6"/>
        <v>1.041041334172804E-2</v>
      </c>
      <c r="H31" s="37">
        <v>674</v>
      </c>
      <c r="I31" s="43">
        <f t="shared" si="6"/>
        <v>2.1866787788339875E-2</v>
      </c>
      <c r="J31" s="37">
        <v>1878</v>
      </c>
      <c r="K31" s="43">
        <f t="shared" si="5"/>
        <v>5.1627446668132834E-2</v>
      </c>
      <c r="L31" s="37"/>
      <c r="M31" s="43"/>
      <c r="N31" s="36">
        <f t="shared" si="1"/>
        <v>3263</v>
      </c>
      <c r="O31" s="38">
        <v>3</v>
      </c>
      <c r="P31" s="38"/>
      <c r="Q31" s="42">
        <v>42</v>
      </c>
      <c r="R31" s="42"/>
      <c r="S31" s="36">
        <f t="shared" si="2"/>
        <v>45</v>
      </c>
    </row>
    <row r="32" spans="1:19" x14ac:dyDescent="0.2">
      <c r="A32" s="7" t="s">
        <v>37</v>
      </c>
      <c r="B32" s="37"/>
      <c r="C32" s="35"/>
      <c r="D32" s="37"/>
      <c r="E32" s="35"/>
      <c r="F32" s="37">
        <v>82</v>
      </c>
      <c r="G32" s="43">
        <f t="shared" si="6"/>
        <v>1.2006383882161736E-3</v>
      </c>
      <c r="H32" s="37">
        <v>116</v>
      </c>
      <c r="I32" s="43">
        <f t="shared" si="6"/>
        <v>3.7634234175777828E-3</v>
      </c>
      <c r="J32" s="37">
        <v>313</v>
      </c>
      <c r="K32" s="43">
        <f t="shared" si="5"/>
        <v>8.6045744446888051E-3</v>
      </c>
      <c r="L32" s="37"/>
      <c r="M32" s="43"/>
      <c r="N32" s="36">
        <f t="shared" si="1"/>
        <v>511</v>
      </c>
      <c r="O32" s="38"/>
      <c r="P32" s="38">
        <v>1</v>
      </c>
      <c r="Q32" s="42">
        <v>13</v>
      </c>
      <c r="R32" s="42"/>
      <c r="S32" s="36">
        <f t="shared" si="2"/>
        <v>14</v>
      </c>
    </row>
    <row r="33" spans="1:19" x14ac:dyDescent="0.2">
      <c r="A33" s="7" t="s">
        <v>38</v>
      </c>
      <c r="B33" s="37"/>
      <c r="C33" s="35"/>
      <c r="D33" s="37"/>
      <c r="E33" s="35"/>
      <c r="F33" s="37">
        <v>9</v>
      </c>
      <c r="G33" s="43">
        <f t="shared" si="6"/>
        <v>1.3177738407250684E-4</v>
      </c>
      <c r="H33" s="37">
        <v>9</v>
      </c>
      <c r="I33" s="43">
        <f t="shared" si="6"/>
        <v>2.9198974791551764E-4</v>
      </c>
      <c r="J33" s="37">
        <v>57</v>
      </c>
      <c r="K33" s="43">
        <f t="shared" si="5"/>
        <v>1.5669672311414118E-3</v>
      </c>
      <c r="L33" s="37">
        <v>1</v>
      </c>
      <c r="M33" s="43">
        <f>+L33/L$34</f>
        <v>2.785515320334262E-4</v>
      </c>
      <c r="N33" s="36">
        <f t="shared" si="1"/>
        <v>76</v>
      </c>
      <c r="O33" s="38"/>
      <c r="P33" s="38">
        <v>1</v>
      </c>
      <c r="Q33" s="42">
        <v>4</v>
      </c>
      <c r="R33" s="42"/>
      <c r="S33" s="36">
        <f t="shared" si="2"/>
        <v>5</v>
      </c>
    </row>
    <row r="34" spans="1:19" ht="20.100000000000001" customHeight="1" x14ac:dyDescent="0.2">
      <c r="A34" s="13" t="s">
        <v>9</v>
      </c>
      <c r="B34" s="39">
        <f t="shared" ref="B34:M34" si="7">SUM(B13:B33)</f>
        <v>9965</v>
      </c>
      <c r="C34" s="46">
        <f t="shared" si="7"/>
        <v>1</v>
      </c>
      <c r="D34" s="39">
        <f t="shared" si="7"/>
        <v>6725</v>
      </c>
      <c r="E34" s="46">
        <f t="shared" si="7"/>
        <v>1</v>
      </c>
      <c r="F34" s="39">
        <f t="shared" si="7"/>
        <v>68297</v>
      </c>
      <c r="G34" s="46">
        <f t="shared" si="7"/>
        <v>1</v>
      </c>
      <c r="H34" s="39">
        <f t="shared" si="7"/>
        <v>30823</v>
      </c>
      <c r="I34" s="44">
        <f t="shared" si="7"/>
        <v>1</v>
      </c>
      <c r="J34" s="39">
        <f t="shared" si="7"/>
        <v>36376</v>
      </c>
      <c r="K34" s="44">
        <f t="shared" si="7"/>
        <v>0.99999999999999978</v>
      </c>
      <c r="L34" s="39">
        <f t="shared" si="7"/>
        <v>3590</v>
      </c>
      <c r="M34" s="44">
        <f t="shared" si="7"/>
        <v>1</v>
      </c>
      <c r="N34" s="39">
        <f t="shared" ref="N34:S34" si="8">SUM(N13:N33)</f>
        <v>155776</v>
      </c>
      <c r="O34" s="39">
        <f t="shared" si="8"/>
        <v>333</v>
      </c>
      <c r="P34" s="39">
        <f t="shared" si="8"/>
        <v>108</v>
      </c>
      <c r="Q34" s="39">
        <f t="shared" si="8"/>
        <v>259</v>
      </c>
      <c r="R34" s="39">
        <f t="shared" si="8"/>
        <v>24</v>
      </c>
      <c r="S34" s="39">
        <f t="shared" si="8"/>
        <v>724</v>
      </c>
    </row>
    <row r="35" spans="1:19" ht="20.100000000000001" customHeight="1" x14ac:dyDescent="0.2">
      <c r="A35" s="15" t="s">
        <v>39</v>
      </c>
      <c r="B35" s="78">
        <v>56.24</v>
      </c>
      <c r="C35" s="79">
        <v>56.248398225726959</v>
      </c>
      <c r="D35" s="80">
        <v>55.68</v>
      </c>
      <c r="E35" s="81">
        <v>55.645209580838326</v>
      </c>
      <c r="F35" s="80">
        <v>70.959999999999994</v>
      </c>
      <c r="G35" s="81">
        <v>70.950644595316191</v>
      </c>
      <c r="H35" s="80">
        <v>71.87</v>
      </c>
      <c r="I35" s="81">
        <v>72.030010049554704</v>
      </c>
      <c r="J35" s="80">
        <v>73.39</v>
      </c>
      <c r="K35" s="81">
        <v>73.189690607121037</v>
      </c>
      <c r="L35" s="80">
        <v>19.07</v>
      </c>
      <c r="M35" s="81">
        <v>19.195506273708784</v>
      </c>
      <c r="N35" s="45">
        <v>68.91</v>
      </c>
      <c r="O35" s="45">
        <v>70.319999999999993</v>
      </c>
      <c r="P35" s="45">
        <v>70.11</v>
      </c>
      <c r="Q35" s="45">
        <v>79.28</v>
      </c>
      <c r="R35" s="45">
        <v>27.58</v>
      </c>
      <c r="S35" s="45">
        <v>72.08</v>
      </c>
    </row>
    <row r="39" spans="1:19" x14ac:dyDescent="0.2">
      <c r="N39" s="32"/>
    </row>
  </sheetData>
  <mergeCells count="36">
    <mergeCell ref="F10:G10"/>
    <mergeCell ref="H10:I10"/>
    <mergeCell ref="C11:C12"/>
    <mergeCell ref="D11:D12"/>
    <mergeCell ref="L11:L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</mergeCells>
  <pageMargins left="0.7" right="0.7" top="0.75" bottom="0.75" header="0.3" footer="0.3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Normal="100"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57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79</v>
      </c>
      <c r="M13" s="43">
        <v>2.3052232273125181E-2</v>
      </c>
      <c r="N13" s="36">
        <v>79</v>
      </c>
      <c r="O13" s="38"/>
      <c r="P13" s="38"/>
      <c r="Q13" s="42"/>
      <c r="R13" s="42">
        <v>2</v>
      </c>
      <c r="S13" s="36">
        <f>+R13+Q13+P13+O13</f>
        <v>2</v>
      </c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326</v>
      </c>
      <c r="M14" s="43">
        <v>9.5126933177706444E-2</v>
      </c>
      <c r="N14" s="36">
        <v>326</v>
      </c>
      <c r="O14" s="38"/>
      <c r="P14" s="38"/>
      <c r="Q14" s="42"/>
      <c r="R14" s="42"/>
      <c r="S14" s="36"/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742</v>
      </c>
      <c r="M15" s="43">
        <v>0.21651590312226437</v>
      </c>
      <c r="N15" s="36">
        <v>742</v>
      </c>
      <c r="O15" s="38"/>
      <c r="P15" s="38"/>
      <c r="Q15" s="42"/>
      <c r="R15" s="42"/>
      <c r="S15" s="36"/>
    </row>
    <row r="16" spans="1:19" x14ac:dyDescent="0.2">
      <c r="A16" s="7" t="s">
        <v>20</v>
      </c>
      <c r="B16" s="37"/>
      <c r="C16" s="35"/>
      <c r="D16" s="37"/>
      <c r="E16" s="35"/>
      <c r="F16" s="36"/>
      <c r="G16" s="35"/>
      <c r="H16" s="37"/>
      <c r="I16" s="35"/>
      <c r="J16" s="36"/>
      <c r="K16" s="35"/>
      <c r="L16" s="37">
        <v>1160</v>
      </c>
      <c r="M16" s="43">
        <v>0.33848847388386344</v>
      </c>
      <c r="N16" s="36">
        <v>1160</v>
      </c>
      <c r="O16" s="38"/>
      <c r="P16" s="38"/>
      <c r="Q16" s="42"/>
      <c r="R16" s="42">
        <v>5</v>
      </c>
      <c r="S16" s="36">
        <f t="shared" ref="S16:S33" si="0">+R16+Q16+P16+O16</f>
        <v>5</v>
      </c>
    </row>
    <row r="17" spans="1:19" x14ac:dyDescent="0.2">
      <c r="A17" s="7" t="s">
        <v>21</v>
      </c>
      <c r="B17" s="37">
        <v>6</v>
      </c>
      <c r="C17" s="43">
        <v>5.9142434696895022E-4</v>
      </c>
      <c r="D17" s="37">
        <v>2</v>
      </c>
      <c r="E17" s="43">
        <v>2.9940119760479042E-4</v>
      </c>
      <c r="F17" s="36"/>
      <c r="G17" s="35"/>
      <c r="H17" s="37"/>
      <c r="I17" s="35"/>
      <c r="J17" s="36">
        <v>2</v>
      </c>
      <c r="K17" s="43">
        <v>5.5546297839249011E-5</v>
      </c>
      <c r="L17" s="37">
        <v>731</v>
      </c>
      <c r="M17" s="43">
        <v>0.21330609862853808</v>
      </c>
      <c r="N17" s="36">
        <v>741</v>
      </c>
      <c r="O17" s="38"/>
      <c r="P17" s="38"/>
      <c r="Q17" s="42"/>
      <c r="R17" s="42">
        <v>9</v>
      </c>
      <c r="S17" s="36">
        <f t="shared" si="0"/>
        <v>9</v>
      </c>
    </row>
    <row r="18" spans="1:19" x14ac:dyDescent="0.2">
      <c r="A18" s="7" t="s">
        <v>22</v>
      </c>
      <c r="B18" s="37">
        <v>40</v>
      </c>
      <c r="C18" s="43">
        <v>3.9428289797930017E-3</v>
      </c>
      <c r="D18" s="37">
        <v>14</v>
      </c>
      <c r="E18" s="43">
        <v>2.0958083832335328E-3</v>
      </c>
      <c r="F18" s="36"/>
      <c r="G18" s="35"/>
      <c r="H18" s="37"/>
      <c r="I18" s="35"/>
      <c r="J18" s="37">
        <v>20</v>
      </c>
      <c r="K18" s="43">
        <v>5.5546297839249013E-4</v>
      </c>
      <c r="L18" s="37">
        <v>138</v>
      </c>
      <c r="M18" s="43">
        <v>4.0268456375838924E-2</v>
      </c>
      <c r="N18" s="36">
        <v>212</v>
      </c>
      <c r="O18" s="38"/>
      <c r="P18" s="38"/>
      <c r="Q18" s="42"/>
      <c r="R18" s="42">
        <v>3</v>
      </c>
      <c r="S18" s="36">
        <f t="shared" si="0"/>
        <v>3</v>
      </c>
    </row>
    <row r="19" spans="1:19" x14ac:dyDescent="0.2">
      <c r="A19" s="7" t="s">
        <v>23</v>
      </c>
      <c r="B19" s="37">
        <v>77</v>
      </c>
      <c r="C19" s="43">
        <v>7.5899457861015275E-3</v>
      </c>
      <c r="D19" s="37">
        <v>67</v>
      </c>
      <c r="E19" s="43">
        <v>1.0029940119760479E-2</v>
      </c>
      <c r="F19" s="36"/>
      <c r="G19" s="35"/>
      <c r="H19" s="37"/>
      <c r="I19" s="35"/>
      <c r="J19" s="37">
        <v>71</v>
      </c>
      <c r="K19" s="43">
        <v>1.9718935732933401E-3</v>
      </c>
      <c r="L19" s="37">
        <v>4</v>
      </c>
      <c r="M19" s="43">
        <v>1.1672016340822876E-3</v>
      </c>
      <c r="N19" s="36">
        <v>219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182</v>
      </c>
      <c r="C20" s="43">
        <v>1.7939871858058155E-2</v>
      </c>
      <c r="D20" s="37">
        <v>163</v>
      </c>
      <c r="E20" s="43">
        <v>2.4401197604790419E-2</v>
      </c>
      <c r="F20" s="36"/>
      <c r="G20" s="35"/>
      <c r="H20" s="37"/>
      <c r="I20" s="35"/>
      <c r="J20" s="37">
        <v>201</v>
      </c>
      <c r="K20" s="43">
        <v>5.5824029328445258E-3</v>
      </c>
      <c r="L20" s="37">
        <v>14</v>
      </c>
      <c r="M20" s="43">
        <v>4.0852057192880074E-3</v>
      </c>
      <c r="N20" s="36">
        <v>560</v>
      </c>
      <c r="O20" s="38"/>
      <c r="P20" s="38"/>
      <c r="Q20" s="42">
        <v>1</v>
      </c>
      <c r="R20" s="42"/>
      <c r="S20" s="36">
        <f t="shared" si="0"/>
        <v>1</v>
      </c>
    </row>
    <row r="21" spans="1:19" x14ac:dyDescent="0.2">
      <c r="A21" s="7" t="s">
        <v>26</v>
      </c>
      <c r="B21" s="37">
        <v>472</v>
      </c>
      <c r="C21" s="43">
        <v>4.6525381961557415E-2</v>
      </c>
      <c r="D21" s="37">
        <v>357</v>
      </c>
      <c r="E21" s="43">
        <v>5.3443113772455086E-2</v>
      </c>
      <c r="F21" s="36"/>
      <c r="G21" s="35"/>
      <c r="H21" s="37"/>
      <c r="I21" s="35"/>
      <c r="J21" s="37">
        <v>497</v>
      </c>
      <c r="K21" s="43">
        <v>1.380325501305338E-2</v>
      </c>
      <c r="L21" s="37">
        <v>26</v>
      </c>
      <c r="M21" s="43">
        <v>7.5868106215348698E-3</v>
      </c>
      <c r="N21" s="36">
        <v>1352</v>
      </c>
      <c r="O21" s="38"/>
      <c r="P21" s="38"/>
      <c r="Q21" s="42">
        <v>1</v>
      </c>
      <c r="R21" s="42"/>
      <c r="S21" s="36">
        <f t="shared" si="0"/>
        <v>1</v>
      </c>
    </row>
    <row r="22" spans="1:19" x14ac:dyDescent="0.2">
      <c r="A22" s="7" t="s">
        <v>27</v>
      </c>
      <c r="B22" s="37">
        <v>856</v>
      </c>
      <c r="C22" s="43">
        <v>8.4376540167570235E-2</v>
      </c>
      <c r="D22" s="37">
        <v>688</v>
      </c>
      <c r="E22" s="43">
        <v>0.10299401197604791</v>
      </c>
      <c r="F22" s="36"/>
      <c r="G22" s="35"/>
      <c r="H22" s="37"/>
      <c r="I22" s="35"/>
      <c r="J22" s="37">
        <v>964</v>
      </c>
      <c r="K22" s="43">
        <v>2.6773315558518026E-2</v>
      </c>
      <c r="L22" s="37">
        <v>25</v>
      </c>
      <c r="M22" s="43">
        <v>7.2950102130142983E-3</v>
      </c>
      <c r="N22" s="36">
        <v>2533</v>
      </c>
      <c r="O22" s="38">
        <v>2</v>
      </c>
      <c r="P22" s="38">
        <v>1</v>
      </c>
      <c r="Q22" s="42">
        <v>4</v>
      </c>
      <c r="R22" s="42"/>
      <c r="S22" s="36">
        <f t="shared" si="0"/>
        <v>7</v>
      </c>
    </row>
    <row r="23" spans="1:19" x14ac:dyDescent="0.2">
      <c r="A23" s="7" t="s">
        <v>28</v>
      </c>
      <c r="B23" s="37">
        <v>1540</v>
      </c>
      <c r="C23" s="43">
        <v>0.15179891572203055</v>
      </c>
      <c r="D23" s="37">
        <v>1018</v>
      </c>
      <c r="E23" s="43">
        <v>0.15239520958083833</v>
      </c>
      <c r="F23" s="36"/>
      <c r="G23" s="35"/>
      <c r="H23" s="37"/>
      <c r="I23" s="35"/>
      <c r="J23" s="37">
        <v>1395</v>
      </c>
      <c r="K23" s="43">
        <v>3.874354274287619E-2</v>
      </c>
      <c r="L23" s="37">
        <v>28</v>
      </c>
      <c r="M23" s="43">
        <v>8.1704114385760147E-3</v>
      </c>
      <c r="N23" s="36">
        <v>3981</v>
      </c>
      <c r="O23" s="38">
        <v>4</v>
      </c>
      <c r="P23" s="38">
        <v>2</v>
      </c>
      <c r="Q23" s="42">
        <v>7</v>
      </c>
      <c r="R23" s="42">
        <v>1</v>
      </c>
      <c r="S23" s="36">
        <f t="shared" si="0"/>
        <v>14</v>
      </c>
    </row>
    <row r="24" spans="1:19" x14ac:dyDescent="0.2">
      <c r="A24" s="7" t="s">
        <v>29</v>
      </c>
      <c r="B24" s="37">
        <v>2859</v>
      </c>
      <c r="C24" s="43">
        <v>0.28181370133070477</v>
      </c>
      <c r="D24" s="37">
        <v>1813</v>
      </c>
      <c r="E24" s="43">
        <v>0.2714071856287425</v>
      </c>
      <c r="F24" s="37">
        <v>3107</v>
      </c>
      <c r="G24" s="43">
        <v>4.740254786787703E-2</v>
      </c>
      <c r="H24" s="37">
        <v>785</v>
      </c>
      <c r="I24" s="43">
        <v>2.7203104965866167E-2</v>
      </c>
      <c r="J24" s="37">
        <v>2102</v>
      </c>
      <c r="K24" s="43">
        <v>5.8379159029050713E-2</v>
      </c>
      <c r="L24" s="37">
        <v>33</v>
      </c>
      <c r="M24" s="43">
        <v>9.6294134811788744E-3</v>
      </c>
      <c r="N24" s="36">
        <v>10699</v>
      </c>
      <c r="O24" s="38">
        <v>19</v>
      </c>
      <c r="P24" s="38">
        <v>2</v>
      </c>
      <c r="Q24" s="42">
        <v>12</v>
      </c>
      <c r="R24" s="42">
        <v>1</v>
      </c>
      <c r="S24" s="36">
        <f t="shared" si="0"/>
        <v>34</v>
      </c>
    </row>
    <row r="25" spans="1:19" x14ac:dyDescent="0.2">
      <c r="A25" s="7" t="s">
        <v>30</v>
      </c>
      <c r="B25" s="37">
        <v>4113</v>
      </c>
      <c r="C25" s="43">
        <v>0.40542138984721537</v>
      </c>
      <c r="D25" s="37">
        <v>2558</v>
      </c>
      <c r="E25" s="43">
        <v>0.38293413173652696</v>
      </c>
      <c r="F25" s="37">
        <v>10959</v>
      </c>
      <c r="G25" s="43">
        <v>0.16719810816995956</v>
      </c>
      <c r="H25" s="37">
        <v>3724</v>
      </c>
      <c r="I25" s="43">
        <v>0.12905014381259314</v>
      </c>
      <c r="J25" s="37">
        <v>3079</v>
      </c>
      <c r="K25" s="43">
        <v>8.5513525523523856E-2</v>
      </c>
      <c r="L25" s="37">
        <v>28</v>
      </c>
      <c r="M25" s="43">
        <v>8.1704114385760147E-3</v>
      </c>
      <c r="N25" s="36">
        <v>24461</v>
      </c>
      <c r="O25" s="38">
        <v>58</v>
      </c>
      <c r="P25" s="38">
        <v>19</v>
      </c>
      <c r="Q25" s="42">
        <v>8</v>
      </c>
      <c r="R25" s="42"/>
      <c r="S25" s="36">
        <f t="shared" si="0"/>
        <v>85</v>
      </c>
    </row>
    <row r="26" spans="1:19" x14ac:dyDescent="0.2">
      <c r="A26" s="7" t="s">
        <v>31</v>
      </c>
      <c r="B26" s="37"/>
      <c r="C26" s="35"/>
      <c r="D26" s="37"/>
      <c r="E26" s="35"/>
      <c r="F26" s="37">
        <v>17187</v>
      </c>
      <c r="G26" s="43">
        <v>0.26221679761995575</v>
      </c>
      <c r="H26" s="37">
        <v>8184</v>
      </c>
      <c r="I26" s="43">
        <v>0.283605364382992</v>
      </c>
      <c r="J26" s="37">
        <v>3754</v>
      </c>
      <c r="K26" s="43">
        <v>0.1042604010442704</v>
      </c>
      <c r="L26" s="37">
        <v>30</v>
      </c>
      <c r="M26" s="43">
        <v>8.7540122556171579E-3</v>
      </c>
      <c r="N26" s="36">
        <v>29155</v>
      </c>
      <c r="O26" s="38">
        <v>72</v>
      </c>
      <c r="P26" s="38">
        <v>27</v>
      </c>
      <c r="Q26" s="42">
        <v>22</v>
      </c>
      <c r="R26" s="42">
        <v>2</v>
      </c>
      <c r="S26" s="36">
        <f t="shared" si="0"/>
        <v>123</v>
      </c>
    </row>
    <row r="27" spans="1:19" x14ac:dyDescent="0.2">
      <c r="A27" s="7" t="s">
        <v>32</v>
      </c>
      <c r="B27" s="37"/>
      <c r="C27" s="35"/>
      <c r="D27" s="37"/>
      <c r="E27" s="35"/>
      <c r="F27" s="37">
        <v>13672</v>
      </c>
      <c r="G27" s="43">
        <v>0.20858951865130826</v>
      </c>
      <c r="H27" s="37">
        <v>6440</v>
      </c>
      <c r="I27" s="43">
        <v>0.22316942163080014</v>
      </c>
      <c r="J27" s="37">
        <v>5165</v>
      </c>
      <c r="K27" s="43">
        <v>0.14344831416986059</v>
      </c>
      <c r="L27" s="37">
        <v>26</v>
      </c>
      <c r="M27" s="43">
        <v>7.5868106215348698E-3</v>
      </c>
      <c r="N27" s="36">
        <v>25303</v>
      </c>
      <c r="O27" s="38">
        <v>51</v>
      </c>
      <c r="P27" s="38">
        <v>15</v>
      </c>
      <c r="Q27" s="42">
        <v>23</v>
      </c>
      <c r="R27" s="42"/>
      <c r="S27" s="36">
        <f t="shared" si="0"/>
        <v>89</v>
      </c>
    </row>
    <row r="28" spans="1:19" x14ac:dyDescent="0.2">
      <c r="A28" s="7" t="s">
        <v>33</v>
      </c>
      <c r="B28" s="37"/>
      <c r="C28" s="35"/>
      <c r="D28" s="37"/>
      <c r="E28" s="35"/>
      <c r="F28" s="37">
        <v>10311</v>
      </c>
      <c r="G28" s="43">
        <v>0.15731177053932413</v>
      </c>
      <c r="H28" s="37">
        <v>4238</v>
      </c>
      <c r="I28" s="43">
        <v>0.14686211317877812</v>
      </c>
      <c r="J28" s="37">
        <v>6142</v>
      </c>
      <c r="K28" s="43">
        <v>0.17058268066433371</v>
      </c>
      <c r="L28" s="37">
        <v>17</v>
      </c>
      <c r="M28" s="43">
        <v>4.960606944849723E-3</v>
      </c>
      <c r="N28" s="36">
        <v>20708</v>
      </c>
      <c r="O28" s="38">
        <v>53</v>
      </c>
      <c r="P28" s="38">
        <v>9</v>
      </c>
      <c r="Q28" s="42">
        <v>34</v>
      </c>
      <c r="R28" s="42"/>
      <c r="S28" s="36">
        <f t="shared" si="0"/>
        <v>96</v>
      </c>
    </row>
    <row r="29" spans="1:19" x14ac:dyDescent="0.2">
      <c r="A29" s="7" t="s">
        <v>34</v>
      </c>
      <c r="B29" s="37"/>
      <c r="C29" s="35"/>
      <c r="D29" s="37"/>
      <c r="E29" s="35"/>
      <c r="F29" s="37">
        <v>6884</v>
      </c>
      <c r="G29" s="43">
        <v>0.10502708063162712</v>
      </c>
      <c r="H29" s="37">
        <v>2850</v>
      </c>
      <c r="I29" s="43">
        <v>9.8762865162698832E-2</v>
      </c>
      <c r="J29" s="37">
        <v>6224</v>
      </c>
      <c r="K29" s="43">
        <v>0.17286007887574292</v>
      </c>
      <c r="L29" s="37">
        <v>16</v>
      </c>
      <c r="M29" s="43">
        <v>4.6688065363291505E-3</v>
      </c>
      <c r="N29" s="36">
        <v>15974</v>
      </c>
      <c r="O29" s="38">
        <v>37</v>
      </c>
      <c r="P29" s="38">
        <v>11</v>
      </c>
      <c r="Q29" s="42">
        <v>51</v>
      </c>
      <c r="R29" s="42">
        <v>1</v>
      </c>
      <c r="S29" s="36">
        <f t="shared" si="0"/>
        <v>100</v>
      </c>
    </row>
    <row r="30" spans="1:19" x14ac:dyDescent="0.2">
      <c r="A30" s="7" t="s">
        <v>35</v>
      </c>
      <c r="B30" s="37"/>
      <c r="C30" s="35"/>
      <c r="D30" s="37"/>
      <c r="E30" s="35"/>
      <c r="F30" s="37">
        <v>2725</v>
      </c>
      <c r="G30" s="43">
        <v>4.1574490807841938E-2</v>
      </c>
      <c r="H30" s="37">
        <v>1930</v>
      </c>
      <c r="I30" s="43">
        <v>6.6881519215441665E-2</v>
      </c>
      <c r="J30" s="37">
        <v>4298</v>
      </c>
      <c r="K30" s="43">
        <v>0.11936899405654613</v>
      </c>
      <c r="L30" s="37">
        <v>3</v>
      </c>
      <c r="M30" s="43">
        <v>8.7540122556171583E-4</v>
      </c>
      <c r="N30" s="36">
        <v>8956</v>
      </c>
      <c r="O30" s="38">
        <v>12</v>
      </c>
      <c r="P30" s="38">
        <v>7</v>
      </c>
      <c r="Q30" s="42">
        <v>43</v>
      </c>
      <c r="R30" s="42">
        <v>1</v>
      </c>
      <c r="S30" s="36">
        <f t="shared" si="0"/>
        <v>63</v>
      </c>
    </row>
    <row r="31" spans="1:19" x14ac:dyDescent="0.2">
      <c r="A31" s="7" t="s">
        <v>36</v>
      </c>
      <c r="B31" s="37"/>
      <c r="C31" s="35"/>
      <c r="D31" s="37"/>
      <c r="E31" s="35"/>
      <c r="F31" s="37">
        <v>614</v>
      </c>
      <c r="G31" s="43">
        <v>9.367610038904569E-3</v>
      </c>
      <c r="H31" s="37">
        <v>579</v>
      </c>
      <c r="I31" s="43">
        <v>2.0064455764632498E-2</v>
      </c>
      <c r="J31" s="37">
        <v>1706</v>
      </c>
      <c r="K31" s="43">
        <v>4.7380992056879408E-2</v>
      </c>
      <c r="L31" s="37"/>
      <c r="M31" s="43"/>
      <c r="N31" s="36">
        <v>2899</v>
      </c>
      <c r="O31" s="38">
        <v>4</v>
      </c>
      <c r="P31" s="38">
        <v>1</v>
      </c>
      <c r="Q31" s="42">
        <v>39</v>
      </c>
      <c r="R31" s="42"/>
      <c r="S31" s="36">
        <f t="shared" si="0"/>
        <v>44</v>
      </c>
    </row>
    <row r="32" spans="1:19" x14ac:dyDescent="0.2">
      <c r="A32" s="7" t="s">
        <v>37</v>
      </c>
      <c r="B32" s="37"/>
      <c r="C32" s="35"/>
      <c r="D32" s="37"/>
      <c r="E32" s="35"/>
      <c r="F32" s="37">
        <v>77</v>
      </c>
      <c r="G32" s="43">
        <v>1.1747654283316806E-3</v>
      </c>
      <c r="H32" s="37">
        <v>118</v>
      </c>
      <c r="I32" s="43">
        <v>4.0891291541047233E-3</v>
      </c>
      <c r="J32" s="37">
        <v>332</v>
      </c>
      <c r="K32" s="43">
        <v>9.220685441315336E-3</v>
      </c>
      <c r="L32" s="37">
        <v>1</v>
      </c>
      <c r="M32" s="43">
        <v>2.9180040852057191E-4</v>
      </c>
      <c r="N32" s="36">
        <v>528</v>
      </c>
      <c r="O32" s="38">
        <v>1</v>
      </c>
      <c r="P32" s="38">
        <v>1</v>
      </c>
      <c r="Q32" s="42">
        <v>21</v>
      </c>
      <c r="R32" s="42"/>
      <c r="S32" s="36">
        <f t="shared" si="0"/>
        <v>23</v>
      </c>
    </row>
    <row r="33" spans="1:19" x14ac:dyDescent="0.2">
      <c r="A33" s="7" t="s">
        <v>38</v>
      </c>
      <c r="B33" s="37"/>
      <c r="C33" s="35"/>
      <c r="D33" s="37"/>
      <c r="E33" s="35"/>
      <c r="F33" s="37">
        <v>9</v>
      </c>
      <c r="G33" s="43">
        <v>1.3731024486993669E-4</v>
      </c>
      <c r="H33" s="37">
        <v>9</v>
      </c>
      <c r="I33" s="43">
        <v>3.1188273209273315E-4</v>
      </c>
      <c r="J33" s="37">
        <v>54</v>
      </c>
      <c r="K33" s="43">
        <v>1.4997500416597234E-3</v>
      </c>
      <c r="L33" s="37"/>
      <c r="M33" s="35"/>
      <c r="N33" s="36">
        <v>72</v>
      </c>
      <c r="O33" s="38"/>
      <c r="P33" s="38">
        <v>1</v>
      </c>
      <c r="Q33" s="42">
        <v>3</v>
      </c>
      <c r="R33" s="42"/>
      <c r="S33" s="36">
        <f t="shared" si="0"/>
        <v>4</v>
      </c>
    </row>
    <row r="34" spans="1:19" ht="20.100000000000001" customHeight="1" x14ac:dyDescent="0.2">
      <c r="A34" s="13" t="s">
        <v>9</v>
      </c>
      <c r="B34" s="39">
        <f>SUM(B13:B33)</f>
        <v>10145</v>
      </c>
      <c r="C34" s="44">
        <v>1</v>
      </c>
      <c r="D34" s="39">
        <f>SUM(D13:D33)</f>
        <v>6680</v>
      </c>
      <c r="E34" s="44">
        <v>1</v>
      </c>
      <c r="F34" s="39">
        <f>SUM(F13:F33)</f>
        <v>65545</v>
      </c>
      <c r="G34" s="44">
        <v>1</v>
      </c>
      <c r="H34" s="39">
        <f>SUM(H13:H33)</f>
        <v>28857</v>
      </c>
      <c r="I34" s="44">
        <v>1</v>
      </c>
      <c r="J34" s="39">
        <f>SUM(J13:J33)</f>
        <v>36006</v>
      </c>
      <c r="K34" s="44">
        <v>1</v>
      </c>
      <c r="L34" s="39">
        <f>SUM(L13:L33)</f>
        <v>3427</v>
      </c>
      <c r="M34" s="44">
        <v>1</v>
      </c>
      <c r="N34" s="39">
        <f t="shared" ref="N34:S34" si="1">SUM(N13:N33)</f>
        <v>150660</v>
      </c>
      <c r="O34" s="39">
        <f t="shared" si="1"/>
        <v>313</v>
      </c>
      <c r="P34" s="39">
        <f t="shared" si="1"/>
        <v>96</v>
      </c>
      <c r="Q34" s="39">
        <f t="shared" si="1"/>
        <v>269</v>
      </c>
      <c r="R34" s="39">
        <f t="shared" si="1"/>
        <v>25</v>
      </c>
      <c r="S34" s="39">
        <f t="shared" si="1"/>
        <v>703</v>
      </c>
    </row>
    <row r="35" spans="1:19" ht="20.100000000000001" customHeight="1" x14ac:dyDescent="0.2">
      <c r="A35" s="15" t="s">
        <v>39</v>
      </c>
      <c r="B35" s="78">
        <v>56.248398225726959</v>
      </c>
      <c r="C35" s="79">
        <v>56.248398225726959</v>
      </c>
      <c r="D35" s="80">
        <v>55.645209580838326</v>
      </c>
      <c r="E35" s="81">
        <v>55.645209580838326</v>
      </c>
      <c r="F35" s="80">
        <v>70.950644595316191</v>
      </c>
      <c r="G35" s="81">
        <v>70.950644595316191</v>
      </c>
      <c r="H35" s="80">
        <v>72.030010049554704</v>
      </c>
      <c r="I35" s="81">
        <v>72.030010049554704</v>
      </c>
      <c r="J35" s="80">
        <v>73.189690607121037</v>
      </c>
      <c r="K35" s="81">
        <v>73.189690607121037</v>
      </c>
      <c r="L35" s="80">
        <v>19.195506273708784</v>
      </c>
      <c r="M35" s="81">
        <v>19.195506273708784</v>
      </c>
      <c r="N35" s="45">
        <v>68.846614894464352</v>
      </c>
      <c r="O35" s="45">
        <v>70.603833865814693</v>
      </c>
      <c r="P35" s="45">
        <v>70.895833333333329</v>
      </c>
      <c r="Q35" s="45">
        <v>79.628252788104092</v>
      </c>
      <c r="R35" s="45">
        <v>31.24</v>
      </c>
      <c r="S35" s="45">
        <v>72.697012802275964</v>
      </c>
    </row>
    <row r="39" spans="1:19" x14ac:dyDescent="0.2">
      <c r="N39" s="32"/>
    </row>
  </sheetData>
  <mergeCells count="36">
    <mergeCell ref="L35:M35"/>
    <mergeCell ref="G11:G12"/>
    <mergeCell ref="H11:H12"/>
    <mergeCell ref="I11:I12"/>
    <mergeCell ref="J11:J12"/>
    <mergeCell ref="K11:K12"/>
    <mergeCell ref="B35:C35"/>
    <mergeCell ref="D35:E35"/>
    <mergeCell ref="F35:G35"/>
    <mergeCell ref="H35:I35"/>
    <mergeCell ref="J35:K35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11:B12"/>
    <mergeCell ref="E11:E12"/>
    <mergeCell ref="F10:G10"/>
    <mergeCell ref="H10:I10"/>
    <mergeCell ref="C11:C12"/>
    <mergeCell ref="D11:D12"/>
    <mergeCell ref="A8:A12"/>
    <mergeCell ref="B8:N8"/>
    <mergeCell ref="L11:L12"/>
    <mergeCell ref="M11:M12"/>
    <mergeCell ref="F11:F12"/>
  </mergeCells>
  <pageMargins left="0.7" right="0.7" top="0.75" bottom="0.75" header="0.3" footer="0.3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Normal="100"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56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34"/>
      <c r="C13" s="35"/>
      <c r="D13" s="34"/>
      <c r="E13" s="35"/>
      <c r="F13" s="36"/>
      <c r="G13" s="35"/>
      <c r="H13" s="37"/>
      <c r="I13" s="35"/>
      <c r="J13" s="38"/>
      <c r="K13" s="35"/>
      <c r="L13" s="37">
        <v>77</v>
      </c>
      <c r="M13" s="35">
        <v>2.3454157782515992</v>
      </c>
      <c r="N13" s="36">
        <v>77</v>
      </c>
      <c r="O13" s="36"/>
      <c r="P13" s="36"/>
      <c r="Q13" s="34"/>
      <c r="R13" s="34">
        <v>2</v>
      </c>
      <c r="S13" s="36">
        <v>2</v>
      </c>
    </row>
    <row r="14" spans="1:19" x14ac:dyDescent="0.2">
      <c r="A14" s="10" t="s">
        <v>18</v>
      </c>
      <c r="B14" s="34"/>
      <c r="C14" s="35"/>
      <c r="D14" s="34"/>
      <c r="E14" s="35"/>
      <c r="F14" s="36"/>
      <c r="G14" s="35"/>
      <c r="H14" s="37"/>
      <c r="I14" s="35"/>
      <c r="J14" s="38"/>
      <c r="K14" s="35"/>
      <c r="L14" s="37">
        <v>306</v>
      </c>
      <c r="M14" s="35">
        <v>9.3207432226622</v>
      </c>
      <c r="N14" s="36">
        <v>306</v>
      </c>
      <c r="O14" s="36"/>
      <c r="P14" s="36"/>
      <c r="Q14" s="34"/>
      <c r="R14" s="34"/>
      <c r="S14" s="36">
        <v>0</v>
      </c>
    </row>
    <row r="15" spans="1:19" ht="12" customHeight="1" x14ac:dyDescent="0.2">
      <c r="A15" s="11" t="s">
        <v>19</v>
      </c>
      <c r="B15" s="34"/>
      <c r="C15" s="35"/>
      <c r="D15" s="34"/>
      <c r="E15" s="35"/>
      <c r="F15" s="36"/>
      <c r="G15" s="35"/>
      <c r="H15" s="37"/>
      <c r="I15" s="35"/>
      <c r="J15" s="38"/>
      <c r="K15" s="35"/>
      <c r="L15" s="37">
        <v>706</v>
      </c>
      <c r="M15" s="35">
        <v>21.504721291501674</v>
      </c>
      <c r="N15" s="36">
        <v>706</v>
      </c>
      <c r="O15" s="36"/>
      <c r="P15" s="36"/>
      <c r="Q15" s="34"/>
      <c r="R15" s="34">
        <v>1</v>
      </c>
      <c r="S15" s="36">
        <v>1</v>
      </c>
    </row>
    <row r="16" spans="1:19" x14ac:dyDescent="0.2">
      <c r="A16" s="7" t="s">
        <v>20</v>
      </c>
      <c r="B16" s="34"/>
      <c r="C16" s="35"/>
      <c r="D16" s="34"/>
      <c r="E16" s="35"/>
      <c r="F16" s="36"/>
      <c r="G16" s="35"/>
      <c r="H16" s="37"/>
      <c r="I16" s="35"/>
      <c r="J16" s="38"/>
      <c r="K16" s="35"/>
      <c r="L16" s="37">
        <v>1133</v>
      </c>
      <c r="M16" s="35">
        <v>34.511117879987822</v>
      </c>
      <c r="N16" s="36">
        <v>1133</v>
      </c>
      <c r="O16" s="36"/>
      <c r="P16" s="36"/>
      <c r="Q16" s="34"/>
      <c r="R16" s="34">
        <v>5</v>
      </c>
      <c r="S16" s="36">
        <v>5</v>
      </c>
    </row>
    <row r="17" spans="1:19" x14ac:dyDescent="0.2">
      <c r="A17" s="7" t="s">
        <v>21</v>
      </c>
      <c r="B17" s="37">
        <v>8</v>
      </c>
      <c r="C17" s="35">
        <v>7.7866459022775947E-2</v>
      </c>
      <c r="D17" s="37">
        <v>2</v>
      </c>
      <c r="E17" s="35">
        <v>3.0220610456331218E-2</v>
      </c>
      <c r="F17" s="36"/>
      <c r="G17" s="35"/>
      <c r="H17" s="37"/>
      <c r="I17" s="35"/>
      <c r="J17" s="38">
        <v>2</v>
      </c>
      <c r="K17" s="35">
        <v>5.6344376831192252E-3</v>
      </c>
      <c r="L17" s="37">
        <v>681</v>
      </c>
      <c r="M17" s="35">
        <v>20.743222662199209</v>
      </c>
      <c r="N17" s="36">
        <v>693</v>
      </c>
      <c r="O17" s="36"/>
      <c r="P17" s="36"/>
      <c r="Q17" s="34"/>
      <c r="R17" s="34">
        <v>9</v>
      </c>
      <c r="S17" s="36">
        <v>9</v>
      </c>
    </row>
    <row r="18" spans="1:19" x14ac:dyDescent="0.2">
      <c r="A18" s="7" t="s">
        <v>22</v>
      </c>
      <c r="B18" s="37">
        <v>33</v>
      </c>
      <c r="C18" s="35">
        <v>0.32119914346895073</v>
      </c>
      <c r="D18" s="37">
        <v>21</v>
      </c>
      <c r="E18" s="35">
        <v>0.31731640979147779</v>
      </c>
      <c r="F18" s="36"/>
      <c r="G18" s="35"/>
      <c r="H18" s="37"/>
      <c r="I18" s="35"/>
      <c r="J18" s="37">
        <v>15</v>
      </c>
      <c r="K18" s="35">
        <v>4.2258282623394185E-2</v>
      </c>
      <c r="L18" s="37">
        <v>122</v>
      </c>
      <c r="M18" s="35">
        <v>3.71611331099604</v>
      </c>
      <c r="N18" s="36">
        <v>191</v>
      </c>
      <c r="O18" s="36"/>
      <c r="P18" s="36"/>
      <c r="Q18" s="34"/>
      <c r="R18" s="34">
        <v>3</v>
      </c>
      <c r="S18" s="36">
        <v>3</v>
      </c>
    </row>
    <row r="19" spans="1:19" x14ac:dyDescent="0.2">
      <c r="A19" s="7" t="s">
        <v>23</v>
      </c>
      <c r="B19" s="37">
        <v>82</v>
      </c>
      <c r="C19" s="35">
        <v>0.79813120498345336</v>
      </c>
      <c r="D19" s="37">
        <v>66</v>
      </c>
      <c r="E19" s="35">
        <v>0.99728014505893015</v>
      </c>
      <c r="F19" s="36"/>
      <c r="G19" s="35"/>
      <c r="H19" s="37"/>
      <c r="I19" s="35"/>
      <c r="J19" s="37">
        <v>89</v>
      </c>
      <c r="K19" s="35">
        <v>0.25073247689880551</v>
      </c>
      <c r="L19" s="37">
        <v>6</v>
      </c>
      <c r="M19" s="35">
        <v>0.18275967103259214</v>
      </c>
      <c r="N19" s="36">
        <v>243</v>
      </c>
      <c r="O19" s="36"/>
      <c r="P19" s="36"/>
      <c r="Q19" s="34"/>
      <c r="R19" s="34"/>
      <c r="S19" s="36">
        <v>0</v>
      </c>
    </row>
    <row r="20" spans="1:19" x14ac:dyDescent="0.2">
      <c r="A20" s="7" t="s">
        <v>25</v>
      </c>
      <c r="B20" s="37">
        <v>207</v>
      </c>
      <c r="C20" s="35">
        <v>2.0147946272143273</v>
      </c>
      <c r="D20" s="37">
        <v>158</v>
      </c>
      <c r="E20" s="35">
        <v>2.387428226050166</v>
      </c>
      <c r="F20" s="36"/>
      <c r="G20" s="35"/>
      <c r="H20" s="37"/>
      <c r="I20" s="35"/>
      <c r="J20" s="37">
        <v>191</v>
      </c>
      <c r="K20" s="35">
        <v>0.53808879873788595</v>
      </c>
      <c r="L20" s="37">
        <v>14</v>
      </c>
      <c r="M20" s="35">
        <v>0.42643923240938164</v>
      </c>
      <c r="N20" s="36">
        <v>570</v>
      </c>
      <c r="O20" s="36"/>
      <c r="P20" s="36"/>
      <c r="Q20" s="34">
        <v>1</v>
      </c>
      <c r="R20" s="34"/>
      <c r="S20" s="36">
        <v>1</v>
      </c>
    </row>
    <row r="21" spans="1:19" x14ac:dyDescent="0.2">
      <c r="A21" s="7" t="s">
        <v>26</v>
      </c>
      <c r="B21" s="37">
        <v>472</v>
      </c>
      <c r="C21" s="35">
        <v>4.594121082343781</v>
      </c>
      <c r="D21" s="37">
        <v>388</v>
      </c>
      <c r="E21" s="35">
        <v>5.8627984285282562</v>
      </c>
      <c r="F21" s="36"/>
      <c r="G21" s="35"/>
      <c r="H21" s="37"/>
      <c r="I21" s="35"/>
      <c r="J21" s="37">
        <v>535</v>
      </c>
      <c r="K21" s="35">
        <v>1.5072120802343925</v>
      </c>
      <c r="L21" s="37">
        <v>26</v>
      </c>
      <c r="M21" s="35">
        <v>0.79195857447456586</v>
      </c>
      <c r="N21" s="36">
        <v>1421</v>
      </c>
      <c r="O21" s="36"/>
      <c r="P21" s="36"/>
      <c r="Q21" s="34">
        <v>1</v>
      </c>
      <c r="R21" s="34"/>
      <c r="S21" s="36">
        <v>1</v>
      </c>
    </row>
    <row r="22" spans="1:19" x14ac:dyDescent="0.2">
      <c r="A22" s="7" t="s">
        <v>27</v>
      </c>
      <c r="B22" s="37">
        <v>864</v>
      </c>
      <c r="C22" s="35">
        <v>8.4095775744598011</v>
      </c>
      <c r="D22" s="37">
        <v>651</v>
      </c>
      <c r="E22" s="35">
        <v>9.8368087035358105</v>
      </c>
      <c r="F22" s="36"/>
      <c r="G22" s="35"/>
      <c r="H22" s="37"/>
      <c r="I22" s="35"/>
      <c r="J22" s="37">
        <v>950</v>
      </c>
      <c r="K22" s="35">
        <v>2.6763578994816317</v>
      </c>
      <c r="L22" s="37">
        <v>27</v>
      </c>
      <c r="M22" s="35">
        <v>0.82241851964666468</v>
      </c>
      <c r="N22" s="36">
        <v>2492</v>
      </c>
      <c r="O22" s="36"/>
      <c r="P22" s="36"/>
      <c r="Q22" s="34">
        <v>6</v>
      </c>
      <c r="R22" s="34">
        <v>1</v>
      </c>
      <c r="S22" s="36">
        <v>7</v>
      </c>
    </row>
    <row r="23" spans="1:19" x14ac:dyDescent="0.2">
      <c r="A23" s="7" t="s">
        <v>28</v>
      </c>
      <c r="B23" s="37">
        <v>1546</v>
      </c>
      <c r="C23" s="35">
        <v>15.04769320615145</v>
      </c>
      <c r="D23" s="37">
        <v>1002</v>
      </c>
      <c r="E23" s="35">
        <v>15.14052583862194</v>
      </c>
      <c r="F23" s="36"/>
      <c r="G23" s="35"/>
      <c r="H23" s="37"/>
      <c r="I23" s="35"/>
      <c r="J23" s="37">
        <v>1352</v>
      </c>
      <c r="K23" s="35">
        <v>3.8088798737885963</v>
      </c>
      <c r="L23" s="37">
        <v>29</v>
      </c>
      <c r="M23" s="35">
        <v>0.88333840999086211</v>
      </c>
      <c r="N23" s="36">
        <v>3929</v>
      </c>
      <c r="O23" s="36">
        <v>4</v>
      </c>
      <c r="P23" s="36">
        <v>1.3201320132013201</v>
      </c>
      <c r="Q23" s="34">
        <v>6</v>
      </c>
      <c r="R23" s="34"/>
      <c r="S23" s="36">
        <v>11.32013201320132</v>
      </c>
    </row>
    <row r="24" spans="1:19" x14ac:dyDescent="0.2">
      <c r="A24" s="7" t="s">
        <v>29</v>
      </c>
      <c r="B24" s="37">
        <v>2823</v>
      </c>
      <c r="C24" s="35">
        <v>27.477126727662061</v>
      </c>
      <c r="D24" s="37">
        <v>1747</v>
      </c>
      <c r="E24" s="35">
        <v>26.39770323360532</v>
      </c>
      <c r="F24" s="37">
        <v>3211</v>
      </c>
      <c r="G24" s="35">
        <v>5.0905228447319191</v>
      </c>
      <c r="H24" s="37">
        <v>702</v>
      </c>
      <c r="I24" s="35">
        <v>2.5990373935579418</v>
      </c>
      <c r="J24" s="37">
        <v>2066</v>
      </c>
      <c r="K24" s="35">
        <v>5.8203741266621591</v>
      </c>
      <c r="L24" s="37">
        <v>31</v>
      </c>
      <c r="M24" s="35">
        <v>0.94425830033505931</v>
      </c>
      <c r="N24" s="36">
        <v>10580</v>
      </c>
      <c r="O24" s="36">
        <v>18</v>
      </c>
      <c r="P24" s="36">
        <v>3</v>
      </c>
      <c r="Q24" s="34">
        <v>10</v>
      </c>
      <c r="R24" s="34">
        <v>1</v>
      </c>
      <c r="S24" s="36">
        <v>32</v>
      </c>
    </row>
    <row r="25" spans="1:19" x14ac:dyDescent="0.2">
      <c r="A25" s="7" t="s">
        <v>30</v>
      </c>
      <c r="B25" s="37">
        <v>4239</v>
      </c>
      <c r="C25" s="35">
        <v>41.259489974693402</v>
      </c>
      <c r="D25" s="37">
        <v>2583</v>
      </c>
      <c r="E25" s="35">
        <v>39.029918404351768</v>
      </c>
      <c r="F25" s="37">
        <v>10456</v>
      </c>
      <c r="G25" s="35">
        <v>16.576302355813439</v>
      </c>
      <c r="H25" s="37">
        <v>3318</v>
      </c>
      <c r="I25" s="35">
        <v>12.284339133654203</v>
      </c>
      <c r="J25" s="37">
        <v>3118</v>
      </c>
      <c r="K25" s="35">
        <v>8.7840883479828715</v>
      </c>
      <c r="L25" s="37">
        <v>35</v>
      </c>
      <c r="M25" s="35">
        <v>1.0660980810234542</v>
      </c>
      <c r="N25" s="36">
        <v>23749</v>
      </c>
      <c r="O25" s="36">
        <v>53</v>
      </c>
      <c r="P25" s="36">
        <v>15</v>
      </c>
      <c r="Q25" s="34">
        <v>10</v>
      </c>
      <c r="R25" s="34">
        <v>1</v>
      </c>
      <c r="S25" s="36">
        <v>79</v>
      </c>
    </row>
    <row r="26" spans="1:19" x14ac:dyDescent="0.2">
      <c r="A26" s="7" t="s">
        <v>31</v>
      </c>
      <c r="B26" s="34"/>
      <c r="C26" s="35"/>
      <c r="D26" s="37"/>
      <c r="E26" s="35"/>
      <c r="F26" s="37">
        <v>16166</v>
      </c>
      <c r="G26" s="35">
        <v>25.628586829005357</v>
      </c>
      <c r="H26" s="37">
        <v>7546</v>
      </c>
      <c r="I26" s="35">
        <v>27.937800814513142</v>
      </c>
      <c r="J26" s="37">
        <v>3649</v>
      </c>
      <c r="K26" s="35">
        <v>10.280031552851025</v>
      </c>
      <c r="L26" s="37">
        <v>29</v>
      </c>
      <c r="M26" s="35">
        <v>0.88333840999086211</v>
      </c>
      <c r="N26" s="36">
        <v>27390</v>
      </c>
      <c r="O26" s="36">
        <v>66</v>
      </c>
      <c r="P26" s="36">
        <v>28</v>
      </c>
      <c r="Q26" s="34">
        <v>19</v>
      </c>
      <c r="R26" s="34">
        <v>1</v>
      </c>
      <c r="S26" s="36">
        <v>114</v>
      </c>
    </row>
    <row r="27" spans="1:19" x14ac:dyDescent="0.2">
      <c r="A27" s="7" t="s">
        <v>32</v>
      </c>
      <c r="B27" s="34"/>
      <c r="C27" s="35"/>
      <c r="D27" s="37"/>
      <c r="E27" s="35"/>
      <c r="F27" s="37">
        <v>13500</v>
      </c>
      <c r="G27" s="35">
        <v>21.402073623133262</v>
      </c>
      <c r="H27" s="37">
        <v>6104</v>
      </c>
      <c r="I27" s="35">
        <v>22.599037393557943</v>
      </c>
      <c r="J27" s="37">
        <v>5259</v>
      </c>
      <c r="K27" s="35">
        <v>14.815753887762002</v>
      </c>
      <c r="L27" s="37">
        <v>27</v>
      </c>
      <c r="M27" s="35">
        <v>0.82241851964666468</v>
      </c>
      <c r="N27" s="36">
        <v>24890</v>
      </c>
      <c r="O27" s="36">
        <v>57</v>
      </c>
      <c r="P27" s="36">
        <v>13</v>
      </c>
      <c r="Q27" s="34">
        <v>24</v>
      </c>
      <c r="R27" s="34"/>
      <c r="S27" s="36">
        <v>94</v>
      </c>
    </row>
    <row r="28" spans="1:19" x14ac:dyDescent="0.2">
      <c r="A28" s="7" t="s">
        <v>33</v>
      </c>
      <c r="B28" s="34"/>
      <c r="C28" s="35"/>
      <c r="D28" s="37"/>
      <c r="E28" s="35"/>
      <c r="F28" s="37">
        <v>9980</v>
      </c>
      <c r="G28" s="35">
        <v>15.821681093249628</v>
      </c>
      <c r="H28" s="37">
        <v>3977</v>
      </c>
      <c r="I28" s="35">
        <v>14.724176231025545</v>
      </c>
      <c r="J28" s="37">
        <v>6039</v>
      </c>
      <c r="K28" s="35">
        <v>17.013184584178497</v>
      </c>
      <c r="L28" s="37">
        <v>15</v>
      </c>
      <c r="M28" s="35">
        <v>0.45689917758148035</v>
      </c>
      <c r="N28" s="36">
        <v>20011</v>
      </c>
      <c r="O28" s="36">
        <v>50</v>
      </c>
      <c r="P28" s="36">
        <v>9</v>
      </c>
      <c r="Q28" s="34">
        <v>45</v>
      </c>
      <c r="R28" s="34"/>
      <c r="S28" s="36">
        <v>104</v>
      </c>
    </row>
    <row r="29" spans="1:19" x14ac:dyDescent="0.2">
      <c r="A29" s="7" t="s">
        <v>34</v>
      </c>
      <c r="B29" s="34"/>
      <c r="C29" s="35"/>
      <c r="D29" s="37"/>
      <c r="E29" s="35"/>
      <c r="F29" s="37">
        <v>6732</v>
      </c>
      <c r="G29" s="35">
        <v>10.672500713402453</v>
      </c>
      <c r="H29" s="37">
        <v>2873</v>
      </c>
      <c r="I29" s="35">
        <v>10.636801184746391</v>
      </c>
      <c r="J29" s="37">
        <v>6143</v>
      </c>
      <c r="K29" s="35">
        <v>17.306175343700701</v>
      </c>
      <c r="L29" s="37">
        <v>16</v>
      </c>
      <c r="M29" s="35">
        <v>0.48735912275357907</v>
      </c>
      <c r="N29" s="36">
        <v>15764</v>
      </c>
      <c r="O29" s="36">
        <v>35</v>
      </c>
      <c r="P29" s="36">
        <v>11</v>
      </c>
      <c r="Q29" s="34">
        <v>45</v>
      </c>
      <c r="R29" s="34">
        <v>2</v>
      </c>
      <c r="S29" s="36">
        <v>93</v>
      </c>
    </row>
    <row r="30" spans="1:19" x14ac:dyDescent="0.2">
      <c r="A30" s="7" t="s">
        <v>35</v>
      </c>
      <c r="B30" s="34"/>
      <c r="C30" s="35"/>
      <c r="D30" s="37"/>
      <c r="E30" s="35"/>
      <c r="F30" s="37">
        <v>2378</v>
      </c>
      <c r="G30" s="35">
        <v>3.7699356352452522</v>
      </c>
      <c r="H30" s="37">
        <v>1824</v>
      </c>
      <c r="I30" s="35">
        <v>6.753054424287301</v>
      </c>
      <c r="J30" s="37">
        <v>4162</v>
      </c>
      <c r="K30" s="35">
        <v>11.725264818571107</v>
      </c>
      <c r="L30" s="37">
        <v>2</v>
      </c>
      <c r="M30" s="35">
        <v>6.0919890344197383E-2</v>
      </c>
      <c r="N30" s="36">
        <v>8366</v>
      </c>
      <c r="O30" s="36">
        <v>12</v>
      </c>
      <c r="P30" s="36">
        <v>5</v>
      </c>
      <c r="Q30" s="34">
        <v>53</v>
      </c>
      <c r="R30" s="34"/>
      <c r="S30" s="36">
        <v>70</v>
      </c>
    </row>
    <row r="31" spans="1:19" x14ac:dyDescent="0.2">
      <c r="A31" s="7" t="s">
        <v>36</v>
      </c>
      <c r="B31" s="34"/>
      <c r="C31" s="35"/>
      <c r="D31" s="37"/>
      <c r="E31" s="35"/>
      <c r="F31" s="37">
        <v>559</v>
      </c>
      <c r="G31" s="35">
        <v>0.88620438187640704</v>
      </c>
      <c r="H31" s="37">
        <v>527</v>
      </c>
      <c r="I31" s="35">
        <v>1.951129211403184</v>
      </c>
      <c r="J31" s="37">
        <v>1520</v>
      </c>
      <c r="K31" s="35">
        <v>4.2821726391706108</v>
      </c>
      <c r="L31" s="37"/>
      <c r="M31" s="35">
        <v>0</v>
      </c>
      <c r="N31" s="36">
        <v>2606</v>
      </c>
      <c r="O31" s="36">
        <v>4</v>
      </c>
      <c r="P31" s="36"/>
      <c r="Q31" s="34">
        <v>43</v>
      </c>
      <c r="R31" s="34"/>
      <c r="S31" s="36">
        <v>47</v>
      </c>
    </row>
    <row r="32" spans="1:19" x14ac:dyDescent="0.2">
      <c r="A32" s="7" t="s">
        <v>37</v>
      </c>
      <c r="B32" s="34"/>
      <c r="C32" s="35"/>
      <c r="D32" s="37"/>
      <c r="E32" s="35"/>
      <c r="F32" s="37">
        <v>88</v>
      </c>
      <c r="G32" s="35">
        <v>0.13950981324709091</v>
      </c>
      <c r="H32" s="37">
        <v>130</v>
      </c>
      <c r="I32" s="35">
        <v>0.48130322102924838</v>
      </c>
      <c r="J32" s="37">
        <v>366</v>
      </c>
      <c r="K32" s="35">
        <v>1.0311020960108181</v>
      </c>
      <c r="L32" s="37">
        <v>1</v>
      </c>
      <c r="M32" s="35">
        <v>3.0459945172098692E-2</v>
      </c>
      <c r="N32" s="36">
        <v>585</v>
      </c>
      <c r="O32" s="36">
        <v>4</v>
      </c>
      <c r="P32" s="36">
        <v>2</v>
      </c>
      <c r="Q32" s="34">
        <v>17</v>
      </c>
      <c r="R32" s="34"/>
      <c r="S32" s="36">
        <v>23</v>
      </c>
    </row>
    <row r="33" spans="1:19" x14ac:dyDescent="0.2">
      <c r="A33" s="7" t="s">
        <v>38</v>
      </c>
      <c r="B33" s="34"/>
      <c r="C33" s="35"/>
      <c r="D33" s="37"/>
      <c r="E33" s="35"/>
      <c r="F33" s="37">
        <v>8</v>
      </c>
      <c r="G33" s="35">
        <v>1.2682710295190081E-2</v>
      </c>
      <c r="H33" s="37">
        <v>9</v>
      </c>
      <c r="I33" s="35">
        <v>3.3320992225101813E-2</v>
      </c>
      <c r="J33" s="37">
        <v>40</v>
      </c>
      <c r="K33" s="35">
        <v>0.1126887536623845</v>
      </c>
      <c r="L33" s="37"/>
      <c r="M33" s="35">
        <v>0</v>
      </c>
      <c r="N33" s="36">
        <v>57</v>
      </c>
      <c r="O33" s="36"/>
      <c r="P33" s="36">
        <v>1</v>
      </c>
      <c r="Q33" s="34">
        <v>5</v>
      </c>
      <c r="R33" s="34"/>
      <c r="S33" s="36">
        <v>6</v>
      </c>
    </row>
    <row r="34" spans="1:19" ht="20.100000000000001" customHeight="1" x14ac:dyDescent="0.2">
      <c r="A34" s="13" t="s">
        <v>9</v>
      </c>
      <c r="B34" s="39">
        <v>10274</v>
      </c>
      <c r="C34" s="40">
        <v>100</v>
      </c>
      <c r="D34" s="39">
        <v>6618</v>
      </c>
      <c r="E34" s="40">
        <v>100</v>
      </c>
      <c r="F34" s="39">
        <v>63078</v>
      </c>
      <c r="G34" s="40">
        <v>100</v>
      </c>
      <c r="H34" s="39">
        <v>27010</v>
      </c>
      <c r="I34" s="40">
        <v>100</v>
      </c>
      <c r="J34" s="39">
        <v>35496</v>
      </c>
      <c r="K34" s="40">
        <v>100</v>
      </c>
      <c r="L34" s="39">
        <v>3283</v>
      </c>
      <c r="M34" s="40">
        <v>99.999999999999972</v>
      </c>
      <c r="N34" s="39">
        <v>145759</v>
      </c>
      <c r="O34" s="39">
        <v>303</v>
      </c>
      <c r="P34" s="39">
        <v>88.320132013201317</v>
      </c>
      <c r="Q34" s="39">
        <v>285</v>
      </c>
      <c r="R34" s="39">
        <v>26</v>
      </c>
      <c r="S34" s="39">
        <v>702.32013201320137</v>
      </c>
    </row>
    <row r="35" spans="1:19" ht="20.100000000000001" customHeight="1" x14ac:dyDescent="0.2">
      <c r="A35" s="15" t="s">
        <v>39</v>
      </c>
      <c r="B35" s="84">
        <v>56.23</v>
      </c>
      <c r="C35" s="85"/>
      <c r="D35" s="86">
        <v>55.68</v>
      </c>
      <c r="E35" s="87"/>
      <c r="F35" s="80">
        <v>70.900000000000006</v>
      </c>
      <c r="G35" s="81"/>
      <c r="H35" s="86">
        <v>72.22</v>
      </c>
      <c r="I35" s="87"/>
      <c r="J35" s="80">
        <v>73.02</v>
      </c>
      <c r="K35" s="81"/>
      <c r="L35" s="86">
        <v>19.309999999999999</v>
      </c>
      <c r="M35" s="87"/>
      <c r="N35" s="41">
        <v>68.77</v>
      </c>
      <c r="O35" s="41">
        <v>71.25</v>
      </c>
      <c r="P35" s="41">
        <v>71.52</v>
      </c>
      <c r="Q35" s="41">
        <v>79.88</v>
      </c>
      <c r="R35" s="41">
        <v>29.81</v>
      </c>
      <c r="S35" s="41">
        <v>73.25</v>
      </c>
    </row>
  </sheetData>
  <mergeCells count="36">
    <mergeCell ref="F10:G10"/>
    <mergeCell ref="H10:I10"/>
    <mergeCell ref="C11:C12"/>
    <mergeCell ref="D11:D12"/>
    <mergeCell ref="L11:L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</mergeCells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Normal="100"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55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25"/>
      <c r="C13" s="26"/>
      <c r="D13" s="25"/>
      <c r="E13" s="26"/>
      <c r="F13" s="27"/>
      <c r="G13" s="26"/>
      <c r="H13" s="28"/>
      <c r="I13" s="26"/>
      <c r="J13" s="29"/>
      <c r="K13" s="26"/>
      <c r="L13" s="28">
        <v>48</v>
      </c>
      <c r="M13" s="26">
        <v>1.6058882569421211</v>
      </c>
      <c r="N13" s="27">
        <v>48</v>
      </c>
      <c r="O13" s="27"/>
      <c r="P13" s="27"/>
      <c r="Q13" s="25"/>
      <c r="R13" s="25"/>
      <c r="S13" s="27"/>
    </row>
    <row r="14" spans="1:19" x14ac:dyDescent="0.2">
      <c r="A14" s="10" t="s">
        <v>18</v>
      </c>
      <c r="B14" s="25"/>
      <c r="C14" s="26"/>
      <c r="D14" s="25"/>
      <c r="E14" s="26"/>
      <c r="F14" s="27"/>
      <c r="G14" s="26"/>
      <c r="H14" s="28"/>
      <c r="I14" s="26"/>
      <c r="J14" s="29"/>
      <c r="K14" s="26"/>
      <c r="L14" s="28">
        <v>279</v>
      </c>
      <c r="M14" s="26">
        <v>9.3342254934760795</v>
      </c>
      <c r="N14" s="27">
        <v>279</v>
      </c>
      <c r="O14" s="27"/>
      <c r="P14" s="27"/>
      <c r="Q14" s="25"/>
      <c r="R14" s="25"/>
      <c r="S14" s="27"/>
    </row>
    <row r="15" spans="1:19" ht="12" customHeight="1" x14ac:dyDescent="0.2">
      <c r="A15" s="11" t="s">
        <v>19</v>
      </c>
      <c r="B15" s="25"/>
      <c r="C15" s="26"/>
      <c r="D15" s="25"/>
      <c r="E15" s="26"/>
      <c r="F15" s="27"/>
      <c r="G15" s="26"/>
      <c r="H15" s="28"/>
      <c r="I15" s="26"/>
      <c r="J15" s="29"/>
      <c r="K15" s="26"/>
      <c r="L15" s="28">
        <v>650</v>
      </c>
      <c r="M15" s="26">
        <v>21.746403479424554</v>
      </c>
      <c r="N15" s="27">
        <v>650</v>
      </c>
      <c r="O15" s="27"/>
      <c r="P15" s="27"/>
      <c r="Q15" s="25"/>
      <c r="R15" s="25">
        <v>2</v>
      </c>
      <c r="S15" s="27">
        <v>2</v>
      </c>
    </row>
    <row r="16" spans="1:19" x14ac:dyDescent="0.2">
      <c r="A16" s="7" t="s">
        <v>20</v>
      </c>
      <c r="B16" s="25"/>
      <c r="C16" s="26"/>
      <c r="D16" s="25"/>
      <c r="E16" s="26"/>
      <c r="F16" s="27"/>
      <c r="G16" s="26"/>
      <c r="H16" s="28"/>
      <c r="I16" s="26"/>
      <c r="J16" s="29"/>
      <c r="K16" s="26"/>
      <c r="L16" s="28">
        <v>996</v>
      </c>
      <c r="M16" s="26">
        <v>33.322181331549011</v>
      </c>
      <c r="N16" s="27">
        <v>996</v>
      </c>
      <c r="O16" s="27"/>
      <c r="P16" s="27"/>
      <c r="Q16" s="25"/>
      <c r="R16" s="25">
        <v>6</v>
      </c>
      <c r="S16" s="27">
        <v>6</v>
      </c>
    </row>
    <row r="17" spans="1:19" x14ac:dyDescent="0.2">
      <c r="A17" s="7" t="s">
        <v>21</v>
      </c>
      <c r="B17" s="28">
        <v>6</v>
      </c>
      <c r="C17" s="26">
        <v>5.7001710051301537E-2</v>
      </c>
      <c r="D17" s="28">
        <v>2</v>
      </c>
      <c r="E17" s="26">
        <v>3.0003000300030006E-2</v>
      </c>
      <c r="F17" s="27"/>
      <c r="G17" s="26"/>
      <c r="H17" s="28"/>
      <c r="I17" s="26"/>
      <c r="J17" s="29"/>
      <c r="K17" s="26"/>
      <c r="L17" s="28">
        <v>634</v>
      </c>
      <c r="M17" s="26">
        <v>21.211107393777183</v>
      </c>
      <c r="N17" s="27">
        <v>642</v>
      </c>
      <c r="O17" s="27"/>
      <c r="P17" s="27"/>
      <c r="Q17" s="25"/>
      <c r="R17" s="25">
        <v>9</v>
      </c>
      <c r="S17" s="27">
        <v>9</v>
      </c>
    </row>
    <row r="18" spans="1:19" x14ac:dyDescent="0.2">
      <c r="A18" s="7" t="s">
        <v>22</v>
      </c>
      <c r="B18" s="28">
        <v>30</v>
      </c>
      <c r="C18" s="26">
        <v>0.28500855025650768</v>
      </c>
      <c r="D18" s="28">
        <v>16</v>
      </c>
      <c r="E18" s="26">
        <v>0.24002400240024005</v>
      </c>
      <c r="F18" s="27"/>
      <c r="G18" s="26"/>
      <c r="H18" s="28"/>
      <c r="I18" s="26"/>
      <c r="J18" s="28">
        <v>22</v>
      </c>
      <c r="K18" s="26">
        <v>6.3134936578086442E-2</v>
      </c>
      <c r="L18" s="28">
        <v>113</v>
      </c>
      <c r="M18" s="26">
        <v>3.780528604884577</v>
      </c>
      <c r="N18" s="27">
        <v>181</v>
      </c>
      <c r="O18" s="27"/>
      <c r="P18" s="27"/>
      <c r="Q18" s="25"/>
      <c r="R18" s="25">
        <v>1</v>
      </c>
      <c r="S18" s="27">
        <v>1</v>
      </c>
    </row>
    <row r="19" spans="1:19" x14ac:dyDescent="0.2">
      <c r="A19" s="7" t="s">
        <v>23</v>
      </c>
      <c r="B19" s="28">
        <v>95</v>
      </c>
      <c r="C19" s="26">
        <v>0.90252707581227432</v>
      </c>
      <c r="D19" s="28">
        <v>68</v>
      </c>
      <c r="E19" s="26">
        <v>1.0201020102010201</v>
      </c>
      <c r="F19" s="27"/>
      <c r="G19" s="26"/>
      <c r="H19" s="28"/>
      <c r="I19" s="26"/>
      <c r="J19" s="28">
        <v>82</v>
      </c>
      <c r="K19" s="26">
        <v>0.2353211272455949</v>
      </c>
      <c r="L19" s="28">
        <v>7</v>
      </c>
      <c r="M19" s="26">
        <v>0.23419203747072601</v>
      </c>
      <c r="N19" s="27">
        <v>252</v>
      </c>
      <c r="O19" s="27"/>
      <c r="P19" s="27"/>
      <c r="Q19" s="25"/>
      <c r="R19" s="25"/>
      <c r="S19" s="27"/>
    </row>
    <row r="20" spans="1:19" x14ac:dyDescent="0.2">
      <c r="A20" s="7" t="s">
        <v>25</v>
      </c>
      <c r="B20" s="28">
        <v>208</v>
      </c>
      <c r="C20" s="26">
        <v>1.9760592817784535</v>
      </c>
      <c r="D20" s="28">
        <v>161</v>
      </c>
      <c r="E20" s="26">
        <v>2.4152415241524152</v>
      </c>
      <c r="F20" s="27"/>
      <c r="G20" s="26"/>
      <c r="H20" s="28"/>
      <c r="I20" s="26"/>
      <c r="J20" s="28">
        <v>214</v>
      </c>
      <c r="K20" s="26">
        <v>0.6141307467141135</v>
      </c>
      <c r="L20" s="28">
        <v>17</v>
      </c>
      <c r="M20" s="26">
        <v>0.56875209100033464</v>
      </c>
      <c r="N20" s="27">
        <v>600</v>
      </c>
      <c r="O20" s="27"/>
      <c r="P20" s="27"/>
      <c r="Q20" s="25">
        <v>1</v>
      </c>
      <c r="R20" s="25"/>
      <c r="S20" s="27">
        <v>1</v>
      </c>
    </row>
    <row r="21" spans="1:19" x14ac:dyDescent="0.2">
      <c r="A21" s="7" t="s">
        <v>26</v>
      </c>
      <c r="B21" s="28">
        <v>487</v>
      </c>
      <c r="C21" s="26">
        <v>4.6266387991639748</v>
      </c>
      <c r="D21" s="28">
        <v>412</v>
      </c>
      <c r="E21" s="26">
        <v>6.1806180618061806</v>
      </c>
      <c r="F21" s="27"/>
      <c r="G21" s="26"/>
      <c r="H21" s="28"/>
      <c r="I21" s="26"/>
      <c r="J21" s="28">
        <v>560</v>
      </c>
      <c r="K21" s="26">
        <v>1.6070711128967456</v>
      </c>
      <c r="L21" s="28">
        <v>31</v>
      </c>
      <c r="M21" s="26">
        <v>1.0371361659417866</v>
      </c>
      <c r="N21" s="27">
        <v>1490</v>
      </c>
      <c r="O21" s="27"/>
      <c r="P21" s="27"/>
      <c r="Q21" s="25"/>
      <c r="R21" s="25"/>
      <c r="S21" s="27"/>
    </row>
    <row r="22" spans="1:19" x14ac:dyDescent="0.2">
      <c r="A22" s="7" t="s">
        <v>27</v>
      </c>
      <c r="B22" s="28">
        <v>866</v>
      </c>
      <c r="C22" s="26">
        <v>8.2272468174045219</v>
      </c>
      <c r="D22" s="28">
        <v>627</v>
      </c>
      <c r="E22" s="26">
        <v>9.4059405940594054</v>
      </c>
      <c r="F22" s="27"/>
      <c r="G22" s="26"/>
      <c r="H22" s="28"/>
      <c r="I22" s="26"/>
      <c r="J22" s="28">
        <v>947</v>
      </c>
      <c r="K22" s="26">
        <v>2.7176720427021754</v>
      </c>
      <c r="L22" s="28">
        <v>23</v>
      </c>
      <c r="M22" s="26">
        <v>0.76948812311809967</v>
      </c>
      <c r="N22" s="27">
        <v>2463</v>
      </c>
      <c r="O22" s="27"/>
      <c r="P22" s="27"/>
      <c r="Q22" s="25">
        <v>8</v>
      </c>
      <c r="R22" s="25">
        <v>1</v>
      </c>
      <c r="S22" s="27">
        <v>9</v>
      </c>
    </row>
    <row r="23" spans="1:19" x14ac:dyDescent="0.2">
      <c r="A23" s="7" t="s">
        <v>28</v>
      </c>
      <c r="B23" s="28">
        <v>1574</v>
      </c>
      <c r="C23" s="26">
        <v>14.953448603458103</v>
      </c>
      <c r="D23" s="28">
        <v>976</v>
      </c>
      <c r="E23" s="26">
        <v>14.641464146414643</v>
      </c>
      <c r="F23" s="27"/>
      <c r="G23" s="26"/>
      <c r="H23" s="28"/>
      <c r="I23" s="26"/>
      <c r="J23" s="28">
        <v>1348</v>
      </c>
      <c r="K23" s="26">
        <v>3.8684497503300235</v>
      </c>
      <c r="L23" s="28">
        <v>27</v>
      </c>
      <c r="M23" s="26">
        <v>0.90331214452994313</v>
      </c>
      <c r="N23" s="27">
        <v>3925</v>
      </c>
      <c r="O23" s="27">
        <v>3</v>
      </c>
      <c r="P23" s="27">
        <v>1</v>
      </c>
      <c r="Q23" s="25">
        <v>6</v>
      </c>
      <c r="R23" s="25"/>
      <c r="S23" s="27">
        <v>10</v>
      </c>
    </row>
    <row r="24" spans="1:19" x14ac:dyDescent="0.2">
      <c r="A24" s="7" t="s">
        <v>29</v>
      </c>
      <c r="B24" s="28">
        <v>2904</v>
      </c>
      <c r="C24" s="26">
        <v>27.588827664829946</v>
      </c>
      <c r="D24" s="28">
        <v>1753</v>
      </c>
      <c r="E24" s="26">
        <v>26.2976297629763</v>
      </c>
      <c r="F24" s="28">
        <v>3132</v>
      </c>
      <c r="G24" s="26">
        <v>5.1672936052266882</v>
      </c>
      <c r="H24" s="28">
        <v>590</v>
      </c>
      <c r="I24" s="26">
        <v>2.326314959388061</v>
      </c>
      <c r="J24" s="28">
        <v>2054</v>
      </c>
      <c r="K24" s="26">
        <v>5.894507260517706</v>
      </c>
      <c r="L24" s="28">
        <v>35</v>
      </c>
      <c r="M24" s="26">
        <v>1.1709601873536302</v>
      </c>
      <c r="N24" s="27">
        <v>10468</v>
      </c>
      <c r="O24" s="27">
        <v>23</v>
      </c>
      <c r="P24" s="27">
        <v>3</v>
      </c>
      <c r="Q24" s="25">
        <v>6</v>
      </c>
      <c r="R24" s="25">
        <v>1</v>
      </c>
      <c r="S24" s="27">
        <v>33</v>
      </c>
    </row>
    <row r="25" spans="1:19" x14ac:dyDescent="0.2">
      <c r="A25" s="7" t="s">
        <v>30</v>
      </c>
      <c r="B25" s="28">
        <v>4356</v>
      </c>
      <c r="C25" s="26">
        <v>41.383241497244917</v>
      </c>
      <c r="D25" s="28">
        <v>2651</v>
      </c>
      <c r="E25" s="26">
        <v>39.768976897689768</v>
      </c>
      <c r="F25" s="28">
        <v>9874</v>
      </c>
      <c r="G25" s="26">
        <v>16.290503530653996</v>
      </c>
      <c r="H25" s="28">
        <v>2925</v>
      </c>
      <c r="I25" s="26">
        <v>11.533002129169624</v>
      </c>
      <c r="J25" s="28">
        <v>3026</v>
      </c>
      <c r="K25" s="26">
        <v>8.6839235493313431</v>
      </c>
      <c r="L25" s="28">
        <v>35</v>
      </c>
      <c r="M25" s="26">
        <v>1.1709601873536302</v>
      </c>
      <c r="N25" s="27">
        <v>22867</v>
      </c>
      <c r="O25" s="27">
        <v>49</v>
      </c>
      <c r="P25" s="27">
        <v>11</v>
      </c>
      <c r="Q25" s="25">
        <v>12</v>
      </c>
      <c r="R25" s="25">
        <v>1</v>
      </c>
      <c r="S25" s="27">
        <v>73</v>
      </c>
    </row>
    <row r="26" spans="1:19" x14ac:dyDescent="0.2">
      <c r="A26" s="7" t="s">
        <v>31</v>
      </c>
      <c r="B26" s="25"/>
      <c r="C26" s="26"/>
      <c r="D26" s="28"/>
      <c r="E26" s="26"/>
      <c r="F26" s="28">
        <v>15322</v>
      </c>
      <c r="G26" s="26">
        <v>25.278822675377814</v>
      </c>
      <c r="H26" s="28">
        <v>7090</v>
      </c>
      <c r="I26" s="26">
        <v>27.955208579764999</v>
      </c>
      <c r="J26" s="28">
        <v>3611</v>
      </c>
      <c r="K26" s="26">
        <v>10.362738908339551</v>
      </c>
      <c r="L26" s="28">
        <v>29</v>
      </c>
      <c r="M26" s="26">
        <v>0.97022415523586492</v>
      </c>
      <c r="N26" s="27">
        <v>26052</v>
      </c>
      <c r="O26" s="27">
        <v>65</v>
      </c>
      <c r="P26" s="27">
        <v>24</v>
      </c>
      <c r="Q26" s="25">
        <v>19</v>
      </c>
      <c r="R26" s="25">
        <v>1</v>
      </c>
      <c r="S26" s="27">
        <v>109</v>
      </c>
    </row>
    <row r="27" spans="1:19" x14ac:dyDescent="0.2">
      <c r="A27" s="7" t="s">
        <v>32</v>
      </c>
      <c r="B27" s="25"/>
      <c r="C27" s="26"/>
      <c r="D27" s="28"/>
      <c r="E27" s="26"/>
      <c r="F27" s="28">
        <v>13441</v>
      </c>
      <c r="G27" s="26">
        <v>22.175476803273277</v>
      </c>
      <c r="H27" s="28">
        <v>5796</v>
      </c>
      <c r="I27" s="26">
        <v>22.853087295954577</v>
      </c>
      <c r="J27" s="28">
        <v>5346</v>
      </c>
      <c r="K27" s="26">
        <v>15.341789588475004</v>
      </c>
      <c r="L27" s="28">
        <v>25</v>
      </c>
      <c r="M27" s="26">
        <v>0.83640013382402145</v>
      </c>
      <c r="N27" s="27">
        <v>24608</v>
      </c>
      <c r="O27" s="27">
        <v>54</v>
      </c>
      <c r="P27" s="27">
        <v>13</v>
      </c>
      <c r="Q27" s="25">
        <v>25</v>
      </c>
      <c r="R27" s="25"/>
      <c r="S27" s="27">
        <v>92</v>
      </c>
    </row>
    <row r="28" spans="1:19" x14ac:dyDescent="0.2">
      <c r="A28" s="7" t="s">
        <v>33</v>
      </c>
      <c r="B28" s="25"/>
      <c r="C28" s="26"/>
      <c r="D28" s="28"/>
      <c r="E28" s="26"/>
      <c r="F28" s="28">
        <v>9742</v>
      </c>
      <c r="G28" s="26">
        <v>16.07272487296245</v>
      </c>
      <c r="H28" s="28">
        <v>3733</v>
      </c>
      <c r="I28" s="26">
        <v>14.718870751518018</v>
      </c>
      <c r="J28" s="28">
        <v>5938</v>
      </c>
      <c r="K28" s="26">
        <v>17.040693336394423</v>
      </c>
      <c r="L28" s="28">
        <v>21</v>
      </c>
      <c r="M28" s="26">
        <v>0.70257611241217799</v>
      </c>
      <c r="N28" s="27">
        <v>19434</v>
      </c>
      <c r="O28" s="27">
        <v>43</v>
      </c>
      <c r="P28" s="27">
        <v>7</v>
      </c>
      <c r="Q28" s="25">
        <v>46</v>
      </c>
      <c r="R28" s="25"/>
      <c r="S28" s="27">
        <v>96</v>
      </c>
    </row>
    <row r="29" spans="1:19" x14ac:dyDescent="0.2">
      <c r="A29" s="7" t="s">
        <v>34</v>
      </c>
      <c r="B29" s="25"/>
      <c r="C29" s="26"/>
      <c r="D29" s="28"/>
      <c r="E29" s="26"/>
      <c r="F29" s="28">
        <v>6348</v>
      </c>
      <c r="G29" s="26">
        <v>10.473173628984361</v>
      </c>
      <c r="H29" s="28">
        <v>2881</v>
      </c>
      <c r="I29" s="26">
        <v>11.359514233893227</v>
      </c>
      <c r="J29" s="28">
        <v>5995</v>
      </c>
      <c r="K29" s="26">
        <v>17.204270217528556</v>
      </c>
      <c r="L29" s="28">
        <v>14</v>
      </c>
      <c r="M29" s="26">
        <v>0.46838407494145201</v>
      </c>
      <c r="N29" s="27">
        <v>15238</v>
      </c>
      <c r="O29" s="27">
        <v>38</v>
      </c>
      <c r="P29" s="27">
        <v>12</v>
      </c>
      <c r="Q29" s="25">
        <v>54</v>
      </c>
      <c r="R29" s="25">
        <v>2</v>
      </c>
      <c r="S29" s="27">
        <v>106</v>
      </c>
    </row>
    <row r="30" spans="1:19" x14ac:dyDescent="0.2">
      <c r="A30" s="7" t="s">
        <v>35</v>
      </c>
      <c r="B30" s="25"/>
      <c r="C30" s="26"/>
      <c r="D30" s="28"/>
      <c r="E30" s="26"/>
      <c r="F30" s="28">
        <v>2175</v>
      </c>
      <c r="G30" s="26">
        <v>3.5883983369629782</v>
      </c>
      <c r="H30" s="28">
        <v>1703</v>
      </c>
      <c r="I30" s="26">
        <v>6.7147701285387589</v>
      </c>
      <c r="J30" s="28">
        <v>3951</v>
      </c>
      <c r="K30" s="26">
        <v>11.338460655455432</v>
      </c>
      <c r="L30" s="28">
        <v>4</v>
      </c>
      <c r="M30" s="26">
        <v>0.13382402141184344</v>
      </c>
      <c r="N30" s="27">
        <v>7833</v>
      </c>
      <c r="O30" s="27">
        <v>8</v>
      </c>
      <c r="P30" s="27">
        <v>3</v>
      </c>
      <c r="Q30" s="25">
        <v>62</v>
      </c>
      <c r="R30" s="25"/>
      <c r="S30" s="27">
        <v>73</v>
      </c>
    </row>
    <row r="31" spans="1:19" x14ac:dyDescent="0.2">
      <c r="A31" s="7" t="s">
        <v>36</v>
      </c>
      <c r="B31" s="25"/>
      <c r="C31" s="26"/>
      <c r="D31" s="28"/>
      <c r="E31" s="26"/>
      <c r="F31" s="28">
        <v>473</v>
      </c>
      <c r="G31" s="26">
        <v>0.78037352339470734</v>
      </c>
      <c r="H31" s="28">
        <v>500</v>
      </c>
      <c r="I31" s="26">
        <v>1.9714533554136109</v>
      </c>
      <c r="J31" s="28">
        <v>1316</v>
      </c>
      <c r="K31" s="26">
        <v>3.776617115307352</v>
      </c>
      <c r="L31" s="28"/>
      <c r="M31" s="26">
        <v>0</v>
      </c>
      <c r="N31" s="27">
        <v>2289</v>
      </c>
      <c r="O31" s="27">
        <v>5</v>
      </c>
      <c r="P31" s="27">
        <v>1</v>
      </c>
      <c r="Q31" s="25">
        <v>49</v>
      </c>
      <c r="R31" s="25"/>
      <c r="S31" s="27">
        <v>55</v>
      </c>
    </row>
    <row r="32" spans="1:19" x14ac:dyDescent="0.2">
      <c r="A32" s="7" t="s">
        <v>37</v>
      </c>
      <c r="B32" s="25"/>
      <c r="C32" s="26"/>
      <c r="D32" s="28"/>
      <c r="E32" s="26"/>
      <c r="F32" s="28">
        <v>98</v>
      </c>
      <c r="G32" s="26">
        <v>0.16168415495281463</v>
      </c>
      <c r="H32" s="28">
        <v>131</v>
      </c>
      <c r="I32" s="26">
        <v>0.51652077911836614</v>
      </c>
      <c r="J32" s="28">
        <v>386</v>
      </c>
      <c r="K32" s="26">
        <v>1.1077311599609712</v>
      </c>
      <c r="L32" s="28">
        <v>1</v>
      </c>
      <c r="M32" s="26">
        <v>3.3456005352960859E-2</v>
      </c>
      <c r="N32" s="27">
        <v>616</v>
      </c>
      <c r="O32" s="27">
        <v>4</v>
      </c>
      <c r="P32" s="27">
        <v>2</v>
      </c>
      <c r="Q32" s="25">
        <v>27</v>
      </c>
      <c r="R32" s="25"/>
      <c r="S32" s="27">
        <v>33</v>
      </c>
    </row>
    <row r="33" spans="1:19" x14ac:dyDescent="0.2">
      <c r="A33" s="7" t="s">
        <v>38</v>
      </c>
      <c r="B33" s="25"/>
      <c r="C33" s="26"/>
      <c r="D33" s="28"/>
      <c r="E33" s="26"/>
      <c r="F33" s="28">
        <v>7</v>
      </c>
      <c r="G33" s="26">
        <v>1.1548868210915331E-2</v>
      </c>
      <c r="H33" s="28">
        <v>13</v>
      </c>
      <c r="I33" s="26">
        <v>5.1257787240753888E-2</v>
      </c>
      <c r="J33" s="28">
        <v>50</v>
      </c>
      <c r="K33" s="26">
        <v>0.14348849222292373</v>
      </c>
      <c r="L33" s="28"/>
      <c r="M33" s="26">
        <v>0</v>
      </c>
      <c r="N33" s="27">
        <v>70</v>
      </c>
      <c r="O33" s="27">
        <v>1</v>
      </c>
      <c r="P33" s="27">
        <v>1</v>
      </c>
      <c r="Q33" s="25">
        <v>4</v>
      </c>
      <c r="R33" s="25"/>
      <c r="S33" s="27">
        <v>6</v>
      </c>
    </row>
    <row r="34" spans="1:19" ht="20.100000000000001" customHeight="1" x14ac:dyDescent="0.2">
      <c r="A34" s="13" t="s">
        <v>9</v>
      </c>
      <c r="B34" s="30">
        <v>10526</v>
      </c>
      <c r="C34" s="31">
        <v>100</v>
      </c>
      <c r="D34" s="30">
        <v>6666</v>
      </c>
      <c r="E34" s="31">
        <v>100</v>
      </c>
      <c r="F34" s="30">
        <v>60612</v>
      </c>
      <c r="G34" s="31">
        <v>100</v>
      </c>
      <c r="H34" s="30">
        <v>25362</v>
      </c>
      <c r="I34" s="31">
        <v>100</v>
      </c>
      <c r="J34" s="30">
        <v>34846</v>
      </c>
      <c r="K34" s="31">
        <v>100</v>
      </c>
      <c r="L34" s="30">
        <v>2989</v>
      </c>
      <c r="M34" s="31">
        <v>100</v>
      </c>
      <c r="N34" s="30">
        <v>141001</v>
      </c>
      <c r="O34" s="30">
        <v>293</v>
      </c>
      <c r="P34" s="30">
        <v>78</v>
      </c>
      <c r="Q34" s="30">
        <v>319</v>
      </c>
      <c r="R34" s="30">
        <v>24</v>
      </c>
      <c r="S34" s="30">
        <v>714</v>
      </c>
    </row>
    <row r="35" spans="1:19" ht="20.100000000000001" customHeight="1" x14ac:dyDescent="0.2">
      <c r="A35" s="15" t="s">
        <v>39</v>
      </c>
      <c r="B35" s="90">
        <v>56.24</v>
      </c>
      <c r="C35" s="91"/>
      <c r="D35" s="88">
        <v>55.74</v>
      </c>
      <c r="E35" s="89"/>
      <c r="F35" s="88">
        <v>70.88</v>
      </c>
      <c r="G35" s="89"/>
      <c r="H35" s="88">
        <v>72.41</v>
      </c>
      <c r="I35" s="89"/>
      <c r="J35" s="92">
        <v>72.8</v>
      </c>
      <c r="K35" s="93"/>
      <c r="L35" s="88">
        <v>19.87</v>
      </c>
      <c r="M35" s="89"/>
      <c r="N35" s="16">
        <v>68.739999999999995</v>
      </c>
      <c r="O35" s="16">
        <v>71.040000000000006</v>
      </c>
      <c r="P35" s="16">
        <v>71.88</v>
      </c>
      <c r="Q35" s="16">
        <v>80.75</v>
      </c>
      <c r="R35" s="16">
        <v>31.08</v>
      </c>
      <c r="S35" s="16">
        <v>74.13</v>
      </c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54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43</v>
      </c>
      <c r="M13" s="9">
        <v>1.49</v>
      </c>
      <c r="N13" s="8">
        <v>43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293</v>
      </c>
      <c r="M14" s="9">
        <v>10.16</v>
      </c>
      <c r="N14" s="8">
        <v>293</v>
      </c>
      <c r="O14" s="8"/>
      <c r="P14" s="8"/>
      <c r="Q14" s="8"/>
      <c r="R14" s="8"/>
      <c r="S14" s="8"/>
    </row>
    <row r="15" spans="1:19" ht="12" customHeight="1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607</v>
      </c>
      <c r="M15" s="9">
        <v>21.05</v>
      </c>
      <c r="N15" s="8">
        <v>607</v>
      </c>
      <c r="O15" s="8"/>
      <c r="P15" s="8"/>
      <c r="Q15" s="8" t="s">
        <v>17</v>
      </c>
      <c r="R15" s="8">
        <v>3</v>
      </c>
      <c r="S15" s="8">
        <v>3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993</v>
      </c>
      <c r="M16" s="9">
        <v>34.43</v>
      </c>
      <c r="N16" s="8">
        <v>993</v>
      </c>
      <c r="O16" s="8"/>
      <c r="P16" s="8"/>
      <c r="Q16" s="8" t="s">
        <v>17</v>
      </c>
      <c r="R16" s="8">
        <v>8</v>
      </c>
      <c r="S16" s="8">
        <v>8</v>
      </c>
    </row>
    <row r="17" spans="1:19" x14ac:dyDescent="0.2">
      <c r="A17" s="7" t="s">
        <v>21</v>
      </c>
      <c r="B17" s="8">
        <v>11</v>
      </c>
      <c r="C17" s="9">
        <v>0.1</v>
      </c>
      <c r="D17" s="8">
        <v>1</v>
      </c>
      <c r="E17" s="9">
        <v>0.02</v>
      </c>
      <c r="F17" s="8"/>
      <c r="G17" s="9"/>
      <c r="H17" s="9"/>
      <c r="I17" s="9"/>
      <c r="J17" s="9">
        <v>3</v>
      </c>
      <c r="K17" s="12">
        <v>0.01</v>
      </c>
      <c r="L17" s="8">
        <v>558</v>
      </c>
      <c r="M17" s="9">
        <v>19.350000000000001</v>
      </c>
      <c r="N17" s="8">
        <v>573</v>
      </c>
      <c r="O17" s="8"/>
      <c r="P17" s="8"/>
      <c r="Q17" s="8" t="s">
        <v>17</v>
      </c>
      <c r="R17" s="8">
        <v>6</v>
      </c>
      <c r="S17" s="8">
        <v>6</v>
      </c>
    </row>
    <row r="18" spans="1:19" x14ac:dyDescent="0.2">
      <c r="A18" s="7" t="s">
        <v>22</v>
      </c>
      <c r="B18" s="8">
        <v>24</v>
      </c>
      <c r="C18" s="12">
        <v>0.23</v>
      </c>
      <c r="D18" s="8">
        <v>16</v>
      </c>
      <c r="E18" s="9">
        <v>0.25</v>
      </c>
      <c r="F18" s="8"/>
      <c r="G18" s="9"/>
      <c r="H18" s="9"/>
      <c r="I18" s="9"/>
      <c r="J18" s="8">
        <v>20</v>
      </c>
      <c r="K18" s="9">
        <v>0.06</v>
      </c>
      <c r="L18" s="8">
        <v>113</v>
      </c>
      <c r="M18" s="12">
        <v>3.92</v>
      </c>
      <c r="N18" s="8">
        <v>173</v>
      </c>
      <c r="O18" s="8"/>
      <c r="P18" s="8"/>
      <c r="Q18" s="8" t="s">
        <v>17</v>
      </c>
      <c r="R18" s="8" t="s">
        <v>17</v>
      </c>
      <c r="S18" s="8" t="s">
        <v>17</v>
      </c>
    </row>
    <row r="19" spans="1:19" x14ac:dyDescent="0.2">
      <c r="A19" s="7" t="s">
        <v>23</v>
      </c>
      <c r="B19" s="8">
        <v>99</v>
      </c>
      <c r="C19" s="9">
        <v>0.94</v>
      </c>
      <c r="D19" s="8">
        <v>65</v>
      </c>
      <c r="E19" s="9">
        <v>1</v>
      </c>
      <c r="F19" s="8"/>
      <c r="G19" s="9"/>
      <c r="H19" s="9"/>
      <c r="I19" s="9"/>
      <c r="J19" s="8">
        <v>88</v>
      </c>
      <c r="K19" s="9">
        <v>0.26</v>
      </c>
      <c r="L19" s="8">
        <v>11</v>
      </c>
      <c r="M19" s="9">
        <v>0.38</v>
      </c>
      <c r="N19" s="8">
        <v>263</v>
      </c>
      <c r="O19" s="8"/>
      <c r="P19" s="8"/>
      <c r="Q19" s="8" t="s">
        <v>17</v>
      </c>
      <c r="R19" s="8" t="s">
        <v>17</v>
      </c>
      <c r="S19" s="8" t="s">
        <v>17</v>
      </c>
    </row>
    <row r="20" spans="1:19" x14ac:dyDescent="0.2">
      <c r="A20" s="7" t="s">
        <v>25</v>
      </c>
      <c r="B20" s="8">
        <v>221</v>
      </c>
      <c r="C20" s="9">
        <v>2.09</v>
      </c>
      <c r="D20" s="8">
        <v>165</v>
      </c>
      <c r="E20" s="9">
        <v>2.5299999999999998</v>
      </c>
      <c r="F20" s="8"/>
      <c r="G20" s="9"/>
      <c r="H20" s="9"/>
      <c r="I20" s="9"/>
      <c r="J20" s="8">
        <v>243</v>
      </c>
      <c r="K20" s="9">
        <v>0.71</v>
      </c>
      <c r="L20" s="8">
        <v>21</v>
      </c>
      <c r="M20" s="9">
        <v>0.73</v>
      </c>
      <c r="N20" s="8">
        <v>650</v>
      </c>
      <c r="O20" s="8"/>
      <c r="P20" s="8"/>
      <c r="Q20" s="8">
        <v>1</v>
      </c>
      <c r="R20" s="8" t="s">
        <v>17</v>
      </c>
      <c r="S20" s="8">
        <v>1</v>
      </c>
    </row>
    <row r="21" spans="1:19" x14ac:dyDescent="0.2">
      <c r="A21" s="7" t="s">
        <v>26</v>
      </c>
      <c r="B21" s="8">
        <v>497</v>
      </c>
      <c r="C21" s="9">
        <v>4.6900000000000004</v>
      </c>
      <c r="D21" s="8">
        <v>402</v>
      </c>
      <c r="E21" s="9">
        <v>6.16</v>
      </c>
      <c r="F21" s="8"/>
      <c r="G21" s="9"/>
      <c r="H21" s="9"/>
      <c r="I21" s="9"/>
      <c r="J21" s="8">
        <v>550</v>
      </c>
      <c r="K21" s="9">
        <v>1.61</v>
      </c>
      <c r="L21" s="8">
        <v>26</v>
      </c>
      <c r="M21" s="9">
        <v>0.9</v>
      </c>
      <c r="N21" s="8">
        <v>1475</v>
      </c>
      <c r="O21" s="8"/>
      <c r="P21" s="8"/>
      <c r="Q21" s="8">
        <v>1</v>
      </c>
      <c r="R21" s="8" t="s">
        <v>17</v>
      </c>
      <c r="S21" s="8">
        <v>1</v>
      </c>
    </row>
    <row r="22" spans="1:19" x14ac:dyDescent="0.2">
      <c r="A22" s="7" t="s">
        <v>27</v>
      </c>
      <c r="B22" s="8">
        <v>887</v>
      </c>
      <c r="C22" s="12">
        <v>8.3800000000000008</v>
      </c>
      <c r="D22" s="8">
        <v>609</v>
      </c>
      <c r="E22" s="9">
        <v>9.34</v>
      </c>
      <c r="F22" s="8"/>
      <c r="G22" s="9"/>
      <c r="H22" s="9"/>
      <c r="I22" s="9"/>
      <c r="J22" s="8">
        <v>887</v>
      </c>
      <c r="K22" s="12">
        <v>2.59</v>
      </c>
      <c r="L22" s="8">
        <v>24</v>
      </c>
      <c r="M22" s="9">
        <v>0.83</v>
      </c>
      <c r="N22" s="8">
        <v>2407</v>
      </c>
      <c r="O22" s="8"/>
      <c r="P22" s="8"/>
      <c r="Q22" s="8">
        <v>6</v>
      </c>
      <c r="R22" s="8">
        <v>1</v>
      </c>
      <c r="S22" s="8">
        <v>7</v>
      </c>
    </row>
    <row r="23" spans="1:19" x14ac:dyDescent="0.2">
      <c r="A23" s="7" t="s">
        <v>28</v>
      </c>
      <c r="B23" s="8">
        <v>1558</v>
      </c>
      <c r="C23" s="9">
        <v>14.72</v>
      </c>
      <c r="D23" s="8">
        <v>950</v>
      </c>
      <c r="E23" s="9">
        <v>14.57</v>
      </c>
      <c r="F23" s="8"/>
      <c r="G23" s="9"/>
      <c r="H23" s="9"/>
      <c r="I23" s="9"/>
      <c r="J23" s="8">
        <v>1329</v>
      </c>
      <c r="K23" s="12">
        <v>3.88</v>
      </c>
      <c r="L23" s="8">
        <v>34</v>
      </c>
      <c r="M23" s="9">
        <v>1.18</v>
      </c>
      <c r="N23" s="8">
        <v>3871</v>
      </c>
      <c r="O23" s="8">
        <v>4</v>
      </c>
      <c r="P23" s="8">
        <v>1</v>
      </c>
      <c r="Q23" s="8">
        <v>4</v>
      </c>
      <c r="R23" s="8" t="s">
        <v>17</v>
      </c>
      <c r="S23" s="8">
        <v>9</v>
      </c>
    </row>
    <row r="24" spans="1:19" x14ac:dyDescent="0.2">
      <c r="A24" s="7" t="s">
        <v>29</v>
      </c>
      <c r="B24" s="8">
        <v>2863</v>
      </c>
      <c r="C24" s="9">
        <v>27.04</v>
      </c>
      <c r="D24" s="8">
        <v>1711</v>
      </c>
      <c r="E24" s="9">
        <v>26.24</v>
      </c>
      <c r="F24" s="8">
        <v>2969</v>
      </c>
      <c r="G24" s="12">
        <v>5.0999999999999996</v>
      </c>
      <c r="H24" s="8">
        <v>507</v>
      </c>
      <c r="I24" s="9">
        <v>2.12</v>
      </c>
      <c r="J24" s="8">
        <v>2023</v>
      </c>
      <c r="K24" s="9">
        <v>5.91</v>
      </c>
      <c r="L24" s="8">
        <v>31</v>
      </c>
      <c r="M24" s="9">
        <v>1.07</v>
      </c>
      <c r="N24" s="8">
        <v>10104</v>
      </c>
      <c r="O24" s="8">
        <v>14</v>
      </c>
      <c r="P24" s="8">
        <v>1</v>
      </c>
      <c r="Q24" s="8">
        <v>9</v>
      </c>
      <c r="R24" s="8">
        <v>1</v>
      </c>
      <c r="S24" s="8">
        <v>25</v>
      </c>
    </row>
    <row r="25" spans="1:19" x14ac:dyDescent="0.2">
      <c r="A25" s="7" t="s">
        <v>30</v>
      </c>
      <c r="B25" s="8">
        <v>4427</v>
      </c>
      <c r="C25" s="9">
        <v>41.82</v>
      </c>
      <c r="D25" s="8">
        <v>2602</v>
      </c>
      <c r="E25" s="9">
        <v>39.9</v>
      </c>
      <c r="F25" s="8">
        <v>8967</v>
      </c>
      <c r="G25" s="9">
        <v>15.42</v>
      </c>
      <c r="H25" s="8">
        <v>2464</v>
      </c>
      <c r="I25" s="9">
        <v>10.32</v>
      </c>
      <c r="J25" s="8">
        <v>2919</v>
      </c>
      <c r="K25" s="9">
        <v>8.52</v>
      </c>
      <c r="L25" s="8">
        <v>34</v>
      </c>
      <c r="M25" s="9">
        <v>1.18</v>
      </c>
      <c r="N25" s="8">
        <v>21413</v>
      </c>
      <c r="O25" s="8">
        <v>42</v>
      </c>
      <c r="P25" s="8">
        <v>12</v>
      </c>
      <c r="Q25" s="8">
        <v>15</v>
      </c>
      <c r="R25" s="8">
        <v>1</v>
      </c>
      <c r="S25" s="8">
        <v>70</v>
      </c>
    </row>
    <row r="26" spans="1:19" x14ac:dyDescent="0.2">
      <c r="A26" s="7" t="s">
        <v>31</v>
      </c>
      <c r="B26" s="8"/>
      <c r="C26" s="9"/>
      <c r="D26" s="8"/>
      <c r="E26" s="9"/>
      <c r="F26" s="8">
        <v>15087</v>
      </c>
      <c r="G26" s="9">
        <v>25.94</v>
      </c>
      <c r="H26" s="8">
        <v>6878</v>
      </c>
      <c r="I26" s="9">
        <v>28.81</v>
      </c>
      <c r="J26" s="8">
        <v>3718</v>
      </c>
      <c r="K26" s="9">
        <v>10.86</v>
      </c>
      <c r="L26" s="8">
        <v>35</v>
      </c>
      <c r="M26" s="9">
        <v>1.21</v>
      </c>
      <c r="N26" s="8">
        <v>25718</v>
      </c>
      <c r="O26" s="8">
        <v>58</v>
      </c>
      <c r="P26" s="8">
        <v>18</v>
      </c>
      <c r="Q26" s="8">
        <v>17</v>
      </c>
      <c r="R26" s="8">
        <v>1</v>
      </c>
      <c r="S26" s="8">
        <v>94</v>
      </c>
    </row>
    <row r="27" spans="1:19" x14ac:dyDescent="0.2">
      <c r="A27" s="7" t="s">
        <v>32</v>
      </c>
      <c r="B27" s="8"/>
      <c r="C27" s="9"/>
      <c r="D27" s="8"/>
      <c r="E27" s="9"/>
      <c r="F27" s="8">
        <v>13119</v>
      </c>
      <c r="G27" s="9">
        <v>22.55</v>
      </c>
      <c r="H27" s="8">
        <v>5399</v>
      </c>
      <c r="I27" s="9">
        <v>22.61</v>
      </c>
      <c r="J27" s="8">
        <v>5339</v>
      </c>
      <c r="K27" s="9">
        <v>15.59</v>
      </c>
      <c r="L27" s="8">
        <v>20</v>
      </c>
      <c r="M27" s="9">
        <v>0.69</v>
      </c>
      <c r="N27" s="8">
        <v>23877</v>
      </c>
      <c r="O27" s="8">
        <v>64</v>
      </c>
      <c r="P27" s="8">
        <v>9</v>
      </c>
      <c r="Q27" s="8">
        <v>28</v>
      </c>
      <c r="R27" s="8" t="s">
        <v>17</v>
      </c>
      <c r="S27" s="8">
        <v>101</v>
      </c>
    </row>
    <row r="28" spans="1:19" x14ac:dyDescent="0.2">
      <c r="A28" s="7" t="s">
        <v>33</v>
      </c>
      <c r="B28" s="8"/>
      <c r="C28" s="9"/>
      <c r="D28" s="8"/>
      <c r="E28" s="9"/>
      <c r="F28" s="8">
        <v>9720</v>
      </c>
      <c r="G28" s="9">
        <v>16.71</v>
      </c>
      <c r="H28" s="8">
        <v>3617</v>
      </c>
      <c r="I28" s="9">
        <v>15.15</v>
      </c>
      <c r="J28" s="8">
        <v>5964</v>
      </c>
      <c r="K28" s="9">
        <v>17.420000000000002</v>
      </c>
      <c r="L28" s="8">
        <v>24</v>
      </c>
      <c r="M28" s="9">
        <v>0.83</v>
      </c>
      <c r="N28" s="8">
        <v>19325</v>
      </c>
      <c r="O28" s="8">
        <v>38</v>
      </c>
      <c r="P28" s="8">
        <v>7</v>
      </c>
      <c r="Q28" s="8">
        <v>48</v>
      </c>
      <c r="R28" s="8" t="s">
        <v>17</v>
      </c>
      <c r="S28" s="8">
        <v>93</v>
      </c>
    </row>
    <row r="29" spans="1:19" x14ac:dyDescent="0.2">
      <c r="A29" s="7" t="s">
        <v>34</v>
      </c>
      <c r="B29" s="8"/>
      <c r="C29" s="9"/>
      <c r="D29" s="8"/>
      <c r="E29" s="9"/>
      <c r="F29" s="8">
        <v>5825</v>
      </c>
      <c r="G29" s="9">
        <v>10.01</v>
      </c>
      <c r="H29" s="8">
        <v>2840</v>
      </c>
      <c r="I29" s="9">
        <v>11.89</v>
      </c>
      <c r="J29" s="8">
        <v>5760</v>
      </c>
      <c r="K29" s="9">
        <v>16.82</v>
      </c>
      <c r="L29" s="8">
        <v>12</v>
      </c>
      <c r="M29" s="9">
        <v>0.42</v>
      </c>
      <c r="N29" s="8">
        <v>14437</v>
      </c>
      <c r="O29" s="8">
        <v>35</v>
      </c>
      <c r="P29" s="8">
        <v>11</v>
      </c>
      <c r="Q29" s="8">
        <v>60</v>
      </c>
      <c r="R29" s="8">
        <v>2</v>
      </c>
      <c r="S29" s="8">
        <v>108</v>
      </c>
    </row>
    <row r="30" spans="1:19" x14ac:dyDescent="0.2">
      <c r="A30" s="7" t="s">
        <v>35</v>
      </c>
      <c r="B30" s="8"/>
      <c r="C30" s="9"/>
      <c r="D30" s="8"/>
      <c r="E30" s="9"/>
      <c r="F30" s="8">
        <v>1989</v>
      </c>
      <c r="G30" s="9">
        <v>3.42</v>
      </c>
      <c r="H30" s="8">
        <v>1574</v>
      </c>
      <c r="I30" s="9">
        <v>6.59</v>
      </c>
      <c r="J30" s="8">
        <v>3839</v>
      </c>
      <c r="K30" s="9">
        <v>11.21</v>
      </c>
      <c r="L30" s="8">
        <v>4</v>
      </c>
      <c r="M30" s="9">
        <v>0.14000000000000001</v>
      </c>
      <c r="N30" s="8">
        <v>7406</v>
      </c>
      <c r="O30" s="8">
        <v>7</v>
      </c>
      <c r="P30" s="8">
        <v>2</v>
      </c>
      <c r="Q30" s="8">
        <v>78</v>
      </c>
      <c r="R30" s="8" t="s">
        <v>17</v>
      </c>
      <c r="S30" s="8">
        <v>87</v>
      </c>
    </row>
    <row r="31" spans="1:19" x14ac:dyDescent="0.2">
      <c r="A31" s="7" t="s">
        <v>36</v>
      </c>
      <c r="B31" s="8"/>
      <c r="C31" s="9"/>
      <c r="D31" s="8"/>
      <c r="E31" s="9"/>
      <c r="F31" s="8">
        <v>392</v>
      </c>
      <c r="G31" s="9">
        <v>0.67</v>
      </c>
      <c r="H31" s="8">
        <v>455</v>
      </c>
      <c r="I31" s="9">
        <v>1.91</v>
      </c>
      <c r="J31" s="8">
        <v>1153</v>
      </c>
      <c r="K31" s="9">
        <v>3.37</v>
      </c>
      <c r="L31" s="8" t="s">
        <v>17</v>
      </c>
      <c r="M31" s="9" t="s">
        <v>17</v>
      </c>
      <c r="N31" s="8">
        <v>2000</v>
      </c>
      <c r="O31" s="8">
        <v>6</v>
      </c>
      <c r="P31" s="8">
        <v>2</v>
      </c>
      <c r="Q31" s="8">
        <v>43</v>
      </c>
      <c r="R31" s="8" t="s">
        <v>17</v>
      </c>
      <c r="S31" s="8">
        <v>51</v>
      </c>
    </row>
    <row r="32" spans="1:19" x14ac:dyDescent="0.2">
      <c r="A32" s="7" t="s">
        <v>37</v>
      </c>
      <c r="B32" s="8"/>
      <c r="C32" s="9"/>
      <c r="D32" s="8"/>
      <c r="E32" s="9"/>
      <c r="F32" s="8">
        <v>92</v>
      </c>
      <c r="G32" s="9">
        <v>0.16</v>
      </c>
      <c r="H32" s="8">
        <v>129</v>
      </c>
      <c r="I32" s="9">
        <v>0.54</v>
      </c>
      <c r="J32" s="8">
        <v>366</v>
      </c>
      <c r="K32" s="9">
        <v>1.07</v>
      </c>
      <c r="L32" s="8">
        <v>1</v>
      </c>
      <c r="M32" s="9">
        <v>0.03</v>
      </c>
      <c r="N32" s="8">
        <v>588</v>
      </c>
      <c r="O32" s="8">
        <v>3</v>
      </c>
      <c r="P32" s="8">
        <v>1</v>
      </c>
      <c r="Q32" s="8">
        <v>28</v>
      </c>
      <c r="R32" s="8" t="s">
        <v>17</v>
      </c>
      <c r="S32" s="8">
        <v>32</v>
      </c>
    </row>
    <row r="33" spans="1:19" x14ac:dyDescent="0.2">
      <c r="A33" s="7" t="s">
        <v>38</v>
      </c>
      <c r="B33" s="8"/>
      <c r="C33" s="9"/>
      <c r="D33" s="8"/>
      <c r="E33" s="9"/>
      <c r="F33" s="8">
        <v>7</v>
      </c>
      <c r="G33" s="9">
        <v>0.01</v>
      </c>
      <c r="H33" s="8">
        <v>14</v>
      </c>
      <c r="I33" s="9">
        <v>0.06</v>
      </c>
      <c r="J33" s="8">
        <v>43</v>
      </c>
      <c r="K33" s="9">
        <v>0.13</v>
      </c>
      <c r="L33" s="8"/>
      <c r="M33" s="9"/>
      <c r="N33" s="8">
        <v>64</v>
      </c>
      <c r="O33" s="8">
        <v>1</v>
      </c>
      <c r="P33" s="8">
        <v>1</v>
      </c>
      <c r="Q33" s="8">
        <v>3</v>
      </c>
      <c r="R33" s="8" t="s">
        <v>17</v>
      </c>
      <c r="S33" s="8">
        <v>5</v>
      </c>
    </row>
    <row r="34" spans="1:19" ht="20.100000000000001" customHeight="1" x14ac:dyDescent="0.2">
      <c r="A34" s="13" t="s">
        <v>9</v>
      </c>
      <c r="B34" s="14">
        <v>10587</v>
      </c>
      <c r="C34" s="23">
        <v>100</v>
      </c>
      <c r="D34" s="14">
        <v>6521</v>
      </c>
      <c r="E34" s="23">
        <v>100</v>
      </c>
      <c r="F34" s="14">
        <v>58167</v>
      </c>
      <c r="G34" s="23">
        <v>100</v>
      </c>
      <c r="H34" s="14">
        <v>23877</v>
      </c>
      <c r="I34" s="23">
        <v>100</v>
      </c>
      <c r="J34" s="14">
        <v>34244</v>
      </c>
      <c r="K34" s="23">
        <v>100</v>
      </c>
      <c r="L34" s="14">
        <v>2884</v>
      </c>
      <c r="M34" s="23">
        <v>100</v>
      </c>
      <c r="N34" s="14">
        <v>136280</v>
      </c>
      <c r="O34" s="14">
        <v>272</v>
      </c>
      <c r="P34" s="14">
        <v>65</v>
      </c>
      <c r="Q34" s="14">
        <v>341</v>
      </c>
      <c r="R34" s="14">
        <v>23</v>
      </c>
      <c r="S34" s="14">
        <v>701</v>
      </c>
    </row>
    <row r="35" spans="1:19" ht="20.100000000000001" customHeight="1" x14ac:dyDescent="0.2">
      <c r="A35" s="15" t="s">
        <v>39</v>
      </c>
      <c r="B35" s="94">
        <v>56.19</v>
      </c>
      <c r="C35" s="95"/>
      <c r="D35" s="94">
        <v>55.72</v>
      </c>
      <c r="E35" s="95"/>
      <c r="F35" s="94">
        <v>70.87</v>
      </c>
      <c r="G35" s="95"/>
      <c r="H35" s="94">
        <v>72.58</v>
      </c>
      <c r="I35" s="95"/>
      <c r="J35" s="94">
        <v>72.650000000000006</v>
      </c>
      <c r="K35" s="95"/>
      <c r="L35" s="94">
        <v>20.010000000000002</v>
      </c>
      <c r="M35" s="95"/>
      <c r="N35" s="16">
        <v>68.680000000000007</v>
      </c>
      <c r="O35" s="16">
        <v>71.349999999999994</v>
      </c>
      <c r="P35" s="16">
        <v>72.52</v>
      </c>
      <c r="Q35" s="16">
        <v>80.84</v>
      </c>
      <c r="R35" s="16">
        <v>30.57</v>
      </c>
      <c r="S35" s="16">
        <v>74.73</v>
      </c>
    </row>
  </sheetData>
  <mergeCells count="36">
    <mergeCell ref="B11:B12"/>
    <mergeCell ref="E11:E12"/>
    <mergeCell ref="L35:M35"/>
    <mergeCell ref="J11:J12"/>
    <mergeCell ref="K11:K12"/>
    <mergeCell ref="M11:M12"/>
    <mergeCell ref="F11:F12"/>
    <mergeCell ref="G11:G12"/>
    <mergeCell ref="H11:H12"/>
    <mergeCell ref="I11:I12"/>
    <mergeCell ref="B35:C35"/>
    <mergeCell ref="D35:E35"/>
    <mergeCell ref="F35:G35"/>
    <mergeCell ref="H35:I35"/>
    <mergeCell ref="J35:K35"/>
    <mergeCell ref="A8:A12"/>
    <mergeCell ref="B8:N8"/>
    <mergeCell ref="O11:O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P11:P12"/>
    <mergeCell ref="F10:G10"/>
    <mergeCell ref="H10:I10"/>
    <mergeCell ref="C11:C12"/>
    <mergeCell ref="D11:D12"/>
    <mergeCell ref="L11:L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42"/>
  <sheetViews>
    <sheetView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42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 t="s">
        <v>17</v>
      </c>
      <c r="K13" s="9" t="s">
        <v>17</v>
      </c>
      <c r="L13" s="8">
        <v>51</v>
      </c>
      <c r="M13" s="9">
        <v>1.79</v>
      </c>
      <c r="N13" s="8">
        <v>51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 t="s">
        <v>17</v>
      </c>
      <c r="K14" s="9" t="s">
        <v>17</v>
      </c>
      <c r="L14" s="8">
        <v>293</v>
      </c>
      <c r="M14" s="9">
        <v>10.3</v>
      </c>
      <c r="N14" s="8">
        <v>293</v>
      </c>
      <c r="O14" s="8"/>
      <c r="P14" s="8"/>
      <c r="Q14" s="8"/>
      <c r="R14" s="8"/>
      <c r="S14" s="8"/>
    </row>
    <row r="15" spans="1:19" ht="12" customHeight="1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 t="s">
        <v>17</v>
      </c>
      <c r="K15" s="9" t="s">
        <v>17</v>
      </c>
      <c r="L15" s="8">
        <v>627</v>
      </c>
      <c r="M15" s="9">
        <v>22.04</v>
      </c>
      <c r="N15" s="8">
        <v>627</v>
      </c>
      <c r="O15" s="8"/>
      <c r="P15" s="8"/>
      <c r="Q15" s="8" t="s">
        <v>17</v>
      </c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 t="s">
        <v>17</v>
      </c>
      <c r="K16" s="9" t="s">
        <v>17</v>
      </c>
      <c r="L16" s="8">
        <v>950</v>
      </c>
      <c r="M16" s="9">
        <v>33.39</v>
      </c>
      <c r="N16" s="8">
        <v>950</v>
      </c>
      <c r="O16" s="8"/>
      <c r="P16" s="8"/>
      <c r="Q16" s="8" t="s">
        <v>17</v>
      </c>
      <c r="R16" s="8">
        <v>9</v>
      </c>
      <c r="S16" s="8">
        <v>9</v>
      </c>
    </row>
    <row r="17" spans="1:19" x14ac:dyDescent="0.2">
      <c r="A17" s="7" t="s">
        <v>21</v>
      </c>
      <c r="B17" s="8">
        <v>4</v>
      </c>
      <c r="C17" s="9">
        <v>0.04</v>
      </c>
      <c r="D17" s="8">
        <v>2</v>
      </c>
      <c r="E17" s="9">
        <v>0.03</v>
      </c>
      <c r="F17" s="8"/>
      <c r="G17" s="9"/>
      <c r="H17" s="9"/>
      <c r="I17" s="9"/>
      <c r="J17" s="9">
        <v>1</v>
      </c>
      <c r="K17" s="12">
        <v>0</v>
      </c>
      <c r="L17" s="8">
        <v>525</v>
      </c>
      <c r="M17" s="9">
        <v>18.45</v>
      </c>
      <c r="N17" s="8">
        <v>532</v>
      </c>
      <c r="O17" s="8"/>
      <c r="P17" s="8"/>
      <c r="Q17" s="8" t="s">
        <v>17</v>
      </c>
      <c r="R17" s="8">
        <v>3</v>
      </c>
      <c r="S17" s="8">
        <v>3</v>
      </c>
    </row>
    <row r="18" spans="1:19" x14ac:dyDescent="0.2">
      <c r="A18" s="7" t="s">
        <v>22</v>
      </c>
      <c r="B18" s="8">
        <v>32</v>
      </c>
      <c r="C18" s="12">
        <v>0.3</v>
      </c>
      <c r="D18" s="8">
        <v>14</v>
      </c>
      <c r="E18" s="9">
        <v>0.22</v>
      </c>
      <c r="F18" s="8"/>
      <c r="G18" s="9"/>
      <c r="H18" s="9"/>
      <c r="I18" s="9"/>
      <c r="J18" s="8">
        <v>21</v>
      </c>
      <c r="K18" s="9">
        <v>0.06</v>
      </c>
      <c r="L18" s="8">
        <v>111</v>
      </c>
      <c r="M18" s="12">
        <v>3.9</v>
      </c>
      <c r="N18" s="8">
        <v>178</v>
      </c>
      <c r="O18" s="8"/>
      <c r="P18" s="8"/>
      <c r="Q18" s="8" t="s">
        <v>17</v>
      </c>
      <c r="R18" s="8">
        <v>1</v>
      </c>
      <c r="S18" s="8">
        <v>1</v>
      </c>
    </row>
    <row r="19" spans="1:19" x14ac:dyDescent="0.2">
      <c r="A19" s="7" t="s">
        <v>23</v>
      </c>
      <c r="B19" s="8">
        <v>94</v>
      </c>
      <c r="C19" s="9">
        <v>0.87</v>
      </c>
      <c r="D19" s="8">
        <v>67</v>
      </c>
      <c r="E19" s="9">
        <v>1.04</v>
      </c>
      <c r="F19" s="8"/>
      <c r="G19" s="9"/>
      <c r="H19" s="9"/>
      <c r="I19" s="9"/>
      <c r="J19" s="8">
        <v>93</v>
      </c>
      <c r="K19" s="9">
        <v>0.28000000000000003</v>
      </c>
      <c r="L19" s="8">
        <v>14</v>
      </c>
      <c r="M19" s="9">
        <v>0.49</v>
      </c>
      <c r="N19" s="8">
        <v>268</v>
      </c>
      <c r="O19" s="8"/>
      <c r="P19" s="8"/>
      <c r="Q19" s="8" t="s">
        <v>17</v>
      </c>
      <c r="R19" s="8" t="s">
        <v>17</v>
      </c>
      <c r="S19" s="8" t="s">
        <v>24</v>
      </c>
    </row>
    <row r="20" spans="1:19" x14ac:dyDescent="0.2">
      <c r="A20" s="7" t="s">
        <v>25</v>
      </c>
      <c r="B20" s="8">
        <v>248</v>
      </c>
      <c r="C20" s="9">
        <v>2.31</v>
      </c>
      <c r="D20" s="8">
        <v>172</v>
      </c>
      <c r="E20" s="9">
        <v>2.67</v>
      </c>
      <c r="F20" s="8"/>
      <c r="G20" s="9"/>
      <c r="H20" s="9"/>
      <c r="I20" s="9"/>
      <c r="J20" s="8">
        <v>250</v>
      </c>
      <c r="K20" s="9">
        <v>0.74</v>
      </c>
      <c r="L20" s="8">
        <v>25</v>
      </c>
      <c r="M20" s="9">
        <v>0.88</v>
      </c>
      <c r="N20" s="8">
        <v>695</v>
      </c>
      <c r="O20" s="8"/>
      <c r="P20" s="8"/>
      <c r="Q20" s="8">
        <v>1</v>
      </c>
      <c r="R20" s="8" t="s">
        <v>17</v>
      </c>
      <c r="S20" s="8">
        <v>1</v>
      </c>
    </row>
    <row r="21" spans="1:19" x14ac:dyDescent="0.2">
      <c r="A21" s="7" t="s">
        <v>26</v>
      </c>
      <c r="B21" s="8">
        <v>476</v>
      </c>
      <c r="C21" s="9">
        <v>4.43</v>
      </c>
      <c r="D21" s="8">
        <v>382</v>
      </c>
      <c r="E21" s="9">
        <v>5.93</v>
      </c>
      <c r="F21" s="8"/>
      <c r="G21" s="9"/>
      <c r="H21" s="9"/>
      <c r="I21" s="9"/>
      <c r="J21" s="8">
        <v>567</v>
      </c>
      <c r="K21" s="9">
        <v>1.68</v>
      </c>
      <c r="L21" s="8">
        <v>25</v>
      </c>
      <c r="M21" s="9">
        <v>0.88</v>
      </c>
      <c r="N21" s="8">
        <v>1450</v>
      </c>
      <c r="O21" s="8"/>
      <c r="P21" s="8"/>
      <c r="Q21" s="8">
        <v>2</v>
      </c>
      <c r="R21" s="8" t="s">
        <v>17</v>
      </c>
      <c r="S21" s="8">
        <v>2</v>
      </c>
    </row>
    <row r="22" spans="1:19" x14ac:dyDescent="0.2">
      <c r="A22" s="7" t="s">
        <v>27</v>
      </c>
      <c r="B22" s="8">
        <v>914</v>
      </c>
      <c r="C22" s="12">
        <v>8.5</v>
      </c>
      <c r="D22" s="8">
        <v>589</v>
      </c>
      <c r="E22" s="9">
        <v>9.14</v>
      </c>
      <c r="F22" s="8"/>
      <c r="G22" s="9"/>
      <c r="H22" s="9"/>
      <c r="I22" s="9"/>
      <c r="J22" s="8">
        <v>877</v>
      </c>
      <c r="K22" s="12">
        <v>2.6</v>
      </c>
      <c r="L22" s="8">
        <v>24</v>
      </c>
      <c r="M22" s="9">
        <v>0.84</v>
      </c>
      <c r="N22" s="8">
        <v>2404</v>
      </c>
      <c r="O22" s="8">
        <v>1</v>
      </c>
      <c r="P22" s="8">
        <v>1</v>
      </c>
      <c r="Q22" s="8">
        <v>5</v>
      </c>
      <c r="R22" s="8">
        <v>1</v>
      </c>
      <c r="S22" s="8">
        <v>8</v>
      </c>
    </row>
    <row r="23" spans="1:19" x14ac:dyDescent="0.2">
      <c r="A23" s="7" t="s">
        <v>28</v>
      </c>
      <c r="B23" s="8">
        <v>1534</v>
      </c>
      <c r="C23" s="9">
        <v>14.27</v>
      </c>
      <c r="D23" s="8">
        <v>958</v>
      </c>
      <c r="E23" s="9">
        <v>14.87</v>
      </c>
      <c r="F23" s="8"/>
      <c r="G23" s="9"/>
      <c r="H23" s="9"/>
      <c r="I23" s="9"/>
      <c r="J23" s="8">
        <v>1315</v>
      </c>
      <c r="K23" s="12">
        <v>3.9</v>
      </c>
      <c r="L23" s="8">
        <v>36</v>
      </c>
      <c r="M23" s="9">
        <v>1.27</v>
      </c>
      <c r="N23" s="8">
        <v>3843</v>
      </c>
      <c r="O23" s="8">
        <v>4</v>
      </c>
      <c r="P23" s="8" t="s">
        <v>17</v>
      </c>
      <c r="Q23" s="8">
        <v>8</v>
      </c>
      <c r="R23" s="8" t="s">
        <v>17</v>
      </c>
      <c r="S23" s="8">
        <v>12</v>
      </c>
    </row>
    <row r="24" spans="1:19" x14ac:dyDescent="0.2">
      <c r="A24" s="7" t="s">
        <v>29</v>
      </c>
      <c r="B24" s="8">
        <v>2990</v>
      </c>
      <c r="C24" s="9">
        <v>27.82</v>
      </c>
      <c r="D24" s="8">
        <v>1688</v>
      </c>
      <c r="E24" s="9">
        <v>26.19</v>
      </c>
      <c r="F24" s="8">
        <v>2792</v>
      </c>
      <c r="G24" s="12">
        <v>5</v>
      </c>
      <c r="H24" s="8">
        <v>406</v>
      </c>
      <c r="I24" s="9">
        <v>1.81</v>
      </c>
      <c r="J24" s="8">
        <v>2030</v>
      </c>
      <c r="K24" s="9">
        <v>6.01</v>
      </c>
      <c r="L24" s="8">
        <v>33</v>
      </c>
      <c r="M24" s="9">
        <v>1.1599999999999999</v>
      </c>
      <c r="N24" s="8">
        <v>9939</v>
      </c>
      <c r="O24" s="8">
        <v>16</v>
      </c>
      <c r="P24" s="8" t="s">
        <v>17</v>
      </c>
      <c r="Q24" s="8">
        <v>7</v>
      </c>
      <c r="R24" s="8">
        <v>1</v>
      </c>
      <c r="S24" s="8">
        <v>24</v>
      </c>
    </row>
    <row r="25" spans="1:19" x14ac:dyDescent="0.2">
      <c r="A25" s="7" t="s">
        <v>30</v>
      </c>
      <c r="B25" s="8">
        <v>4456</v>
      </c>
      <c r="C25" s="9">
        <v>41.46</v>
      </c>
      <c r="D25" s="8">
        <v>2572</v>
      </c>
      <c r="E25" s="9">
        <v>39.909999999999997</v>
      </c>
      <c r="F25" s="8">
        <v>8177</v>
      </c>
      <c r="G25" s="9">
        <v>14.65</v>
      </c>
      <c r="H25" s="8">
        <v>2056</v>
      </c>
      <c r="I25" s="9">
        <v>9.14</v>
      </c>
      <c r="J25" s="8">
        <v>2812</v>
      </c>
      <c r="K25" s="9">
        <v>8.33</v>
      </c>
      <c r="L25" s="8">
        <v>39</v>
      </c>
      <c r="M25" s="9">
        <v>1.37</v>
      </c>
      <c r="N25" s="8">
        <v>20112</v>
      </c>
      <c r="O25" s="8">
        <v>41</v>
      </c>
      <c r="P25" s="8">
        <v>13</v>
      </c>
      <c r="Q25" s="8">
        <v>16</v>
      </c>
      <c r="R25" s="8">
        <v>1</v>
      </c>
      <c r="S25" s="8">
        <v>71</v>
      </c>
    </row>
    <row r="26" spans="1:19" x14ac:dyDescent="0.2">
      <c r="A26" s="7" t="s">
        <v>31</v>
      </c>
      <c r="B26" s="8"/>
      <c r="C26" s="9"/>
      <c r="D26" s="8"/>
      <c r="E26" s="9"/>
      <c r="F26" s="8">
        <v>14969</v>
      </c>
      <c r="G26" s="9">
        <v>26.81</v>
      </c>
      <c r="H26" s="8">
        <v>6703</v>
      </c>
      <c r="I26" s="9">
        <v>29.8</v>
      </c>
      <c r="J26" s="8">
        <v>3871</v>
      </c>
      <c r="K26" s="9">
        <v>11.47</v>
      </c>
      <c r="L26" s="8">
        <v>31</v>
      </c>
      <c r="M26" s="9">
        <v>1.0900000000000001</v>
      </c>
      <c r="N26" s="8">
        <v>25574</v>
      </c>
      <c r="O26" s="8">
        <v>59</v>
      </c>
      <c r="P26" s="8">
        <v>15</v>
      </c>
      <c r="Q26" s="8">
        <v>18</v>
      </c>
      <c r="R26" s="8">
        <v>1</v>
      </c>
      <c r="S26" s="8">
        <v>93</v>
      </c>
    </row>
    <row r="27" spans="1:19" x14ac:dyDescent="0.2">
      <c r="A27" s="7" t="s">
        <v>32</v>
      </c>
      <c r="B27" s="8"/>
      <c r="C27" s="9"/>
      <c r="D27" s="8"/>
      <c r="E27" s="9"/>
      <c r="F27" s="8">
        <v>12699</v>
      </c>
      <c r="G27" s="9">
        <v>22.75</v>
      </c>
      <c r="H27" s="8">
        <v>5017</v>
      </c>
      <c r="I27" s="9">
        <v>22.31</v>
      </c>
      <c r="J27" s="8">
        <v>5235</v>
      </c>
      <c r="K27" s="9">
        <v>15.51</v>
      </c>
      <c r="L27" s="8">
        <v>24</v>
      </c>
      <c r="M27" s="9">
        <v>0.84</v>
      </c>
      <c r="N27" s="8">
        <v>22975</v>
      </c>
      <c r="O27" s="8">
        <v>57</v>
      </c>
      <c r="P27" s="8">
        <v>8</v>
      </c>
      <c r="Q27" s="8">
        <v>28</v>
      </c>
      <c r="R27" s="8" t="s">
        <v>17</v>
      </c>
      <c r="S27" s="8">
        <v>93</v>
      </c>
    </row>
    <row r="28" spans="1:19" x14ac:dyDescent="0.2">
      <c r="A28" s="7" t="s">
        <v>33</v>
      </c>
      <c r="B28" s="8"/>
      <c r="C28" s="9"/>
      <c r="D28" s="8"/>
      <c r="E28" s="9"/>
      <c r="F28" s="8">
        <v>9652</v>
      </c>
      <c r="G28" s="9">
        <v>17.29</v>
      </c>
      <c r="H28" s="8">
        <v>3501</v>
      </c>
      <c r="I28" s="9">
        <v>15.57</v>
      </c>
      <c r="J28" s="8">
        <v>6013</v>
      </c>
      <c r="K28" s="9">
        <v>17.809999999999999</v>
      </c>
      <c r="L28" s="8">
        <v>23</v>
      </c>
      <c r="M28" s="9">
        <v>0.81</v>
      </c>
      <c r="N28" s="8">
        <v>19189</v>
      </c>
      <c r="O28" s="8">
        <v>40</v>
      </c>
      <c r="P28" s="8">
        <v>8</v>
      </c>
      <c r="Q28" s="8">
        <v>49</v>
      </c>
      <c r="R28" s="8">
        <v>1</v>
      </c>
      <c r="S28" s="8">
        <v>98</v>
      </c>
    </row>
    <row r="29" spans="1:19" x14ac:dyDescent="0.2">
      <c r="A29" s="7" t="s">
        <v>34</v>
      </c>
      <c r="B29" s="8"/>
      <c r="C29" s="9"/>
      <c r="D29" s="8"/>
      <c r="E29" s="9"/>
      <c r="F29" s="8">
        <v>5288</v>
      </c>
      <c r="G29" s="9">
        <v>9.4700000000000006</v>
      </c>
      <c r="H29" s="8">
        <v>2872</v>
      </c>
      <c r="I29" s="9">
        <v>12.77</v>
      </c>
      <c r="J29" s="8">
        <v>5615</v>
      </c>
      <c r="K29" s="9">
        <v>16.63</v>
      </c>
      <c r="L29" s="8">
        <v>11</v>
      </c>
      <c r="M29" s="9">
        <v>0.39</v>
      </c>
      <c r="N29" s="8">
        <v>13786</v>
      </c>
      <c r="O29" s="8">
        <v>30</v>
      </c>
      <c r="P29" s="8">
        <v>10</v>
      </c>
      <c r="Q29" s="8">
        <v>68</v>
      </c>
      <c r="R29" s="8">
        <v>1</v>
      </c>
      <c r="S29" s="8">
        <v>109</v>
      </c>
    </row>
    <row r="30" spans="1:19" x14ac:dyDescent="0.2">
      <c r="A30" s="7" t="s">
        <v>35</v>
      </c>
      <c r="B30" s="8"/>
      <c r="C30" s="9"/>
      <c r="D30" s="8"/>
      <c r="E30" s="9"/>
      <c r="F30" s="8">
        <v>1810</v>
      </c>
      <c r="G30" s="9">
        <v>3.24</v>
      </c>
      <c r="H30" s="8">
        <v>1390</v>
      </c>
      <c r="I30" s="9">
        <v>6.18</v>
      </c>
      <c r="J30" s="8">
        <v>3581</v>
      </c>
      <c r="K30" s="9">
        <v>10.61</v>
      </c>
      <c r="L30" s="8">
        <v>2</v>
      </c>
      <c r="M30" s="9">
        <v>7.0000000000000007E-2</v>
      </c>
      <c r="N30" s="8">
        <v>6783</v>
      </c>
      <c r="O30" s="8">
        <v>6</v>
      </c>
      <c r="P30" s="8">
        <v>1</v>
      </c>
      <c r="Q30" s="8">
        <v>85</v>
      </c>
      <c r="R30" s="8" t="s">
        <v>17</v>
      </c>
      <c r="S30" s="8">
        <v>92</v>
      </c>
    </row>
    <row r="31" spans="1:19" x14ac:dyDescent="0.2">
      <c r="A31" s="7" t="s">
        <v>36</v>
      </c>
      <c r="B31" s="8"/>
      <c r="C31" s="9"/>
      <c r="D31" s="8"/>
      <c r="E31" s="9"/>
      <c r="F31" s="8">
        <v>357</v>
      </c>
      <c r="G31" s="9">
        <v>0.64</v>
      </c>
      <c r="H31" s="8">
        <v>426</v>
      </c>
      <c r="I31" s="9">
        <v>1.89</v>
      </c>
      <c r="J31" s="8">
        <v>1094</v>
      </c>
      <c r="K31" s="9">
        <v>3.24</v>
      </c>
      <c r="L31" s="8" t="s">
        <v>17</v>
      </c>
      <c r="M31" s="9" t="s">
        <v>17</v>
      </c>
      <c r="N31" s="8">
        <v>1877</v>
      </c>
      <c r="O31" s="8">
        <v>10</v>
      </c>
      <c r="P31" s="8">
        <v>2</v>
      </c>
      <c r="Q31" s="8">
        <v>46</v>
      </c>
      <c r="R31" s="8" t="s">
        <v>17</v>
      </c>
      <c r="S31" s="8">
        <v>58</v>
      </c>
    </row>
    <row r="32" spans="1:19" x14ac:dyDescent="0.2">
      <c r="A32" s="7" t="s">
        <v>37</v>
      </c>
      <c r="B32" s="8"/>
      <c r="C32" s="9"/>
      <c r="D32" s="8"/>
      <c r="E32" s="9"/>
      <c r="F32" s="8">
        <v>80</v>
      </c>
      <c r="G32" s="9">
        <v>0.14000000000000001</v>
      </c>
      <c r="H32" s="8">
        <v>106</v>
      </c>
      <c r="I32" s="9">
        <v>0.47</v>
      </c>
      <c r="J32" s="8">
        <v>349</v>
      </c>
      <c r="K32" s="9">
        <v>1.03</v>
      </c>
      <c r="L32" s="8">
        <v>1</v>
      </c>
      <c r="M32" s="9">
        <v>0.04</v>
      </c>
      <c r="N32" s="8">
        <v>536</v>
      </c>
      <c r="O32" s="8">
        <v>4</v>
      </c>
      <c r="P32" s="8">
        <v>2</v>
      </c>
      <c r="Q32" s="8">
        <v>31</v>
      </c>
      <c r="R32" s="8" t="s">
        <v>17</v>
      </c>
      <c r="S32" s="8">
        <v>37</v>
      </c>
    </row>
    <row r="33" spans="1:19" x14ac:dyDescent="0.2">
      <c r="A33" s="7" t="s">
        <v>38</v>
      </c>
      <c r="B33" s="8"/>
      <c r="C33" s="9"/>
      <c r="D33" s="8"/>
      <c r="E33" s="9"/>
      <c r="F33" s="8">
        <v>8</v>
      </c>
      <c r="G33" s="9">
        <v>0.01</v>
      </c>
      <c r="H33" s="8">
        <v>13</v>
      </c>
      <c r="I33" s="9">
        <v>0.06</v>
      </c>
      <c r="J33" s="8">
        <v>37</v>
      </c>
      <c r="K33" s="9">
        <v>0.11</v>
      </c>
      <c r="L33" s="8" t="s">
        <v>17</v>
      </c>
      <c r="M33" s="9" t="s">
        <v>17</v>
      </c>
      <c r="N33" s="8">
        <v>58</v>
      </c>
      <c r="O33" s="8">
        <v>1</v>
      </c>
      <c r="P33" s="8"/>
      <c r="Q33" s="8">
        <v>3</v>
      </c>
      <c r="R33" s="8" t="s">
        <v>17</v>
      </c>
      <c r="S33" s="8">
        <v>4</v>
      </c>
    </row>
    <row r="34" spans="1:19" ht="20.100000000000001" customHeight="1" x14ac:dyDescent="0.2">
      <c r="A34" s="13" t="s">
        <v>9</v>
      </c>
      <c r="B34" s="14">
        <v>10748</v>
      </c>
      <c r="C34" s="23">
        <v>100</v>
      </c>
      <c r="D34" s="14">
        <v>6444</v>
      </c>
      <c r="E34" s="23">
        <v>100</v>
      </c>
      <c r="F34" s="14">
        <v>55832</v>
      </c>
      <c r="G34" s="23">
        <v>100</v>
      </c>
      <c r="H34" s="14">
        <v>22490</v>
      </c>
      <c r="I34" s="23">
        <v>100</v>
      </c>
      <c r="J34" s="14">
        <v>33761</v>
      </c>
      <c r="K34" s="23">
        <v>100</v>
      </c>
      <c r="L34" s="14">
        <v>2845</v>
      </c>
      <c r="M34" s="23">
        <v>100</v>
      </c>
      <c r="N34" s="14">
        <v>132120</v>
      </c>
      <c r="O34" s="14">
        <v>269</v>
      </c>
      <c r="P34" s="14">
        <v>60</v>
      </c>
      <c r="Q34" s="14">
        <v>367</v>
      </c>
      <c r="R34" s="14">
        <v>23</v>
      </c>
      <c r="S34" s="14">
        <v>719</v>
      </c>
    </row>
    <row r="35" spans="1:19" ht="20.100000000000001" customHeight="1" x14ac:dyDescent="0.2">
      <c r="A35" s="15" t="s">
        <v>39</v>
      </c>
      <c r="B35" s="94">
        <v>56.22</v>
      </c>
      <c r="C35" s="95"/>
      <c r="D35" s="94">
        <v>55.76</v>
      </c>
      <c r="E35" s="95"/>
      <c r="F35" s="94">
        <v>70.86</v>
      </c>
      <c r="G35" s="95"/>
      <c r="H35" s="94">
        <v>72.739999999999995</v>
      </c>
      <c r="I35" s="95"/>
      <c r="J35" s="94">
        <v>72.459999999999994</v>
      </c>
      <c r="K35" s="95"/>
      <c r="L35" s="94">
        <v>19.940000000000001</v>
      </c>
      <c r="M35" s="95"/>
      <c r="N35" s="16">
        <v>68.569999999999993</v>
      </c>
      <c r="O35" s="16">
        <v>71.61</v>
      </c>
      <c r="P35" s="16">
        <v>72.37</v>
      </c>
      <c r="Q35" s="16">
        <v>80.84</v>
      </c>
      <c r="R35" s="16">
        <v>29.91</v>
      </c>
      <c r="S35" s="16">
        <v>75.05</v>
      </c>
    </row>
    <row r="37" spans="1:19" x14ac:dyDescent="0.2">
      <c r="B37" s="32"/>
    </row>
    <row r="40" spans="1:19" x14ac:dyDescent="0.2">
      <c r="D40" s="32"/>
      <c r="F40" s="32"/>
      <c r="H40" s="32"/>
    </row>
    <row r="42" spans="1:19" x14ac:dyDescent="0.2">
      <c r="B42" s="32"/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"/>
  <sheetViews>
    <sheetView showGridLines="0"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45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71</v>
      </c>
      <c r="M13" s="9">
        <v>2.56</v>
      </c>
      <c r="N13" s="8">
        <v>71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286</v>
      </c>
      <c r="M14" s="12">
        <v>10.3</v>
      </c>
      <c r="N14" s="8">
        <v>286</v>
      </c>
      <c r="O14" s="8"/>
      <c r="P14" s="8"/>
      <c r="Q14" s="8"/>
      <c r="R14" s="8"/>
      <c r="S14" s="8"/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637</v>
      </c>
      <c r="M15" s="9">
        <v>22.93</v>
      </c>
      <c r="N15" s="8">
        <v>637</v>
      </c>
      <c r="O15" s="8"/>
      <c r="P15" s="8"/>
      <c r="Q15" s="8"/>
      <c r="R15" s="8">
        <v>5</v>
      </c>
      <c r="S15" s="8">
        <v>5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866</v>
      </c>
      <c r="M16" s="9">
        <v>31.17</v>
      </c>
      <c r="N16" s="8">
        <v>866</v>
      </c>
      <c r="O16" s="8"/>
      <c r="P16" s="8"/>
      <c r="Q16" s="8"/>
      <c r="R16" s="8">
        <v>10</v>
      </c>
      <c r="S16" s="8">
        <v>10</v>
      </c>
    </row>
    <row r="17" spans="1:19" x14ac:dyDescent="0.2">
      <c r="A17" s="7" t="s">
        <v>21</v>
      </c>
      <c r="B17" s="8">
        <v>7</v>
      </c>
      <c r="C17" s="9">
        <v>0.06</v>
      </c>
      <c r="D17" s="8">
        <v>1</v>
      </c>
      <c r="E17" s="9">
        <v>0.02</v>
      </c>
      <c r="F17" s="8"/>
      <c r="G17" s="9"/>
      <c r="H17" s="9"/>
      <c r="I17" s="9"/>
      <c r="J17" s="9">
        <v>3</v>
      </c>
      <c r="K17" s="9">
        <v>0.01</v>
      </c>
      <c r="L17" s="8">
        <v>537</v>
      </c>
      <c r="M17" s="9">
        <v>19.329999999999998</v>
      </c>
      <c r="N17" s="8">
        <v>548</v>
      </c>
      <c r="O17" s="8"/>
      <c r="P17" s="8"/>
      <c r="Q17" s="8"/>
      <c r="R17" s="8">
        <v>4</v>
      </c>
      <c r="S17" s="8">
        <v>4</v>
      </c>
    </row>
    <row r="18" spans="1:19" x14ac:dyDescent="0.2">
      <c r="A18" s="7" t="s">
        <v>22</v>
      </c>
      <c r="B18" s="8">
        <v>30</v>
      </c>
      <c r="C18" s="9">
        <v>0.27</v>
      </c>
      <c r="D18" s="8">
        <v>15</v>
      </c>
      <c r="E18" s="9">
        <v>0.23</v>
      </c>
      <c r="F18" s="8"/>
      <c r="G18" s="9"/>
      <c r="H18" s="9"/>
      <c r="I18" s="9"/>
      <c r="J18" s="8">
        <v>19</v>
      </c>
      <c r="K18" s="9">
        <v>0.06</v>
      </c>
      <c r="L18" s="8">
        <v>85</v>
      </c>
      <c r="M18" s="9">
        <v>3.06</v>
      </c>
      <c r="N18" s="8">
        <v>149</v>
      </c>
      <c r="O18" s="8"/>
      <c r="P18" s="8"/>
      <c r="Q18" s="8"/>
      <c r="R18" s="8">
        <v>1</v>
      </c>
      <c r="S18" s="8">
        <v>1</v>
      </c>
    </row>
    <row r="19" spans="1:19" x14ac:dyDescent="0.2">
      <c r="A19" s="7" t="s">
        <v>23</v>
      </c>
      <c r="B19" s="8">
        <v>96</v>
      </c>
      <c r="C19" s="9">
        <v>0.87</v>
      </c>
      <c r="D19" s="8">
        <v>66</v>
      </c>
      <c r="E19" s="9">
        <v>1.02</v>
      </c>
      <c r="F19" s="8"/>
      <c r="G19" s="9"/>
      <c r="H19" s="9"/>
      <c r="I19" s="9"/>
      <c r="J19" s="8">
        <v>104</v>
      </c>
      <c r="K19" s="9">
        <v>0.31</v>
      </c>
      <c r="L19" s="8">
        <v>14</v>
      </c>
      <c r="M19" s="12">
        <v>0.5</v>
      </c>
      <c r="N19" s="8">
        <v>280</v>
      </c>
      <c r="O19" s="8"/>
      <c r="P19" s="8"/>
      <c r="Q19" s="8">
        <v>1</v>
      </c>
      <c r="R19" s="8"/>
      <c r="S19" s="8">
        <v>1</v>
      </c>
    </row>
    <row r="20" spans="1:19" x14ac:dyDescent="0.2">
      <c r="A20" s="7" t="s">
        <v>25</v>
      </c>
      <c r="B20" s="8">
        <v>252</v>
      </c>
      <c r="C20" s="9">
        <v>2.29</v>
      </c>
      <c r="D20" s="8">
        <v>177</v>
      </c>
      <c r="E20" s="9">
        <v>2.74</v>
      </c>
      <c r="F20" s="8"/>
      <c r="G20" s="9"/>
      <c r="H20" s="9"/>
      <c r="I20" s="9"/>
      <c r="J20" s="8">
        <v>255</v>
      </c>
      <c r="K20" s="9">
        <v>0.77</v>
      </c>
      <c r="L20" s="8">
        <v>26</v>
      </c>
      <c r="M20" s="9">
        <v>0.94</v>
      </c>
      <c r="N20" s="8">
        <v>710</v>
      </c>
      <c r="O20" s="8"/>
      <c r="P20" s="8"/>
      <c r="Q20" s="8"/>
      <c r="R20" s="8"/>
      <c r="S20" s="8"/>
    </row>
    <row r="21" spans="1:19" x14ac:dyDescent="0.2">
      <c r="A21" s="7" t="s">
        <v>26</v>
      </c>
      <c r="B21" s="8">
        <v>490</v>
      </c>
      <c r="C21" s="9">
        <v>4.46</v>
      </c>
      <c r="D21" s="8">
        <v>387</v>
      </c>
      <c r="E21" s="9">
        <v>5.99</v>
      </c>
      <c r="F21" s="8"/>
      <c r="G21" s="9"/>
      <c r="H21" s="9"/>
      <c r="I21" s="9"/>
      <c r="J21" s="8">
        <v>550</v>
      </c>
      <c r="K21" s="9">
        <v>1.66</v>
      </c>
      <c r="L21" s="8">
        <v>24</v>
      </c>
      <c r="M21" s="9">
        <v>0.86</v>
      </c>
      <c r="N21" s="8">
        <v>1451</v>
      </c>
      <c r="O21" s="8"/>
      <c r="P21" s="8"/>
      <c r="Q21" s="8">
        <v>3</v>
      </c>
      <c r="R21" s="8"/>
      <c r="S21" s="8">
        <v>3</v>
      </c>
    </row>
    <row r="22" spans="1:19" x14ac:dyDescent="0.2">
      <c r="A22" s="7" t="s">
        <v>27</v>
      </c>
      <c r="B22" s="8">
        <v>839</v>
      </c>
      <c r="C22" s="9">
        <v>7.63</v>
      </c>
      <c r="D22" s="8">
        <v>551</v>
      </c>
      <c r="E22" s="9">
        <v>8.52</v>
      </c>
      <c r="F22" s="8"/>
      <c r="G22" s="9"/>
      <c r="H22" s="9"/>
      <c r="I22" s="9"/>
      <c r="J22" s="8">
        <v>857</v>
      </c>
      <c r="K22" s="9">
        <v>2.58</v>
      </c>
      <c r="L22" s="8">
        <v>28</v>
      </c>
      <c r="M22" s="9">
        <v>1.01</v>
      </c>
      <c r="N22" s="8">
        <v>2275</v>
      </c>
      <c r="O22" s="8">
        <v>1</v>
      </c>
      <c r="P22" s="8">
        <v>1</v>
      </c>
      <c r="Q22" s="8">
        <v>5</v>
      </c>
      <c r="R22" s="8">
        <v>1</v>
      </c>
      <c r="S22" s="8">
        <v>8</v>
      </c>
    </row>
    <row r="23" spans="1:19" x14ac:dyDescent="0.2">
      <c r="A23" s="7" t="s">
        <v>28</v>
      </c>
      <c r="B23" s="8">
        <v>1588</v>
      </c>
      <c r="C23" s="9">
        <v>14.45</v>
      </c>
      <c r="D23" s="8">
        <v>961</v>
      </c>
      <c r="E23" s="9">
        <v>14.87</v>
      </c>
      <c r="F23" s="8"/>
      <c r="G23" s="9"/>
      <c r="H23" s="9"/>
      <c r="I23" s="9"/>
      <c r="J23" s="8">
        <v>1319</v>
      </c>
      <c r="K23" s="9">
        <v>3.97</v>
      </c>
      <c r="L23" s="8">
        <v>38</v>
      </c>
      <c r="M23" s="9">
        <v>1.37</v>
      </c>
      <c r="N23" s="8">
        <v>3906</v>
      </c>
      <c r="O23" s="8">
        <v>4</v>
      </c>
      <c r="P23" s="8"/>
      <c r="Q23" s="8">
        <v>9</v>
      </c>
      <c r="R23" s="8">
        <v>1</v>
      </c>
      <c r="S23" s="8">
        <v>14</v>
      </c>
    </row>
    <row r="24" spans="1:19" x14ac:dyDescent="0.2">
      <c r="A24" s="7" t="s">
        <v>29</v>
      </c>
      <c r="B24" s="8">
        <v>3182</v>
      </c>
      <c r="C24" s="9">
        <v>28.95</v>
      </c>
      <c r="D24" s="8">
        <v>1717</v>
      </c>
      <c r="E24" s="9">
        <v>26.56</v>
      </c>
      <c r="F24" s="8">
        <v>2697</v>
      </c>
      <c r="G24" s="9">
        <v>5.05</v>
      </c>
      <c r="H24" s="8">
        <v>353</v>
      </c>
      <c r="I24" s="9">
        <v>1.66</v>
      </c>
      <c r="J24" s="8">
        <v>2079</v>
      </c>
      <c r="K24" s="9">
        <v>6.26</v>
      </c>
      <c r="L24" s="8">
        <v>33</v>
      </c>
      <c r="M24" s="9">
        <v>1.19</v>
      </c>
      <c r="N24" s="8">
        <v>10061</v>
      </c>
      <c r="O24" s="8">
        <v>12</v>
      </c>
      <c r="P24" s="8"/>
      <c r="Q24" s="8">
        <v>6</v>
      </c>
      <c r="R24" s="8"/>
      <c r="S24" s="8">
        <v>18</v>
      </c>
    </row>
    <row r="25" spans="1:19" x14ac:dyDescent="0.2">
      <c r="A25" s="7" t="s">
        <v>30</v>
      </c>
      <c r="B25" s="8">
        <v>4508</v>
      </c>
      <c r="C25" s="9">
        <v>41.01</v>
      </c>
      <c r="D25" s="8">
        <v>2589</v>
      </c>
      <c r="E25" s="9">
        <v>40.049999999999997</v>
      </c>
      <c r="F25" s="8">
        <v>7398</v>
      </c>
      <c r="G25" s="9">
        <v>13.84</v>
      </c>
      <c r="H25" s="8">
        <v>1710</v>
      </c>
      <c r="I25" s="9">
        <v>8.0500000000000007</v>
      </c>
      <c r="J25" s="8">
        <v>2679</v>
      </c>
      <c r="K25" s="9">
        <v>8.07</v>
      </c>
      <c r="L25" s="8">
        <v>39</v>
      </c>
      <c r="M25" s="12">
        <v>1.4</v>
      </c>
      <c r="N25" s="8">
        <v>18923</v>
      </c>
      <c r="O25" s="8">
        <v>39</v>
      </c>
      <c r="P25" s="8">
        <v>11</v>
      </c>
      <c r="Q25" s="8">
        <v>17</v>
      </c>
      <c r="R25" s="8">
        <v>2</v>
      </c>
      <c r="S25" s="8">
        <v>69</v>
      </c>
    </row>
    <row r="26" spans="1:19" x14ac:dyDescent="0.2">
      <c r="A26" s="7" t="s">
        <v>31</v>
      </c>
      <c r="B26" s="8"/>
      <c r="C26" s="9"/>
      <c r="D26" s="8"/>
      <c r="E26" s="9"/>
      <c r="F26" s="8">
        <v>14754</v>
      </c>
      <c r="G26" s="9">
        <v>27.6</v>
      </c>
      <c r="H26" s="8">
        <v>6498</v>
      </c>
      <c r="I26" s="9">
        <v>30.6</v>
      </c>
      <c r="J26" s="8">
        <v>4011</v>
      </c>
      <c r="K26" s="9">
        <v>12.08</v>
      </c>
      <c r="L26" s="8">
        <v>35</v>
      </c>
      <c r="M26" s="9">
        <v>1.26</v>
      </c>
      <c r="N26" s="8">
        <v>25298</v>
      </c>
      <c r="O26" s="8">
        <v>44</v>
      </c>
      <c r="P26" s="8">
        <v>16</v>
      </c>
      <c r="Q26" s="8">
        <v>18</v>
      </c>
      <c r="R26" s="8"/>
      <c r="S26" s="8">
        <v>78</v>
      </c>
    </row>
    <row r="27" spans="1:19" x14ac:dyDescent="0.2">
      <c r="A27" s="7" t="s">
        <v>32</v>
      </c>
      <c r="B27" s="8"/>
      <c r="C27" s="9"/>
      <c r="D27" s="8"/>
      <c r="E27" s="9"/>
      <c r="F27" s="8">
        <v>12316</v>
      </c>
      <c r="G27" s="9">
        <v>23.04</v>
      </c>
      <c r="H27" s="8">
        <v>4612</v>
      </c>
      <c r="I27" s="9">
        <v>21.72</v>
      </c>
      <c r="J27" s="8">
        <v>5100</v>
      </c>
      <c r="K27" s="9">
        <v>15.37</v>
      </c>
      <c r="L27" s="8">
        <v>22</v>
      </c>
      <c r="M27" s="9">
        <v>0.79</v>
      </c>
      <c r="N27" s="8">
        <v>22050</v>
      </c>
      <c r="O27" s="8">
        <v>54</v>
      </c>
      <c r="P27" s="8">
        <v>8</v>
      </c>
      <c r="Q27" s="8">
        <v>36</v>
      </c>
      <c r="R27" s="8"/>
      <c r="S27" s="8">
        <v>98</v>
      </c>
    </row>
    <row r="28" spans="1:19" x14ac:dyDescent="0.2">
      <c r="A28" s="7" t="s">
        <v>33</v>
      </c>
      <c r="B28" s="8"/>
      <c r="C28" s="9"/>
      <c r="D28" s="8"/>
      <c r="E28" s="9"/>
      <c r="F28" s="8">
        <v>9450</v>
      </c>
      <c r="G28" s="9">
        <v>17.68</v>
      </c>
      <c r="H28" s="8">
        <v>3442</v>
      </c>
      <c r="I28" s="9">
        <v>16.21</v>
      </c>
      <c r="J28" s="8">
        <v>6027</v>
      </c>
      <c r="K28" s="9">
        <v>18.16</v>
      </c>
      <c r="L28" s="8">
        <v>27</v>
      </c>
      <c r="M28" s="9">
        <v>0.97</v>
      </c>
      <c r="N28" s="8">
        <v>18946</v>
      </c>
      <c r="O28" s="8">
        <v>45</v>
      </c>
      <c r="P28" s="8">
        <v>10</v>
      </c>
      <c r="Q28" s="8">
        <v>55</v>
      </c>
      <c r="R28" s="8">
        <v>1</v>
      </c>
      <c r="S28" s="8">
        <v>111</v>
      </c>
    </row>
    <row r="29" spans="1:19" x14ac:dyDescent="0.2">
      <c r="A29" s="7" t="s">
        <v>34</v>
      </c>
      <c r="B29" s="8"/>
      <c r="C29" s="9"/>
      <c r="D29" s="8"/>
      <c r="E29" s="9"/>
      <c r="F29" s="8">
        <v>4763</v>
      </c>
      <c r="G29" s="9">
        <v>8.91</v>
      </c>
      <c r="H29" s="8">
        <v>2828</v>
      </c>
      <c r="I29" s="9">
        <v>13.32</v>
      </c>
      <c r="J29" s="8">
        <v>5432</v>
      </c>
      <c r="K29" s="9">
        <v>16.37</v>
      </c>
      <c r="L29" s="8">
        <v>9</v>
      </c>
      <c r="M29" s="9">
        <v>0.32</v>
      </c>
      <c r="N29" s="8">
        <v>13032</v>
      </c>
      <c r="O29" s="8">
        <v>23</v>
      </c>
      <c r="P29" s="8">
        <v>7</v>
      </c>
      <c r="Q29" s="8">
        <v>73</v>
      </c>
      <c r="R29" s="8">
        <v>1</v>
      </c>
      <c r="S29" s="8">
        <v>104</v>
      </c>
    </row>
    <row r="30" spans="1:19" x14ac:dyDescent="0.2">
      <c r="A30" s="7" t="s">
        <v>35</v>
      </c>
      <c r="B30" s="8"/>
      <c r="C30" s="9"/>
      <c r="D30" s="8"/>
      <c r="E30" s="9"/>
      <c r="F30" s="8">
        <v>1603</v>
      </c>
      <c r="G30" s="12">
        <v>3</v>
      </c>
      <c r="H30" s="8">
        <v>1228</v>
      </c>
      <c r="I30" s="9">
        <v>5.78</v>
      </c>
      <c r="J30" s="8">
        <v>3218</v>
      </c>
      <c r="K30" s="12">
        <v>9.6999999999999993</v>
      </c>
      <c r="L30" s="8"/>
      <c r="M30" s="9"/>
      <c r="N30" s="8">
        <v>6049</v>
      </c>
      <c r="O30" s="8">
        <v>11</v>
      </c>
      <c r="P30" s="8">
        <v>1</v>
      </c>
      <c r="Q30" s="8">
        <v>83</v>
      </c>
      <c r="R30" s="8"/>
      <c r="S30" s="8">
        <v>95</v>
      </c>
    </row>
    <row r="31" spans="1:19" x14ac:dyDescent="0.2">
      <c r="A31" s="7" t="s">
        <v>36</v>
      </c>
      <c r="B31" s="8"/>
      <c r="C31" s="9"/>
      <c r="D31" s="8"/>
      <c r="E31" s="9"/>
      <c r="F31" s="8">
        <v>390</v>
      </c>
      <c r="G31" s="9">
        <v>0.73</v>
      </c>
      <c r="H31" s="8">
        <v>446</v>
      </c>
      <c r="I31" s="12">
        <v>2.1</v>
      </c>
      <c r="J31" s="8">
        <v>1152</v>
      </c>
      <c r="K31" s="9">
        <v>3.47</v>
      </c>
      <c r="L31" s="8">
        <v>1</v>
      </c>
      <c r="M31" s="9">
        <v>0.04</v>
      </c>
      <c r="N31" s="8">
        <v>1989</v>
      </c>
      <c r="O31" s="8">
        <v>13</v>
      </c>
      <c r="P31" s="8">
        <v>4</v>
      </c>
      <c r="Q31" s="8">
        <v>66</v>
      </c>
      <c r="R31" s="8"/>
      <c r="S31" s="8">
        <v>83</v>
      </c>
    </row>
    <row r="32" spans="1:19" x14ac:dyDescent="0.2">
      <c r="A32" s="7" t="s">
        <v>37</v>
      </c>
      <c r="B32" s="8"/>
      <c r="C32" s="9"/>
      <c r="D32" s="8"/>
      <c r="E32" s="9"/>
      <c r="F32" s="8">
        <v>71</v>
      </c>
      <c r="G32" s="9">
        <v>0.13</v>
      </c>
      <c r="H32" s="8">
        <v>108</v>
      </c>
      <c r="I32" s="9">
        <v>0.51</v>
      </c>
      <c r="J32" s="8">
        <v>359</v>
      </c>
      <c r="K32" s="9">
        <v>1.08</v>
      </c>
      <c r="L32" s="8"/>
      <c r="M32" s="9"/>
      <c r="N32" s="8">
        <v>538</v>
      </c>
      <c r="O32" s="8">
        <v>6</v>
      </c>
      <c r="P32" s="8">
        <v>2</v>
      </c>
      <c r="Q32" s="8">
        <v>30</v>
      </c>
      <c r="R32" s="8"/>
      <c r="S32" s="8">
        <v>38</v>
      </c>
    </row>
    <row r="33" spans="1:19" x14ac:dyDescent="0.2">
      <c r="A33" s="7" t="s">
        <v>38</v>
      </c>
      <c r="B33" s="8"/>
      <c r="C33" s="9"/>
      <c r="D33" s="8"/>
      <c r="E33" s="9"/>
      <c r="F33" s="8">
        <v>9</v>
      </c>
      <c r="G33" s="9">
        <v>0.02</v>
      </c>
      <c r="H33" s="8">
        <v>8</v>
      </c>
      <c r="I33" s="9">
        <v>0.04</v>
      </c>
      <c r="J33" s="8">
        <v>26</v>
      </c>
      <c r="K33" s="9">
        <v>0.08</v>
      </c>
      <c r="L33" s="8"/>
      <c r="M33" s="9"/>
      <c r="N33" s="8">
        <v>43</v>
      </c>
      <c r="O33" s="8">
        <v>1</v>
      </c>
      <c r="P33" s="8"/>
      <c r="Q33" s="8">
        <v>3</v>
      </c>
      <c r="R33" s="8"/>
      <c r="S33" s="8">
        <v>4</v>
      </c>
    </row>
    <row r="34" spans="1:19" ht="20.100000000000001" customHeight="1" x14ac:dyDescent="0.2">
      <c r="A34" s="13" t="s">
        <v>9</v>
      </c>
      <c r="B34" s="14">
        <v>10992</v>
      </c>
      <c r="C34" s="23">
        <v>100</v>
      </c>
      <c r="D34" s="14">
        <v>6464</v>
      </c>
      <c r="E34" s="23">
        <v>100</v>
      </c>
      <c r="F34" s="14">
        <v>53451</v>
      </c>
      <c r="G34" s="23">
        <v>100</v>
      </c>
      <c r="H34" s="14">
        <v>21233</v>
      </c>
      <c r="I34" s="23">
        <v>100</v>
      </c>
      <c r="J34" s="14">
        <v>33190</v>
      </c>
      <c r="K34" s="23">
        <v>100</v>
      </c>
      <c r="L34" s="14">
        <v>2778</v>
      </c>
      <c r="M34" s="23">
        <v>100</v>
      </c>
      <c r="N34" s="14">
        <v>128108</v>
      </c>
      <c r="O34" s="14">
        <v>253</v>
      </c>
      <c r="P34" s="14">
        <v>60</v>
      </c>
      <c r="Q34" s="14">
        <v>405</v>
      </c>
      <c r="R34" s="14">
        <v>26</v>
      </c>
      <c r="S34" s="14">
        <v>744</v>
      </c>
    </row>
    <row r="35" spans="1:19" ht="20.100000000000001" customHeight="1" x14ac:dyDescent="0.2">
      <c r="A35" s="15" t="s">
        <v>39</v>
      </c>
      <c r="B35" s="94">
        <v>56.31</v>
      </c>
      <c r="C35" s="95"/>
      <c r="D35" s="94">
        <v>55.76</v>
      </c>
      <c r="E35" s="95"/>
      <c r="F35" s="94">
        <v>70.84</v>
      </c>
      <c r="G35" s="95"/>
      <c r="H35" s="94">
        <v>72.88</v>
      </c>
      <c r="I35" s="95"/>
      <c r="J35" s="94">
        <v>72.27</v>
      </c>
      <c r="K35" s="95"/>
      <c r="L35" s="94">
        <v>19.98</v>
      </c>
      <c r="M35" s="95"/>
      <c r="N35" s="16">
        <v>68.44</v>
      </c>
      <c r="O35" s="16">
        <v>72.709999999999994</v>
      </c>
      <c r="P35" s="24">
        <v>72.5</v>
      </c>
      <c r="Q35" s="16">
        <v>80.88</v>
      </c>
      <c r="R35" s="16">
        <v>27.73</v>
      </c>
      <c r="S35" s="16">
        <v>75.569999999999993</v>
      </c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"/>
  <sheetViews>
    <sheetView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46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67</v>
      </c>
      <c r="M13" s="9">
        <v>2.42</v>
      </c>
      <c r="N13" s="8">
        <v>67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285</v>
      </c>
      <c r="M14" s="9">
        <v>10.28</v>
      </c>
      <c r="N14" s="8">
        <v>285</v>
      </c>
      <c r="O14" s="8"/>
      <c r="P14" s="8"/>
      <c r="Q14" s="8"/>
      <c r="R14" s="8">
        <v>1</v>
      </c>
      <c r="S14" s="8">
        <v>1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633</v>
      </c>
      <c r="M15" s="9">
        <v>22.84</v>
      </c>
      <c r="N15" s="8">
        <v>633</v>
      </c>
      <c r="O15" s="8"/>
      <c r="P15" s="8"/>
      <c r="Q15" s="8"/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845</v>
      </c>
      <c r="M16" s="9">
        <v>30.48</v>
      </c>
      <c r="N16" s="8">
        <v>845</v>
      </c>
      <c r="O16" s="8"/>
      <c r="P16" s="8"/>
      <c r="Q16" s="8"/>
      <c r="R16" s="8">
        <v>9</v>
      </c>
      <c r="S16" s="8">
        <v>9</v>
      </c>
    </row>
    <row r="17" spans="1:19" x14ac:dyDescent="0.2">
      <c r="A17" s="7" t="s">
        <v>21</v>
      </c>
      <c r="B17" s="8">
        <v>6</v>
      </c>
      <c r="C17" s="9">
        <v>0.05</v>
      </c>
      <c r="D17" s="8">
        <v>3</v>
      </c>
      <c r="E17" s="9">
        <v>0.05</v>
      </c>
      <c r="F17" s="8"/>
      <c r="G17" s="9"/>
      <c r="H17" s="9"/>
      <c r="I17" s="9"/>
      <c r="J17" s="9">
        <v>4</v>
      </c>
      <c r="K17" s="9">
        <v>0.01</v>
      </c>
      <c r="L17" s="8">
        <v>522</v>
      </c>
      <c r="M17" s="9">
        <v>18.829999999999998</v>
      </c>
      <c r="N17" s="8">
        <v>535</v>
      </c>
      <c r="O17" s="8"/>
      <c r="P17" s="8"/>
      <c r="Q17" s="8"/>
      <c r="R17" s="8">
        <v>5</v>
      </c>
      <c r="S17" s="8">
        <v>5</v>
      </c>
    </row>
    <row r="18" spans="1:19" x14ac:dyDescent="0.2">
      <c r="A18" s="7" t="s">
        <v>22</v>
      </c>
      <c r="B18" s="8">
        <v>38</v>
      </c>
      <c r="C18" s="9">
        <v>0.34</v>
      </c>
      <c r="D18" s="8">
        <v>15</v>
      </c>
      <c r="E18" s="9">
        <v>0.23</v>
      </c>
      <c r="F18" s="8"/>
      <c r="G18" s="9"/>
      <c r="H18" s="9"/>
      <c r="I18" s="9"/>
      <c r="J18" s="8">
        <v>28</v>
      </c>
      <c r="K18" s="9">
        <v>0.09</v>
      </c>
      <c r="L18" s="8">
        <v>106</v>
      </c>
      <c r="M18" s="9">
        <v>3.82</v>
      </c>
      <c r="N18" s="8">
        <v>187</v>
      </c>
      <c r="O18" s="8"/>
      <c r="P18" s="8"/>
      <c r="Q18" s="8"/>
      <c r="R18" s="8">
        <v>1</v>
      </c>
      <c r="S18" s="8">
        <v>1</v>
      </c>
    </row>
    <row r="19" spans="1:19" x14ac:dyDescent="0.2">
      <c r="A19" s="7" t="s">
        <v>23</v>
      </c>
      <c r="B19" s="8">
        <v>89</v>
      </c>
      <c r="C19" s="9">
        <v>0.79</v>
      </c>
      <c r="D19" s="8">
        <v>72</v>
      </c>
      <c r="E19" s="9">
        <v>1.1200000000000001</v>
      </c>
      <c r="F19" s="8"/>
      <c r="G19" s="9"/>
      <c r="H19" s="9"/>
      <c r="I19" s="9"/>
      <c r="J19" s="8">
        <v>93</v>
      </c>
      <c r="K19" s="9">
        <v>0.28000000000000003</v>
      </c>
      <c r="L19" s="8">
        <v>14</v>
      </c>
      <c r="M19" s="9">
        <v>0.51</v>
      </c>
      <c r="N19" s="8">
        <v>268</v>
      </c>
      <c r="O19" s="8"/>
      <c r="P19" s="8"/>
      <c r="Q19" s="8">
        <v>1</v>
      </c>
      <c r="R19" s="8"/>
      <c r="S19" s="8">
        <v>1</v>
      </c>
    </row>
    <row r="20" spans="1:19" x14ac:dyDescent="0.2">
      <c r="A20" s="7" t="s">
        <v>25</v>
      </c>
      <c r="B20" s="8">
        <v>264</v>
      </c>
      <c r="C20" s="9">
        <v>2.34</v>
      </c>
      <c r="D20" s="8">
        <v>203</v>
      </c>
      <c r="E20" s="9">
        <v>3.15</v>
      </c>
      <c r="F20" s="8"/>
      <c r="G20" s="9"/>
      <c r="H20" s="9"/>
      <c r="I20" s="9"/>
      <c r="J20" s="8">
        <v>286</v>
      </c>
      <c r="K20" s="9">
        <v>0.88</v>
      </c>
      <c r="L20" s="8">
        <v>27</v>
      </c>
      <c r="M20" s="9">
        <v>0.97</v>
      </c>
      <c r="N20" s="8">
        <v>780</v>
      </c>
      <c r="O20" s="8"/>
      <c r="P20" s="8"/>
      <c r="Q20" s="8"/>
      <c r="R20" s="8"/>
      <c r="S20" s="8"/>
    </row>
    <row r="21" spans="1:19" x14ac:dyDescent="0.2">
      <c r="A21" s="7" t="s">
        <v>26</v>
      </c>
      <c r="B21" s="8">
        <v>491</v>
      </c>
      <c r="C21" s="9">
        <v>4.3499999999999996</v>
      </c>
      <c r="D21" s="8">
        <v>365</v>
      </c>
      <c r="E21" s="9">
        <v>5.67</v>
      </c>
      <c r="F21" s="8"/>
      <c r="G21" s="9"/>
      <c r="H21" s="9"/>
      <c r="I21" s="9"/>
      <c r="J21" s="8">
        <v>570</v>
      </c>
      <c r="K21" s="9">
        <v>1.74</v>
      </c>
      <c r="L21" s="8">
        <v>29</v>
      </c>
      <c r="M21" s="9">
        <v>1.05</v>
      </c>
      <c r="N21" s="8">
        <v>1455</v>
      </c>
      <c r="O21" s="8"/>
      <c r="P21" s="8"/>
      <c r="Q21" s="8">
        <v>4</v>
      </c>
      <c r="R21" s="8">
        <v>1</v>
      </c>
      <c r="S21" s="8">
        <v>5</v>
      </c>
    </row>
    <row r="22" spans="1:19" x14ac:dyDescent="0.2">
      <c r="A22" s="7" t="s">
        <v>27</v>
      </c>
      <c r="B22" s="8">
        <v>862</v>
      </c>
      <c r="C22" s="9">
        <v>7.63</v>
      </c>
      <c r="D22" s="8">
        <v>542</v>
      </c>
      <c r="E22" s="9">
        <v>8.42</v>
      </c>
      <c r="F22" s="8"/>
      <c r="G22" s="9"/>
      <c r="H22" s="9"/>
      <c r="I22" s="9"/>
      <c r="J22" s="8">
        <v>834</v>
      </c>
      <c r="K22" s="9">
        <v>2.5499999999999998</v>
      </c>
      <c r="L22" s="8">
        <v>33</v>
      </c>
      <c r="M22" s="9">
        <v>1.19</v>
      </c>
      <c r="N22" s="8">
        <v>2271</v>
      </c>
      <c r="O22" s="8"/>
      <c r="P22" s="8">
        <v>1</v>
      </c>
      <c r="Q22" s="8">
        <v>6</v>
      </c>
      <c r="R22" s="8"/>
      <c r="S22" s="8">
        <v>7</v>
      </c>
    </row>
    <row r="23" spans="1:19" x14ac:dyDescent="0.2">
      <c r="A23" s="7" t="s">
        <v>28</v>
      </c>
      <c r="B23" s="8">
        <v>1583</v>
      </c>
      <c r="C23" s="9">
        <v>14.01</v>
      </c>
      <c r="D23" s="8">
        <v>957</v>
      </c>
      <c r="E23" s="9">
        <v>14.86</v>
      </c>
      <c r="F23" s="8"/>
      <c r="G23" s="9"/>
      <c r="H23" s="9"/>
      <c r="I23" s="9"/>
      <c r="J23" s="8">
        <v>1319</v>
      </c>
      <c r="K23" s="9">
        <v>4.04</v>
      </c>
      <c r="L23" s="8">
        <v>39</v>
      </c>
      <c r="M23" s="9">
        <v>1.41</v>
      </c>
      <c r="N23" s="8">
        <v>3898</v>
      </c>
      <c r="O23" s="8">
        <v>4</v>
      </c>
      <c r="P23" s="8"/>
      <c r="Q23" s="8">
        <v>7</v>
      </c>
      <c r="R23" s="8">
        <v>1</v>
      </c>
      <c r="S23" s="8">
        <v>12</v>
      </c>
    </row>
    <row r="24" spans="1:19" x14ac:dyDescent="0.2">
      <c r="A24" s="7" t="s">
        <v>29</v>
      </c>
      <c r="B24" s="8">
        <v>3335</v>
      </c>
      <c r="C24" s="9">
        <v>29.52</v>
      </c>
      <c r="D24" s="8">
        <v>1741</v>
      </c>
      <c r="E24" s="9">
        <v>27.04</v>
      </c>
      <c r="F24" s="8">
        <v>2651</v>
      </c>
      <c r="G24" s="9">
        <v>5.14</v>
      </c>
      <c r="H24" s="8">
        <v>267</v>
      </c>
      <c r="I24" s="9">
        <v>1.33</v>
      </c>
      <c r="J24" s="8">
        <v>2045</v>
      </c>
      <c r="K24" s="9">
        <v>6.26</v>
      </c>
      <c r="L24" s="8">
        <v>41</v>
      </c>
      <c r="M24" s="9">
        <v>1.48</v>
      </c>
      <c r="N24" s="8">
        <v>10080</v>
      </c>
      <c r="O24" s="8">
        <v>13</v>
      </c>
      <c r="P24" s="8"/>
      <c r="Q24" s="8">
        <v>7</v>
      </c>
      <c r="R24" s="8">
        <v>1</v>
      </c>
      <c r="S24" s="8">
        <v>21</v>
      </c>
    </row>
    <row r="25" spans="1:19" x14ac:dyDescent="0.2">
      <c r="A25" s="7" t="s">
        <v>30</v>
      </c>
      <c r="B25" s="8">
        <v>4630</v>
      </c>
      <c r="C25" s="9">
        <v>40.98</v>
      </c>
      <c r="D25" s="8">
        <v>2540</v>
      </c>
      <c r="E25" s="9">
        <v>39.450000000000003</v>
      </c>
      <c r="F25" s="8">
        <v>6786</v>
      </c>
      <c r="G25" s="9">
        <v>13.17</v>
      </c>
      <c r="H25" s="8">
        <v>1472</v>
      </c>
      <c r="I25" s="9">
        <v>7.33</v>
      </c>
      <c r="J25" s="8">
        <v>2650</v>
      </c>
      <c r="K25" s="9">
        <v>8.11</v>
      </c>
      <c r="L25" s="8">
        <v>36</v>
      </c>
      <c r="M25" s="12">
        <v>1.3</v>
      </c>
      <c r="N25" s="8">
        <v>18114</v>
      </c>
      <c r="O25" s="8">
        <v>35</v>
      </c>
      <c r="P25" s="8">
        <v>14</v>
      </c>
      <c r="Q25" s="8">
        <v>16</v>
      </c>
      <c r="R25" s="8">
        <v>1</v>
      </c>
      <c r="S25" s="8">
        <v>66</v>
      </c>
    </row>
    <row r="26" spans="1:19" x14ac:dyDescent="0.2">
      <c r="A26" s="7" t="s">
        <v>31</v>
      </c>
      <c r="B26" s="8"/>
      <c r="C26" s="9"/>
      <c r="D26" s="8"/>
      <c r="E26" s="9"/>
      <c r="F26" s="8">
        <v>14603</v>
      </c>
      <c r="G26" s="9">
        <v>28.33</v>
      </c>
      <c r="H26" s="8">
        <v>6160</v>
      </c>
      <c r="I26" s="9">
        <v>30.69</v>
      </c>
      <c r="J26" s="8">
        <v>4021</v>
      </c>
      <c r="K26" s="9">
        <v>12.31</v>
      </c>
      <c r="L26" s="8">
        <v>36</v>
      </c>
      <c r="M26" s="12">
        <v>1.3</v>
      </c>
      <c r="N26" s="8">
        <v>24820</v>
      </c>
      <c r="O26" s="8">
        <v>46</v>
      </c>
      <c r="P26" s="8">
        <v>13</v>
      </c>
      <c r="Q26" s="8">
        <v>16</v>
      </c>
      <c r="R26" s="8"/>
      <c r="S26" s="8">
        <v>75</v>
      </c>
    </row>
    <row r="27" spans="1:19" x14ac:dyDescent="0.2">
      <c r="A27" s="7" t="s">
        <v>32</v>
      </c>
      <c r="B27" s="8"/>
      <c r="C27" s="9"/>
      <c r="D27" s="8"/>
      <c r="E27" s="9"/>
      <c r="F27" s="8">
        <v>12043</v>
      </c>
      <c r="G27" s="9">
        <v>23.37</v>
      </c>
      <c r="H27" s="8">
        <v>4352</v>
      </c>
      <c r="I27" s="9">
        <v>21.68</v>
      </c>
      <c r="J27" s="8">
        <v>5066</v>
      </c>
      <c r="K27" s="9">
        <v>15.51</v>
      </c>
      <c r="L27" s="8">
        <v>20</v>
      </c>
      <c r="M27" s="9">
        <v>0.72</v>
      </c>
      <c r="N27" s="8">
        <v>21481</v>
      </c>
      <c r="O27" s="8">
        <v>53</v>
      </c>
      <c r="P27" s="8">
        <v>9</v>
      </c>
      <c r="Q27" s="8">
        <v>46</v>
      </c>
      <c r="R27" s="8"/>
      <c r="S27" s="8">
        <v>108</v>
      </c>
    </row>
    <row r="28" spans="1:19" x14ac:dyDescent="0.2">
      <c r="A28" s="7" t="s">
        <v>33</v>
      </c>
      <c r="B28" s="8"/>
      <c r="C28" s="9"/>
      <c r="D28" s="8"/>
      <c r="E28" s="9"/>
      <c r="F28" s="8">
        <v>9290</v>
      </c>
      <c r="G28" s="9">
        <v>18.02</v>
      </c>
      <c r="H28" s="8">
        <v>3502</v>
      </c>
      <c r="I28" s="9">
        <v>17.45</v>
      </c>
      <c r="J28" s="8">
        <v>6000</v>
      </c>
      <c r="K28" s="9">
        <v>18.37</v>
      </c>
      <c r="L28" s="8">
        <v>27</v>
      </c>
      <c r="M28" s="9">
        <v>0.97</v>
      </c>
      <c r="N28" s="8">
        <v>18819</v>
      </c>
      <c r="O28" s="8">
        <v>44</v>
      </c>
      <c r="P28" s="8">
        <v>11</v>
      </c>
      <c r="Q28" s="8">
        <v>57</v>
      </c>
      <c r="R28" s="8">
        <v>2</v>
      </c>
      <c r="S28" s="8">
        <v>114</v>
      </c>
    </row>
    <row r="29" spans="1:19" x14ac:dyDescent="0.2">
      <c r="A29" s="7" t="s">
        <v>34</v>
      </c>
      <c r="B29" s="8"/>
      <c r="C29" s="9"/>
      <c r="D29" s="8"/>
      <c r="E29" s="9"/>
      <c r="F29" s="8">
        <v>4216</v>
      </c>
      <c r="G29" s="9">
        <v>8.18</v>
      </c>
      <c r="H29" s="8">
        <v>2634</v>
      </c>
      <c r="I29" s="9">
        <v>13.12</v>
      </c>
      <c r="J29" s="8">
        <v>5254</v>
      </c>
      <c r="K29" s="9">
        <v>16.079999999999998</v>
      </c>
      <c r="L29" s="8">
        <v>11</v>
      </c>
      <c r="M29" s="12">
        <v>0.4</v>
      </c>
      <c r="N29" s="8">
        <v>12115</v>
      </c>
      <c r="O29" s="8">
        <v>22</v>
      </c>
      <c r="P29" s="8">
        <v>5</v>
      </c>
      <c r="Q29" s="8">
        <v>84</v>
      </c>
      <c r="R29" s="8"/>
      <c r="S29" s="8">
        <v>111</v>
      </c>
    </row>
    <row r="30" spans="1:19" x14ac:dyDescent="0.2">
      <c r="A30" s="7" t="s">
        <v>35</v>
      </c>
      <c r="B30" s="8"/>
      <c r="C30" s="9"/>
      <c r="D30" s="8"/>
      <c r="E30" s="9"/>
      <c r="F30" s="8">
        <v>1440</v>
      </c>
      <c r="G30" s="9">
        <v>2.79</v>
      </c>
      <c r="H30" s="8">
        <v>1106</v>
      </c>
      <c r="I30" s="9">
        <v>5.51</v>
      </c>
      <c r="J30" s="8">
        <v>2887</v>
      </c>
      <c r="K30" s="9">
        <v>8.84</v>
      </c>
      <c r="L30" s="8"/>
      <c r="M30" s="9"/>
      <c r="N30" s="8">
        <v>5433</v>
      </c>
      <c r="O30" s="8">
        <v>10</v>
      </c>
      <c r="P30" s="8">
        <v>1</v>
      </c>
      <c r="Q30" s="8">
        <v>94</v>
      </c>
      <c r="R30" s="8"/>
      <c r="S30" s="8">
        <v>105</v>
      </c>
    </row>
    <row r="31" spans="1:19" x14ac:dyDescent="0.2">
      <c r="A31" s="7" t="s">
        <v>36</v>
      </c>
      <c r="B31" s="8"/>
      <c r="C31" s="9"/>
      <c r="D31" s="8"/>
      <c r="E31" s="9"/>
      <c r="F31" s="8">
        <v>428</v>
      </c>
      <c r="G31" s="9">
        <v>0.83</v>
      </c>
      <c r="H31" s="8">
        <v>461</v>
      </c>
      <c r="I31" s="12">
        <v>2.2999999999999998</v>
      </c>
      <c r="J31" s="8">
        <v>1247</v>
      </c>
      <c r="K31" s="9">
        <v>3.82</v>
      </c>
      <c r="L31" s="8">
        <v>1</v>
      </c>
      <c r="M31" s="9">
        <v>0.04</v>
      </c>
      <c r="N31" s="8">
        <v>2137</v>
      </c>
      <c r="O31" s="8">
        <v>16</v>
      </c>
      <c r="P31" s="8">
        <v>4</v>
      </c>
      <c r="Q31" s="8">
        <v>66</v>
      </c>
      <c r="R31" s="8"/>
      <c r="S31" s="8">
        <v>86</v>
      </c>
    </row>
    <row r="32" spans="1:19" x14ac:dyDescent="0.2">
      <c r="A32" s="7" t="s">
        <v>37</v>
      </c>
      <c r="B32" s="8"/>
      <c r="C32" s="9"/>
      <c r="D32" s="8"/>
      <c r="E32" s="9"/>
      <c r="F32" s="8">
        <v>73</v>
      </c>
      <c r="G32" s="9">
        <v>0.14000000000000001</v>
      </c>
      <c r="H32" s="8">
        <v>111</v>
      </c>
      <c r="I32" s="9">
        <v>0.55000000000000004</v>
      </c>
      <c r="J32" s="8">
        <v>337</v>
      </c>
      <c r="K32" s="9">
        <v>1.03</v>
      </c>
      <c r="L32" s="8"/>
      <c r="M32" s="9"/>
      <c r="N32" s="8">
        <v>521</v>
      </c>
      <c r="O32" s="8">
        <v>9</v>
      </c>
      <c r="P32" s="8">
        <v>2</v>
      </c>
      <c r="Q32" s="8">
        <v>28</v>
      </c>
      <c r="R32" s="8"/>
      <c r="S32" s="8">
        <v>39</v>
      </c>
    </row>
    <row r="33" spans="1:19" x14ac:dyDescent="0.2">
      <c r="A33" s="7" t="s">
        <v>38</v>
      </c>
      <c r="B33" s="8"/>
      <c r="C33" s="9"/>
      <c r="D33" s="8"/>
      <c r="E33" s="9"/>
      <c r="F33" s="8">
        <v>10</v>
      </c>
      <c r="G33" s="9">
        <v>0.02</v>
      </c>
      <c r="H33" s="8">
        <v>6</v>
      </c>
      <c r="I33" s="9">
        <v>0.03</v>
      </c>
      <c r="J33" s="8">
        <v>24</v>
      </c>
      <c r="K33" s="9">
        <v>7.0000000000000007E-2</v>
      </c>
      <c r="L33" s="8"/>
      <c r="M33" s="9"/>
      <c r="N33" s="8">
        <v>40</v>
      </c>
      <c r="O33" s="8"/>
      <c r="P33" s="8"/>
      <c r="Q33" s="8">
        <v>2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11298</v>
      </c>
      <c r="C34" s="23">
        <v>100</v>
      </c>
      <c r="D34" s="14">
        <v>6438</v>
      </c>
      <c r="E34" s="23">
        <v>100</v>
      </c>
      <c r="F34" s="14">
        <v>51540</v>
      </c>
      <c r="G34" s="23">
        <v>100</v>
      </c>
      <c r="H34" s="14">
        <v>20071</v>
      </c>
      <c r="I34" s="23">
        <v>100</v>
      </c>
      <c r="J34" s="14">
        <v>32665</v>
      </c>
      <c r="K34" s="23">
        <v>100</v>
      </c>
      <c r="L34" s="14">
        <v>2772</v>
      </c>
      <c r="M34" s="23">
        <v>100</v>
      </c>
      <c r="N34" s="14">
        <v>124784</v>
      </c>
      <c r="O34" s="14">
        <v>252</v>
      </c>
      <c r="P34" s="14">
        <v>60</v>
      </c>
      <c r="Q34" s="14">
        <v>434</v>
      </c>
      <c r="R34" s="14">
        <v>26</v>
      </c>
      <c r="S34" s="14">
        <v>772</v>
      </c>
    </row>
    <row r="35" spans="1:19" ht="20.100000000000001" customHeight="1" x14ac:dyDescent="0.2">
      <c r="A35" s="15" t="s">
        <v>39</v>
      </c>
      <c r="B35" s="94">
        <v>56.34</v>
      </c>
      <c r="C35" s="95"/>
      <c r="D35" s="94">
        <v>55.72</v>
      </c>
      <c r="E35" s="95"/>
      <c r="F35" s="94">
        <v>70.78</v>
      </c>
      <c r="G35" s="95"/>
      <c r="H35" s="94">
        <v>73.02</v>
      </c>
      <c r="I35" s="95"/>
      <c r="J35" s="94">
        <v>72.08</v>
      </c>
      <c r="K35" s="95"/>
      <c r="L35" s="94">
        <v>20.23</v>
      </c>
      <c r="M35" s="95"/>
      <c r="N35" s="16">
        <v>68.28</v>
      </c>
      <c r="O35" s="16">
        <v>73.12</v>
      </c>
      <c r="P35" s="16">
        <v>72.38</v>
      </c>
      <c r="Q35" s="16">
        <v>80.77</v>
      </c>
      <c r="R35" s="16">
        <v>27.58</v>
      </c>
      <c r="S35" s="16">
        <v>75.83</v>
      </c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"/>
  <sheetViews>
    <sheetView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47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81</v>
      </c>
      <c r="M13" s="9">
        <v>2.99</v>
      </c>
      <c r="N13" s="8">
        <v>81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281</v>
      </c>
      <c r="M14" s="9">
        <v>10.39</v>
      </c>
      <c r="N14" s="8">
        <v>281</v>
      </c>
      <c r="O14" s="8"/>
      <c r="P14" s="8"/>
      <c r="Q14" s="8"/>
      <c r="R14" s="8">
        <v>2</v>
      </c>
      <c r="S14" s="8">
        <v>2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631</v>
      </c>
      <c r="M15" s="9">
        <v>23.33</v>
      </c>
      <c r="N15" s="8">
        <v>631</v>
      </c>
      <c r="O15" s="8"/>
      <c r="P15" s="8"/>
      <c r="Q15" s="8"/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841</v>
      </c>
      <c r="M16" s="9">
        <v>31.09</v>
      </c>
      <c r="N16" s="8">
        <v>841</v>
      </c>
      <c r="O16" s="8"/>
      <c r="P16" s="8"/>
      <c r="Q16" s="8"/>
      <c r="R16" s="8">
        <v>9</v>
      </c>
      <c r="S16" s="8">
        <v>9</v>
      </c>
    </row>
    <row r="17" spans="1:19" x14ac:dyDescent="0.2">
      <c r="A17" s="7" t="s">
        <v>21</v>
      </c>
      <c r="B17" s="8">
        <v>8</v>
      </c>
      <c r="C17" s="9">
        <v>7.0000000000000007E-2</v>
      </c>
      <c r="D17" s="8">
        <v>5</v>
      </c>
      <c r="E17" s="9">
        <v>0.08</v>
      </c>
      <c r="F17" s="8"/>
      <c r="G17" s="9"/>
      <c r="H17" s="9"/>
      <c r="I17" s="9"/>
      <c r="J17" s="9">
        <v>4</v>
      </c>
      <c r="K17" s="9">
        <v>0.01</v>
      </c>
      <c r="L17" s="8">
        <v>454</v>
      </c>
      <c r="M17" s="9">
        <v>16.78</v>
      </c>
      <c r="N17" s="8">
        <v>471</v>
      </c>
      <c r="O17" s="8"/>
      <c r="P17" s="8"/>
      <c r="Q17" s="8"/>
      <c r="R17" s="8">
        <v>4</v>
      </c>
      <c r="S17" s="8">
        <v>4</v>
      </c>
    </row>
    <row r="18" spans="1:19" x14ac:dyDescent="0.2">
      <c r="A18" s="7" t="s">
        <v>22</v>
      </c>
      <c r="B18" s="8">
        <v>42</v>
      </c>
      <c r="C18" s="9">
        <v>0.36</v>
      </c>
      <c r="D18" s="8">
        <v>17</v>
      </c>
      <c r="E18" s="9">
        <v>0.26</v>
      </c>
      <c r="F18" s="8"/>
      <c r="G18" s="9"/>
      <c r="H18" s="9"/>
      <c r="I18" s="9"/>
      <c r="J18" s="8">
        <v>29</v>
      </c>
      <c r="K18" s="9">
        <v>0.09</v>
      </c>
      <c r="L18" s="8">
        <v>92</v>
      </c>
      <c r="M18" s="12">
        <v>3.4</v>
      </c>
      <c r="N18" s="8">
        <v>180</v>
      </c>
      <c r="O18" s="8"/>
      <c r="P18" s="8"/>
      <c r="Q18" s="8"/>
      <c r="R18" s="8">
        <v>1</v>
      </c>
      <c r="S18" s="8">
        <v>1</v>
      </c>
    </row>
    <row r="19" spans="1:19" x14ac:dyDescent="0.2">
      <c r="A19" s="7" t="s">
        <v>23</v>
      </c>
      <c r="B19" s="8">
        <v>115</v>
      </c>
      <c r="C19" s="9">
        <v>0.99</v>
      </c>
      <c r="D19" s="8">
        <v>78</v>
      </c>
      <c r="E19" s="9">
        <v>1.21</v>
      </c>
      <c r="F19" s="8"/>
      <c r="G19" s="9"/>
      <c r="H19" s="9"/>
      <c r="I19" s="9"/>
      <c r="J19" s="8">
        <v>102</v>
      </c>
      <c r="K19" s="9">
        <v>0.32</v>
      </c>
      <c r="L19" s="8">
        <v>17</v>
      </c>
      <c r="M19" s="9">
        <v>0.63</v>
      </c>
      <c r="N19" s="8">
        <v>312</v>
      </c>
      <c r="O19" s="8"/>
      <c r="P19" s="8"/>
      <c r="Q19" s="8">
        <v>1</v>
      </c>
      <c r="R19" s="8"/>
      <c r="S19" s="8">
        <v>1</v>
      </c>
    </row>
    <row r="20" spans="1:19" x14ac:dyDescent="0.2">
      <c r="A20" s="7" t="s">
        <v>25</v>
      </c>
      <c r="B20" s="8">
        <v>276</v>
      </c>
      <c r="C20" s="9">
        <v>2.39</v>
      </c>
      <c r="D20" s="8">
        <v>224</v>
      </c>
      <c r="E20" s="9">
        <v>3.47</v>
      </c>
      <c r="F20" s="8"/>
      <c r="G20" s="9"/>
      <c r="H20" s="9"/>
      <c r="I20" s="9"/>
      <c r="J20" s="8">
        <v>302</v>
      </c>
      <c r="K20" s="9">
        <v>0.94</v>
      </c>
      <c r="L20" s="8">
        <v>30</v>
      </c>
      <c r="M20" s="9">
        <v>1.1100000000000001</v>
      </c>
      <c r="N20" s="8">
        <v>832</v>
      </c>
      <c r="O20" s="8"/>
      <c r="P20" s="8"/>
      <c r="Q20" s="8"/>
      <c r="R20" s="8"/>
      <c r="S20" s="8"/>
    </row>
    <row r="21" spans="1:19" x14ac:dyDescent="0.2">
      <c r="A21" s="7" t="s">
        <v>26</v>
      </c>
      <c r="B21" s="8">
        <v>480</v>
      </c>
      <c r="C21" s="9">
        <v>4.1500000000000004</v>
      </c>
      <c r="D21" s="8">
        <v>345</v>
      </c>
      <c r="E21" s="9">
        <v>5.34</v>
      </c>
      <c r="F21" s="8"/>
      <c r="G21" s="9"/>
      <c r="H21" s="9"/>
      <c r="I21" s="9"/>
      <c r="J21" s="8">
        <v>559</v>
      </c>
      <c r="K21" s="9">
        <v>1.74</v>
      </c>
      <c r="L21" s="8">
        <v>26</v>
      </c>
      <c r="M21" s="9">
        <v>0.96</v>
      </c>
      <c r="N21" s="8">
        <v>1410</v>
      </c>
      <c r="O21" s="8"/>
      <c r="P21" s="8"/>
      <c r="Q21" s="8">
        <v>5</v>
      </c>
      <c r="R21" s="8">
        <v>1</v>
      </c>
      <c r="S21" s="8">
        <v>6</v>
      </c>
    </row>
    <row r="22" spans="1:19" x14ac:dyDescent="0.2">
      <c r="A22" s="7" t="s">
        <v>27</v>
      </c>
      <c r="B22" s="8">
        <v>873</v>
      </c>
      <c r="C22" s="9">
        <v>7.55</v>
      </c>
      <c r="D22" s="8">
        <v>540</v>
      </c>
      <c r="E22" s="9">
        <v>8.36</v>
      </c>
      <c r="F22" s="8"/>
      <c r="G22" s="9"/>
      <c r="H22" s="9"/>
      <c r="I22" s="9"/>
      <c r="J22" s="8">
        <v>845</v>
      </c>
      <c r="K22" s="9">
        <v>2.63</v>
      </c>
      <c r="L22" s="8">
        <v>31</v>
      </c>
      <c r="M22" s="9">
        <v>1.1499999999999999</v>
      </c>
      <c r="N22" s="8">
        <v>2289</v>
      </c>
      <c r="O22" s="8">
        <v>1</v>
      </c>
      <c r="P22" s="8">
        <v>1</v>
      </c>
      <c r="Q22" s="8">
        <v>4</v>
      </c>
      <c r="R22" s="8"/>
      <c r="S22" s="8">
        <v>6</v>
      </c>
    </row>
    <row r="23" spans="1:19" x14ac:dyDescent="0.2">
      <c r="A23" s="7" t="s">
        <v>28</v>
      </c>
      <c r="B23" s="8">
        <v>1642</v>
      </c>
      <c r="C23" s="9">
        <v>14.2</v>
      </c>
      <c r="D23" s="8">
        <v>950</v>
      </c>
      <c r="E23" s="9">
        <v>14.7</v>
      </c>
      <c r="F23" s="8"/>
      <c r="G23" s="9"/>
      <c r="H23" s="9"/>
      <c r="I23" s="9"/>
      <c r="J23" s="8">
        <v>1275</v>
      </c>
      <c r="K23" s="9">
        <v>3.96</v>
      </c>
      <c r="L23" s="8">
        <v>43</v>
      </c>
      <c r="M23" s="9">
        <v>1.59</v>
      </c>
      <c r="N23" s="8">
        <v>3910</v>
      </c>
      <c r="O23" s="8">
        <v>2</v>
      </c>
      <c r="P23" s="8"/>
      <c r="Q23" s="8">
        <v>5</v>
      </c>
      <c r="R23" s="8">
        <v>1</v>
      </c>
      <c r="S23" s="8">
        <v>8</v>
      </c>
    </row>
    <row r="24" spans="1:19" x14ac:dyDescent="0.2">
      <c r="A24" s="7" t="s">
        <v>29</v>
      </c>
      <c r="B24" s="8">
        <v>3478</v>
      </c>
      <c r="C24" s="9">
        <v>30.07</v>
      </c>
      <c r="D24" s="8">
        <v>1793</v>
      </c>
      <c r="E24" s="9">
        <v>27.75</v>
      </c>
      <c r="F24" s="8">
        <v>2441</v>
      </c>
      <c r="G24" s="9">
        <v>4.9400000000000004</v>
      </c>
      <c r="H24" s="8">
        <v>208</v>
      </c>
      <c r="I24" s="9">
        <v>1.0900000000000001</v>
      </c>
      <c r="J24" s="8">
        <v>2016</v>
      </c>
      <c r="K24" s="9">
        <v>6.27</v>
      </c>
      <c r="L24" s="8">
        <v>42</v>
      </c>
      <c r="M24" s="9">
        <v>1.55</v>
      </c>
      <c r="N24" s="8">
        <v>9978</v>
      </c>
      <c r="O24" s="8">
        <v>11</v>
      </c>
      <c r="P24" s="8"/>
      <c r="Q24" s="8">
        <v>7</v>
      </c>
      <c r="R24" s="8">
        <v>1</v>
      </c>
      <c r="S24" s="8">
        <v>19</v>
      </c>
    </row>
    <row r="25" spans="1:19" x14ac:dyDescent="0.2">
      <c r="A25" s="7" t="s">
        <v>30</v>
      </c>
      <c r="B25" s="8">
        <v>4653</v>
      </c>
      <c r="C25" s="9">
        <v>40.229999999999997</v>
      </c>
      <c r="D25" s="8">
        <v>2509</v>
      </c>
      <c r="E25" s="9">
        <v>38.83</v>
      </c>
      <c r="F25" s="8">
        <v>6159</v>
      </c>
      <c r="G25" s="9">
        <v>12.46</v>
      </c>
      <c r="H25" s="8">
        <v>1277</v>
      </c>
      <c r="I25" s="9">
        <v>6.71</v>
      </c>
      <c r="J25" s="8">
        <v>2610</v>
      </c>
      <c r="K25" s="9">
        <v>8.11</v>
      </c>
      <c r="L25" s="8">
        <v>40</v>
      </c>
      <c r="M25" s="9">
        <v>1.48</v>
      </c>
      <c r="N25" s="8">
        <v>17248</v>
      </c>
      <c r="O25" s="8">
        <v>36</v>
      </c>
      <c r="P25" s="8">
        <v>15</v>
      </c>
      <c r="Q25" s="8">
        <v>15</v>
      </c>
      <c r="R25" s="8">
        <v>1</v>
      </c>
      <c r="S25" s="8">
        <v>67</v>
      </c>
    </row>
    <row r="26" spans="1:19" x14ac:dyDescent="0.2">
      <c r="A26" s="7" t="s">
        <v>31</v>
      </c>
      <c r="B26" s="8"/>
      <c r="C26" s="9"/>
      <c r="D26" s="8"/>
      <c r="E26" s="9"/>
      <c r="F26" s="8">
        <v>14563</v>
      </c>
      <c r="G26" s="9">
        <v>29.47</v>
      </c>
      <c r="H26" s="8">
        <v>5836</v>
      </c>
      <c r="I26" s="9">
        <v>30.68</v>
      </c>
      <c r="J26" s="8">
        <v>4121</v>
      </c>
      <c r="K26" s="9">
        <v>12.81</v>
      </c>
      <c r="L26" s="8">
        <v>30</v>
      </c>
      <c r="M26" s="9">
        <v>1.1100000000000001</v>
      </c>
      <c r="N26" s="8">
        <v>24550</v>
      </c>
      <c r="O26" s="8">
        <v>52</v>
      </c>
      <c r="P26" s="8">
        <v>13</v>
      </c>
      <c r="Q26" s="8">
        <v>18</v>
      </c>
      <c r="R26" s="8"/>
      <c r="S26" s="8">
        <v>83</v>
      </c>
    </row>
    <row r="27" spans="1:19" x14ac:dyDescent="0.2">
      <c r="A27" s="7" t="s">
        <v>32</v>
      </c>
      <c r="B27" s="8"/>
      <c r="C27" s="9"/>
      <c r="D27" s="8"/>
      <c r="E27" s="9"/>
      <c r="F27" s="8">
        <v>11838</v>
      </c>
      <c r="G27" s="9">
        <v>23.96</v>
      </c>
      <c r="H27" s="8">
        <v>4109</v>
      </c>
      <c r="I27" s="9">
        <v>21.6</v>
      </c>
      <c r="J27" s="8">
        <v>5009</v>
      </c>
      <c r="K27" s="9">
        <v>15.57</v>
      </c>
      <c r="L27" s="8">
        <v>29</v>
      </c>
      <c r="M27" s="9">
        <v>1.07</v>
      </c>
      <c r="N27" s="8">
        <v>20985</v>
      </c>
      <c r="O27" s="8">
        <v>49</v>
      </c>
      <c r="P27" s="8">
        <v>7</v>
      </c>
      <c r="Q27" s="8">
        <v>47</v>
      </c>
      <c r="R27" s="8"/>
      <c r="S27" s="8">
        <v>103</v>
      </c>
    </row>
    <row r="28" spans="1:19" x14ac:dyDescent="0.2">
      <c r="A28" s="7" t="s">
        <v>33</v>
      </c>
      <c r="B28" s="8"/>
      <c r="C28" s="9"/>
      <c r="D28" s="8"/>
      <c r="E28" s="9"/>
      <c r="F28" s="8">
        <v>8805</v>
      </c>
      <c r="G28" s="9">
        <v>17.82</v>
      </c>
      <c r="H28" s="8">
        <v>3510</v>
      </c>
      <c r="I28" s="9">
        <v>18.45</v>
      </c>
      <c r="J28" s="8">
        <v>5958</v>
      </c>
      <c r="K28" s="9">
        <v>18.52</v>
      </c>
      <c r="L28" s="8">
        <v>22</v>
      </c>
      <c r="M28" s="9">
        <v>0.81</v>
      </c>
      <c r="N28" s="8">
        <v>18295</v>
      </c>
      <c r="O28" s="8">
        <v>48</v>
      </c>
      <c r="P28" s="8">
        <v>13</v>
      </c>
      <c r="Q28" s="8">
        <v>67</v>
      </c>
      <c r="R28" s="8">
        <v>2</v>
      </c>
      <c r="S28" s="8">
        <v>130</v>
      </c>
    </row>
    <row r="29" spans="1:19" x14ac:dyDescent="0.2">
      <c r="A29" s="7" t="s">
        <v>34</v>
      </c>
      <c r="B29" s="8"/>
      <c r="C29" s="9"/>
      <c r="D29" s="8"/>
      <c r="E29" s="9"/>
      <c r="F29" s="8">
        <v>3833</v>
      </c>
      <c r="G29" s="9">
        <v>7.76</v>
      </c>
      <c r="H29" s="8">
        <v>2455</v>
      </c>
      <c r="I29" s="9">
        <v>12.91</v>
      </c>
      <c r="J29" s="8">
        <v>5080</v>
      </c>
      <c r="K29" s="9">
        <v>15.79</v>
      </c>
      <c r="L29" s="8">
        <v>11</v>
      </c>
      <c r="M29" s="9">
        <v>0.41</v>
      </c>
      <c r="N29" s="8">
        <v>11379</v>
      </c>
      <c r="O29" s="8">
        <v>19</v>
      </c>
      <c r="P29" s="8">
        <v>3</v>
      </c>
      <c r="Q29" s="8">
        <v>90</v>
      </c>
      <c r="R29" s="8"/>
      <c r="S29" s="8">
        <v>112</v>
      </c>
    </row>
    <row r="30" spans="1:19" x14ac:dyDescent="0.2">
      <c r="A30" s="7" t="s">
        <v>35</v>
      </c>
      <c r="B30" s="8"/>
      <c r="C30" s="9"/>
      <c r="D30" s="8"/>
      <c r="E30" s="9"/>
      <c r="F30" s="8">
        <v>1243</v>
      </c>
      <c r="G30" s="9">
        <v>2.52</v>
      </c>
      <c r="H30" s="8">
        <v>1026</v>
      </c>
      <c r="I30" s="9">
        <v>5.39</v>
      </c>
      <c r="J30" s="8">
        <v>2587</v>
      </c>
      <c r="K30" s="9">
        <v>8.0399999999999991</v>
      </c>
      <c r="L30" s="8">
        <v>2</v>
      </c>
      <c r="M30" s="9">
        <v>7.0000000000000007E-2</v>
      </c>
      <c r="N30" s="8">
        <v>4858</v>
      </c>
      <c r="O30" s="8">
        <v>13</v>
      </c>
      <c r="P30" s="8">
        <v>2</v>
      </c>
      <c r="Q30" s="8">
        <v>103</v>
      </c>
      <c r="R30" s="8"/>
      <c r="S30" s="8">
        <v>118</v>
      </c>
    </row>
    <row r="31" spans="1:19" x14ac:dyDescent="0.2">
      <c r="A31" s="7" t="s">
        <v>36</v>
      </c>
      <c r="B31" s="8"/>
      <c r="C31" s="9"/>
      <c r="D31" s="8"/>
      <c r="E31" s="9"/>
      <c r="F31" s="8">
        <v>455</v>
      </c>
      <c r="G31" s="9">
        <v>0.92</v>
      </c>
      <c r="H31" s="8">
        <v>487</v>
      </c>
      <c r="I31" s="9">
        <v>2.56</v>
      </c>
      <c r="J31" s="8">
        <v>1345</v>
      </c>
      <c r="K31" s="9">
        <v>4.18</v>
      </c>
      <c r="L31" s="8">
        <v>2</v>
      </c>
      <c r="M31" s="9">
        <v>7.0000000000000007E-2</v>
      </c>
      <c r="N31" s="8">
        <v>2289</v>
      </c>
      <c r="O31" s="8">
        <v>20</v>
      </c>
      <c r="P31" s="8">
        <v>5</v>
      </c>
      <c r="Q31" s="8">
        <v>85</v>
      </c>
      <c r="R31" s="8"/>
      <c r="S31" s="8">
        <v>110</v>
      </c>
    </row>
    <row r="32" spans="1:19" x14ac:dyDescent="0.2">
      <c r="A32" s="7" t="s">
        <v>37</v>
      </c>
      <c r="B32" s="8"/>
      <c r="C32" s="9"/>
      <c r="D32" s="8"/>
      <c r="E32" s="9"/>
      <c r="F32" s="8">
        <v>73</v>
      </c>
      <c r="G32" s="9">
        <v>0.15</v>
      </c>
      <c r="H32" s="8">
        <v>106</v>
      </c>
      <c r="I32" s="9">
        <v>0.56000000000000005</v>
      </c>
      <c r="J32" s="8">
        <v>306</v>
      </c>
      <c r="K32" s="9">
        <v>0.95</v>
      </c>
      <c r="L32" s="8"/>
      <c r="M32" s="9"/>
      <c r="N32" s="8">
        <v>485</v>
      </c>
      <c r="O32" s="8">
        <v>7</v>
      </c>
      <c r="P32" s="8">
        <v>1</v>
      </c>
      <c r="Q32" s="8">
        <v>24</v>
      </c>
      <c r="R32" s="8"/>
      <c r="S32" s="8">
        <v>32</v>
      </c>
    </row>
    <row r="33" spans="1:19" x14ac:dyDescent="0.2">
      <c r="A33" s="7" t="s">
        <v>38</v>
      </c>
      <c r="B33" s="8"/>
      <c r="C33" s="9"/>
      <c r="D33" s="8"/>
      <c r="E33" s="9"/>
      <c r="F33" s="8">
        <v>4</v>
      </c>
      <c r="G33" s="9">
        <v>0.01</v>
      </c>
      <c r="H33" s="8">
        <v>9</v>
      </c>
      <c r="I33" s="9">
        <v>0.05</v>
      </c>
      <c r="J33" s="8">
        <v>18</v>
      </c>
      <c r="K33" s="9">
        <v>0.06</v>
      </c>
      <c r="L33" s="8"/>
      <c r="M33" s="9"/>
      <c r="N33" s="8">
        <v>31</v>
      </c>
      <c r="O33" s="8">
        <v>1</v>
      </c>
      <c r="P33" s="8"/>
      <c r="Q33" s="8">
        <v>5</v>
      </c>
      <c r="R33" s="8"/>
      <c r="S33" s="8">
        <v>6</v>
      </c>
    </row>
    <row r="34" spans="1:19" ht="20.100000000000001" customHeight="1" x14ac:dyDescent="0.2">
      <c r="A34" s="13" t="s">
        <v>9</v>
      </c>
      <c r="B34" s="14">
        <v>11567</v>
      </c>
      <c r="C34" s="23">
        <v>100</v>
      </c>
      <c r="D34" s="14">
        <v>6461</v>
      </c>
      <c r="E34" s="23">
        <v>100</v>
      </c>
      <c r="F34" s="14">
        <v>49414</v>
      </c>
      <c r="G34" s="23">
        <v>100</v>
      </c>
      <c r="H34" s="14">
        <v>19023</v>
      </c>
      <c r="I34" s="23">
        <v>100</v>
      </c>
      <c r="J34" s="14">
        <v>32166</v>
      </c>
      <c r="K34" s="23">
        <v>100</v>
      </c>
      <c r="L34" s="14">
        <v>2705</v>
      </c>
      <c r="M34" s="23">
        <v>100</v>
      </c>
      <c r="N34" s="14">
        <v>121336</v>
      </c>
      <c r="O34" s="14">
        <v>259</v>
      </c>
      <c r="P34" s="14">
        <v>60</v>
      </c>
      <c r="Q34" s="14">
        <v>476</v>
      </c>
      <c r="R34" s="14">
        <v>26</v>
      </c>
      <c r="S34" s="14">
        <v>821</v>
      </c>
    </row>
    <row r="35" spans="1:19" ht="20.100000000000001" customHeight="1" x14ac:dyDescent="0.2">
      <c r="A35" s="15" t="s">
        <v>39</v>
      </c>
      <c r="B35" s="94">
        <v>56.24</v>
      </c>
      <c r="C35" s="95"/>
      <c r="D35" s="94">
        <v>55.66</v>
      </c>
      <c r="E35" s="95"/>
      <c r="F35" s="94">
        <v>70.75</v>
      </c>
      <c r="G35" s="95"/>
      <c r="H35" s="94">
        <v>73.180000000000007</v>
      </c>
      <c r="I35" s="95"/>
      <c r="J35" s="94">
        <v>71.930000000000007</v>
      </c>
      <c r="K35" s="95"/>
      <c r="L35" s="96">
        <v>20.3</v>
      </c>
      <c r="M35" s="97"/>
      <c r="N35" s="16">
        <v>68.13</v>
      </c>
      <c r="O35" s="16">
        <v>73.37</v>
      </c>
      <c r="P35" s="16">
        <v>72.08</v>
      </c>
      <c r="Q35" s="16">
        <v>81.430000000000007</v>
      </c>
      <c r="R35" s="16">
        <v>26.81</v>
      </c>
      <c r="S35" s="16">
        <v>76.47</v>
      </c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"/>
  <sheetViews>
    <sheetView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20" t="s">
        <v>48</v>
      </c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73</v>
      </c>
      <c r="M13" s="9">
        <v>2.77</v>
      </c>
      <c r="N13" s="8">
        <v>73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267</v>
      </c>
      <c r="M14" s="9">
        <v>10.130000000000001</v>
      </c>
      <c r="N14" s="8">
        <v>267</v>
      </c>
      <c r="O14" s="8"/>
      <c r="P14" s="8"/>
      <c r="Q14" s="8"/>
      <c r="R14" s="8">
        <v>1</v>
      </c>
      <c r="S14" s="8">
        <v>1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622</v>
      </c>
      <c r="M15" s="9">
        <v>23.6</v>
      </c>
      <c r="N15" s="8">
        <v>622</v>
      </c>
      <c r="O15" s="8"/>
      <c r="P15" s="8"/>
      <c r="Q15" s="8"/>
      <c r="R15" s="8">
        <v>7</v>
      </c>
      <c r="S15" s="8">
        <v>7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770</v>
      </c>
      <c r="M16" s="9">
        <v>29.21</v>
      </c>
      <c r="N16" s="8">
        <v>770</v>
      </c>
      <c r="O16" s="8"/>
      <c r="P16" s="8"/>
      <c r="Q16" s="8"/>
      <c r="R16" s="8">
        <v>6</v>
      </c>
      <c r="S16" s="8">
        <v>6</v>
      </c>
    </row>
    <row r="17" spans="1:19" x14ac:dyDescent="0.2">
      <c r="A17" s="7" t="s">
        <v>21</v>
      </c>
      <c r="B17" s="8">
        <v>8</v>
      </c>
      <c r="C17" s="9">
        <v>7.0000000000000007E-2</v>
      </c>
      <c r="D17" s="8">
        <v>4</v>
      </c>
      <c r="E17" s="9">
        <v>0.06</v>
      </c>
      <c r="F17" s="8"/>
      <c r="G17" s="9"/>
      <c r="H17" s="9"/>
      <c r="I17" s="9"/>
      <c r="J17" s="9">
        <v>2</v>
      </c>
      <c r="K17" s="9">
        <v>0.01</v>
      </c>
      <c r="L17" s="8">
        <v>463</v>
      </c>
      <c r="M17" s="9">
        <v>17.559999999999999</v>
      </c>
      <c r="N17" s="8">
        <v>477</v>
      </c>
      <c r="O17" s="8"/>
      <c r="P17" s="8"/>
      <c r="Q17" s="8"/>
      <c r="R17" s="8">
        <v>3</v>
      </c>
      <c r="S17" s="8">
        <v>3</v>
      </c>
    </row>
    <row r="18" spans="1:19" x14ac:dyDescent="0.2">
      <c r="A18" s="7" t="s">
        <v>22</v>
      </c>
      <c r="B18" s="8">
        <v>45</v>
      </c>
      <c r="C18" s="9">
        <v>0.38</v>
      </c>
      <c r="D18" s="8">
        <v>18</v>
      </c>
      <c r="E18" s="9">
        <v>0.28000000000000003</v>
      </c>
      <c r="F18" s="8"/>
      <c r="G18" s="9"/>
      <c r="H18" s="9"/>
      <c r="I18" s="9"/>
      <c r="J18" s="8">
        <v>29</v>
      </c>
      <c r="K18" s="9">
        <v>0.09</v>
      </c>
      <c r="L18" s="8">
        <v>103</v>
      </c>
      <c r="M18" s="9">
        <v>3.91</v>
      </c>
      <c r="N18" s="8">
        <v>195</v>
      </c>
      <c r="O18" s="8"/>
      <c r="P18" s="8"/>
      <c r="Q18" s="8"/>
      <c r="R18" s="8" t="s">
        <v>17</v>
      </c>
      <c r="S18" s="8" t="s">
        <v>24</v>
      </c>
    </row>
    <row r="19" spans="1:19" x14ac:dyDescent="0.2">
      <c r="A19" s="7" t="s">
        <v>23</v>
      </c>
      <c r="B19" s="8">
        <v>119</v>
      </c>
      <c r="C19" s="12">
        <v>1</v>
      </c>
      <c r="D19" s="8">
        <v>81</v>
      </c>
      <c r="E19" s="9">
        <v>1.24</v>
      </c>
      <c r="F19" s="8"/>
      <c r="G19" s="9"/>
      <c r="H19" s="9"/>
      <c r="I19" s="9"/>
      <c r="J19" s="8">
        <v>116</v>
      </c>
      <c r="K19" s="9">
        <v>0.37</v>
      </c>
      <c r="L19" s="8">
        <v>20</v>
      </c>
      <c r="M19" s="9">
        <v>0.76</v>
      </c>
      <c r="N19" s="8">
        <v>336</v>
      </c>
      <c r="O19" s="8"/>
      <c r="P19" s="8"/>
      <c r="Q19" s="8">
        <v>1</v>
      </c>
      <c r="R19" s="8" t="s">
        <v>17</v>
      </c>
      <c r="S19" s="8">
        <v>1</v>
      </c>
    </row>
    <row r="20" spans="1:19" x14ac:dyDescent="0.2">
      <c r="A20" s="7" t="s">
        <v>25</v>
      </c>
      <c r="B20" s="8">
        <v>281</v>
      </c>
      <c r="C20" s="9">
        <v>2.36</v>
      </c>
      <c r="D20" s="8">
        <v>220</v>
      </c>
      <c r="E20" s="9">
        <v>3.38</v>
      </c>
      <c r="F20" s="8"/>
      <c r="G20" s="9"/>
      <c r="H20" s="9"/>
      <c r="I20" s="9"/>
      <c r="J20" s="8">
        <v>307</v>
      </c>
      <c r="K20" s="9">
        <v>0.97</v>
      </c>
      <c r="L20" s="8">
        <v>28</v>
      </c>
      <c r="M20" s="9">
        <v>1.06</v>
      </c>
      <c r="N20" s="8">
        <v>836</v>
      </c>
      <c r="O20" s="8"/>
      <c r="P20" s="8"/>
      <c r="Q20" s="8" t="s">
        <v>17</v>
      </c>
      <c r="R20" s="8" t="s">
        <v>17</v>
      </c>
      <c r="S20" s="8" t="s">
        <v>24</v>
      </c>
    </row>
    <row r="21" spans="1:19" x14ac:dyDescent="0.2">
      <c r="A21" s="7" t="s">
        <v>26</v>
      </c>
      <c r="B21" s="8">
        <v>476</v>
      </c>
      <c r="C21" s="12">
        <v>4</v>
      </c>
      <c r="D21" s="8">
        <v>344</v>
      </c>
      <c r="E21" s="9">
        <v>5.28</v>
      </c>
      <c r="F21" s="8"/>
      <c r="G21" s="9"/>
      <c r="H21" s="9"/>
      <c r="I21" s="9"/>
      <c r="J21" s="8">
        <v>542</v>
      </c>
      <c r="K21" s="9">
        <v>1.71</v>
      </c>
      <c r="L21" s="8">
        <v>28</v>
      </c>
      <c r="M21" s="9">
        <v>1.06</v>
      </c>
      <c r="N21" s="8">
        <v>1390</v>
      </c>
      <c r="O21" s="8"/>
      <c r="P21" s="8"/>
      <c r="Q21" s="8">
        <v>4</v>
      </c>
      <c r="R21" s="8">
        <v>1</v>
      </c>
      <c r="S21" s="8">
        <v>5</v>
      </c>
    </row>
    <row r="22" spans="1:19" x14ac:dyDescent="0.2">
      <c r="A22" s="7" t="s">
        <v>27</v>
      </c>
      <c r="B22" s="8">
        <v>879</v>
      </c>
      <c r="C22" s="9">
        <v>7.39</v>
      </c>
      <c r="D22" s="8">
        <v>525</v>
      </c>
      <c r="E22" s="9">
        <v>8.06</v>
      </c>
      <c r="F22" s="8"/>
      <c r="G22" s="9"/>
      <c r="H22" s="9"/>
      <c r="I22" s="9"/>
      <c r="J22" s="8">
        <v>835</v>
      </c>
      <c r="K22" s="9">
        <v>2.63</v>
      </c>
      <c r="L22" s="8">
        <v>41</v>
      </c>
      <c r="M22" s="9">
        <v>1.56</v>
      </c>
      <c r="N22" s="8">
        <v>2280</v>
      </c>
      <c r="O22" s="8">
        <v>1</v>
      </c>
      <c r="P22" s="8"/>
      <c r="Q22" s="8">
        <v>3</v>
      </c>
      <c r="R22" s="8" t="s">
        <v>17</v>
      </c>
      <c r="S22" s="8">
        <v>4</v>
      </c>
    </row>
    <row r="23" spans="1:19" x14ac:dyDescent="0.2">
      <c r="A23" s="7" t="s">
        <v>28</v>
      </c>
      <c r="B23" s="8">
        <v>1646</v>
      </c>
      <c r="C23" s="9">
        <v>13.84</v>
      </c>
      <c r="D23" s="8">
        <v>899</v>
      </c>
      <c r="E23" s="9">
        <v>13.81</v>
      </c>
      <c r="F23" s="8"/>
      <c r="G23" s="9"/>
      <c r="H23" s="9"/>
      <c r="I23" s="9"/>
      <c r="J23" s="8">
        <v>1253</v>
      </c>
      <c r="K23" s="9">
        <v>3.94</v>
      </c>
      <c r="L23" s="8">
        <v>38</v>
      </c>
      <c r="M23" s="9">
        <v>1.44</v>
      </c>
      <c r="N23" s="8">
        <v>3836</v>
      </c>
      <c r="O23" s="8">
        <v>1</v>
      </c>
      <c r="P23" s="8"/>
      <c r="Q23" s="8">
        <v>7</v>
      </c>
      <c r="R23" s="8">
        <v>1</v>
      </c>
      <c r="S23" s="8">
        <v>9</v>
      </c>
    </row>
    <row r="24" spans="1:19" x14ac:dyDescent="0.2">
      <c r="A24" s="7" t="s">
        <v>29</v>
      </c>
      <c r="B24" s="8">
        <v>3607</v>
      </c>
      <c r="C24" s="9">
        <v>30.34</v>
      </c>
      <c r="D24" s="8">
        <v>1798</v>
      </c>
      <c r="E24" s="9">
        <v>27.61</v>
      </c>
      <c r="F24" s="8">
        <v>2074</v>
      </c>
      <c r="G24" s="9">
        <v>4.38</v>
      </c>
      <c r="H24" s="8">
        <v>141</v>
      </c>
      <c r="I24" s="9">
        <v>0.78</v>
      </c>
      <c r="J24" s="8">
        <v>1925</v>
      </c>
      <c r="K24" s="9">
        <v>6.06</v>
      </c>
      <c r="L24" s="8">
        <v>41</v>
      </c>
      <c r="M24" s="9">
        <v>1.56</v>
      </c>
      <c r="N24" s="8">
        <v>9586</v>
      </c>
      <c r="O24" s="8">
        <v>8</v>
      </c>
      <c r="P24" s="8">
        <v>4</v>
      </c>
      <c r="Q24" s="8">
        <v>10</v>
      </c>
      <c r="R24" s="8">
        <v>1</v>
      </c>
      <c r="S24" s="8">
        <v>23</v>
      </c>
    </row>
    <row r="25" spans="1:19" x14ac:dyDescent="0.2">
      <c r="A25" s="7" t="s">
        <v>30</v>
      </c>
      <c r="B25" s="8">
        <v>4829</v>
      </c>
      <c r="C25" s="9">
        <v>40.61</v>
      </c>
      <c r="D25" s="8">
        <v>2623</v>
      </c>
      <c r="E25" s="9">
        <v>40.28</v>
      </c>
      <c r="F25" s="8">
        <v>5899</v>
      </c>
      <c r="G25" s="9">
        <v>12.46</v>
      </c>
      <c r="H25" s="8">
        <v>1168</v>
      </c>
      <c r="I25" s="9">
        <v>6.48</v>
      </c>
      <c r="J25" s="8">
        <v>2712</v>
      </c>
      <c r="K25" s="9">
        <v>8.5399999999999991</v>
      </c>
      <c r="L25" s="8">
        <v>45</v>
      </c>
      <c r="M25" s="9">
        <v>1.71</v>
      </c>
      <c r="N25" s="8">
        <v>17276</v>
      </c>
      <c r="O25" s="8">
        <v>31</v>
      </c>
      <c r="P25" s="8">
        <v>8</v>
      </c>
      <c r="Q25" s="8">
        <v>12</v>
      </c>
      <c r="R25" s="8">
        <v>1</v>
      </c>
      <c r="S25" s="8">
        <v>52</v>
      </c>
    </row>
    <row r="26" spans="1:19" x14ac:dyDescent="0.2">
      <c r="A26" s="7" t="s">
        <v>31</v>
      </c>
      <c r="B26" s="8"/>
      <c r="C26" s="9"/>
      <c r="D26" s="8"/>
      <c r="E26" s="9"/>
      <c r="F26" s="8">
        <v>14157</v>
      </c>
      <c r="G26" s="12">
        <v>29.9</v>
      </c>
      <c r="H26" s="8">
        <v>5433</v>
      </c>
      <c r="I26" s="9">
        <v>30.13</v>
      </c>
      <c r="J26" s="8">
        <v>4121</v>
      </c>
      <c r="K26" s="9">
        <v>12.97</v>
      </c>
      <c r="L26" s="8">
        <v>26</v>
      </c>
      <c r="M26" s="9">
        <v>0.99</v>
      </c>
      <c r="N26" s="8">
        <v>23737</v>
      </c>
      <c r="O26" s="8">
        <v>60</v>
      </c>
      <c r="P26" s="8">
        <v>10</v>
      </c>
      <c r="Q26" s="8">
        <v>24</v>
      </c>
      <c r="R26" s="8" t="s">
        <v>17</v>
      </c>
      <c r="S26" s="8">
        <v>94</v>
      </c>
    </row>
    <row r="27" spans="1:19" x14ac:dyDescent="0.2">
      <c r="A27" s="7" t="s">
        <v>32</v>
      </c>
      <c r="B27" s="8"/>
      <c r="C27" s="9"/>
      <c r="D27" s="8"/>
      <c r="E27" s="9"/>
      <c r="F27" s="8">
        <v>11913</v>
      </c>
      <c r="G27" s="9">
        <v>25.16</v>
      </c>
      <c r="H27" s="8">
        <v>3981</v>
      </c>
      <c r="I27" s="9">
        <v>22.08</v>
      </c>
      <c r="J27" s="8">
        <v>5110</v>
      </c>
      <c r="K27" s="9">
        <v>16.079999999999998</v>
      </c>
      <c r="L27" s="8">
        <v>38</v>
      </c>
      <c r="M27" s="9">
        <v>1.44</v>
      </c>
      <c r="N27" s="8">
        <v>21042</v>
      </c>
      <c r="O27" s="8">
        <v>45</v>
      </c>
      <c r="P27" s="8">
        <v>7</v>
      </c>
      <c r="Q27" s="8">
        <v>49</v>
      </c>
      <c r="R27" s="8" t="s">
        <v>17</v>
      </c>
      <c r="S27" s="8">
        <v>101</v>
      </c>
    </row>
    <row r="28" spans="1:19" x14ac:dyDescent="0.2">
      <c r="A28" s="7" t="s">
        <v>33</v>
      </c>
      <c r="B28" s="8"/>
      <c r="C28" s="9"/>
      <c r="D28" s="8"/>
      <c r="E28" s="9"/>
      <c r="F28" s="8">
        <v>8132</v>
      </c>
      <c r="G28" s="9">
        <v>17.170000000000002</v>
      </c>
      <c r="H28" s="8">
        <v>3453</v>
      </c>
      <c r="I28" s="9">
        <v>19.149999999999999</v>
      </c>
      <c r="J28" s="8">
        <v>5743</v>
      </c>
      <c r="K28" s="9">
        <v>18.07</v>
      </c>
      <c r="L28" s="8">
        <v>21</v>
      </c>
      <c r="M28" s="12">
        <v>0.8</v>
      </c>
      <c r="N28" s="8">
        <v>17349</v>
      </c>
      <c r="O28" s="8">
        <v>45</v>
      </c>
      <c r="P28" s="8">
        <v>13</v>
      </c>
      <c r="Q28" s="8">
        <v>77</v>
      </c>
      <c r="R28" s="8">
        <v>2</v>
      </c>
      <c r="S28" s="8">
        <v>137</v>
      </c>
    </row>
    <row r="29" spans="1:19" x14ac:dyDescent="0.2">
      <c r="A29" s="7" t="s">
        <v>34</v>
      </c>
      <c r="B29" s="8"/>
      <c r="C29" s="9"/>
      <c r="D29" s="8"/>
      <c r="E29" s="9"/>
      <c r="F29" s="8">
        <v>3540</v>
      </c>
      <c r="G29" s="9">
        <v>7.48</v>
      </c>
      <c r="H29" s="8">
        <v>2322</v>
      </c>
      <c r="I29" s="9">
        <v>12.88</v>
      </c>
      <c r="J29" s="8">
        <v>5072</v>
      </c>
      <c r="K29" s="9">
        <v>15.96</v>
      </c>
      <c r="L29" s="8">
        <v>8</v>
      </c>
      <c r="M29" s="12">
        <v>0.3</v>
      </c>
      <c r="N29" s="8">
        <v>10942</v>
      </c>
      <c r="O29" s="8">
        <v>17</v>
      </c>
      <c r="P29" s="8">
        <v>3</v>
      </c>
      <c r="Q29" s="8">
        <v>112</v>
      </c>
      <c r="R29" s="8"/>
      <c r="S29" s="8">
        <v>132</v>
      </c>
    </row>
    <row r="30" spans="1:19" x14ac:dyDescent="0.2">
      <c r="A30" s="7" t="s">
        <v>35</v>
      </c>
      <c r="B30" s="8"/>
      <c r="C30" s="9"/>
      <c r="D30" s="8"/>
      <c r="E30" s="9"/>
      <c r="F30" s="8">
        <v>1112</v>
      </c>
      <c r="G30" s="9">
        <v>2.35</v>
      </c>
      <c r="H30" s="8">
        <v>955</v>
      </c>
      <c r="I30" s="12">
        <v>5.3</v>
      </c>
      <c r="J30" s="8">
        <v>2380</v>
      </c>
      <c r="K30" s="9">
        <v>7.49</v>
      </c>
      <c r="L30" s="8">
        <v>1</v>
      </c>
      <c r="M30" s="9">
        <v>0.04</v>
      </c>
      <c r="N30" s="8">
        <v>4448</v>
      </c>
      <c r="O30" s="8">
        <v>16</v>
      </c>
      <c r="P30" s="8">
        <v>6</v>
      </c>
      <c r="Q30" s="8">
        <v>109</v>
      </c>
      <c r="R30" s="8"/>
      <c r="S30" s="8">
        <v>131</v>
      </c>
    </row>
    <row r="31" spans="1:19" x14ac:dyDescent="0.2">
      <c r="A31" s="7" t="s">
        <v>36</v>
      </c>
      <c r="B31" s="8"/>
      <c r="C31" s="9"/>
      <c r="D31" s="8"/>
      <c r="E31" s="9"/>
      <c r="F31" s="8">
        <v>450</v>
      </c>
      <c r="G31" s="9">
        <v>0.95</v>
      </c>
      <c r="H31" s="8">
        <v>457</v>
      </c>
      <c r="I31" s="9">
        <v>2.5299999999999998</v>
      </c>
      <c r="J31" s="8">
        <v>1313</v>
      </c>
      <c r="K31" s="9">
        <v>4.13</v>
      </c>
      <c r="L31" s="8">
        <v>2</v>
      </c>
      <c r="M31" s="9">
        <v>0.08</v>
      </c>
      <c r="N31" s="8">
        <v>2222</v>
      </c>
      <c r="O31" s="8">
        <v>21</v>
      </c>
      <c r="P31" s="8">
        <v>2</v>
      </c>
      <c r="Q31" s="8">
        <v>92</v>
      </c>
      <c r="R31" s="8"/>
      <c r="S31" s="8">
        <v>115</v>
      </c>
    </row>
    <row r="32" spans="1:19" x14ac:dyDescent="0.2">
      <c r="A32" s="7" t="s">
        <v>37</v>
      </c>
      <c r="B32" s="8"/>
      <c r="C32" s="9"/>
      <c r="D32" s="8"/>
      <c r="E32" s="9"/>
      <c r="F32" s="8">
        <v>66</v>
      </c>
      <c r="G32" s="9">
        <v>0.14000000000000001</v>
      </c>
      <c r="H32" s="8">
        <v>113</v>
      </c>
      <c r="I32" s="9">
        <v>0.63</v>
      </c>
      <c r="J32" s="8">
        <v>289</v>
      </c>
      <c r="K32" s="9">
        <v>0.91</v>
      </c>
      <c r="L32" s="8">
        <v>1</v>
      </c>
      <c r="M32" s="9">
        <v>0.04</v>
      </c>
      <c r="N32" s="8">
        <v>469</v>
      </c>
      <c r="O32" s="8">
        <v>7</v>
      </c>
      <c r="P32" s="8">
        <v>1</v>
      </c>
      <c r="Q32" s="8">
        <v>26</v>
      </c>
      <c r="R32" s="8"/>
      <c r="S32" s="8">
        <v>34</v>
      </c>
    </row>
    <row r="33" spans="1:19" x14ac:dyDescent="0.2">
      <c r="A33" s="7" t="s">
        <v>38</v>
      </c>
      <c r="B33" s="8"/>
      <c r="C33" s="9"/>
      <c r="D33" s="8"/>
      <c r="E33" s="9"/>
      <c r="F33" s="8">
        <v>7</v>
      </c>
      <c r="G33" s="9">
        <v>0.01</v>
      </c>
      <c r="H33" s="8">
        <v>7</v>
      </c>
      <c r="I33" s="9">
        <v>0.04</v>
      </c>
      <c r="J33" s="8">
        <v>25</v>
      </c>
      <c r="K33" s="9">
        <v>0.08</v>
      </c>
      <c r="L33" s="8"/>
      <c r="M33" s="9"/>
      <c r="N33" s="8">
        <v>39</v>
      </c>
      <c r="O33" s="8"/>
      <c r="P33" s="8"/>
      <c r="Q33" s="8">
        <v>4</v>
      </c>
      <c r="R33" s="8"/>
      <c r="S33" s="8">
        <v>4</v>
      </c>
    </row>
    <row r="34" spans="1:19" ht="20.100000000000001" customHeight="1" x14ac:dyDescent="0.2">
      <c r="A34" s="13" t="s">
        <v>9</v>
      </c>
      <c r="B34" s="14">
        <v>11890</v>
      </c>
      <c r="C34" s="23">
        <v>100</v>
      </c>
      <c r="D34" s="14">
        <v>6512</v>
      </c>
      <c r="E34" s="23">
        <v>100</v>
      </c>
      <c r="F34" s="14">
        <v>47350</v>
      </c>
      <c r="G34" s="23">
        <v>100</v>
      </c>
      <c r="H34" s="14">
        <v>18030</v>
      </c>
      <c r="I34" s="23">
        <v>100</v>
      </c>
      <c r="J34" s="14">
        <v>31774</v>
      </c>
      <c r="K34" s="23">
        <v>100</v>
      </c>
      <c r="L34" s="14">
        <v>2636</v>
      </c>
      <c r="M34" s="23">
        <v>100</v>
      </c>
      <c r="N34" s="14">
        <v>118192</v>
      </c>
      <c r="O34" s="14">
        <v>252</v>
      </c>
      <c r="P34" s="14">
        <v>54</v>
      </c>
      <c r="Q34" s="14">
        <v>530</v>
      </c>
      <c r="R34" s="14">
        <v>23</v>
      </c>
      <c r="S34" s="14">
        <v>859</v>
      </c>
    </row>
    <row r="35" spans="1:19" ht="20.100000000000001" customHeight="1" x14ac:dyDescent="0.2">
      <c r="A35" s="15" t="s">
        <v>39</v>
      </c>
      <c r="B35" s="94">
        <v>56.29</v>
      </c>
      <c r="C35" s="95"/>
      <c r="D35" s="94">
        <v>55.81</v>
      </c>
      <c r="E35" s="95"/>
      <c r="F35" s="94">
        <v>70.739999999999995</v>
      </c>
      <c r="G35" s="95"/>
      <c r="H35" s="94">
        <v>73.33</v>
      </c>
      <c r="I35" s="95"/>
      <c r="J35" s="94">
        <v>71.819999999999993</v>
      </c>
      <c r="K35" s="95"/>
      <c r="L35" s="94">
        <v>20.68</v>
      </c>
      <c r="M35" s="95"/>
      <c r="N35" s="16">
        <v>68.03</v>
      </c>
      <c r="O35" s="16">
        <v>73.760000000000005</v>
      </c>
      <c r="P35" s="16">
        <v>73.37</v>
      </c>
      <c r="Q35" s="16">
        <v>81.44</v>
      </c>
      <c r="R35" s="16">
        <v>27.04</v>
      </c>
      <c r="S35" s="16">
        <v>77.23</v>
      </c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showGridLines="0" zoomScaleNormal="100" workbookViewId="0">
      <selection activeCell="G17" sqref="G17"/>
    </sheetView>
  </sheetViews>
  <sheetFormatPr baseColWidth="10" defaultRowHeight="12" x14ac:dyDescent="0.2"/>
  <cols>
    <col min="1" max="1" width="11.5703125" style="1" customWidth="1"/>
    <col min="2" max="15" width="12.140625" style="1" customWidth="1"/>
    <col min="16" max="16384" width="11.42578125" style="1"/>
  </cols>
  <sheetData>
    <row r="1" spans="1:15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5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s="18" customFormat="1" ht="11.1" customHeight="1" x14ac:dyDescent="0.2">
      <c r="A4" s="33" t="s">
        <v>68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5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5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 t="s">
        <v>4</v>
      </c>
    </row>
    <row r="9" spans="1:15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66</v>
      </c>
      <c r="M9" s="60"/>
      <c r="N9" s="59" t="s">
        <v>9</v>
      </c>
      <c r="O9" s="56"/>
    </row>
    <row r="10" spans="1:15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63"/>
      <c r="O10" s="56"/>
    </row>
    <row r="11" spans="1:15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63"/>
      <c r="O11" s="56"/>
    </row>
    <row r="12" spans="1:15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1"/>
      <c r="O12" s="57"/>
    </row>
    <row r="13" spans="1:15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78</v>
      </c>
      <c r="M13" s="43">
        <f>L13/L$34</f>
        <v>1.9417475728155338E-2</v>
      </c>
      <c r="N13" s="36">
        <f>B13+D13+F13+H13+J13+L13</f>
        <v>78</v>
      </c>
      <c r="O13" s="36"/>
    </row>
    <row r="14" spans="1:15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350</v>
      </c>
      <c r="M14" s="43">
        <f t="shared" ref="M14:M18" si="0">L14/L$34</f>
        <v>8.7129698780184214E-2</v>
      </c>
      <c r="N14" s="36">
        <f t="shared" ref="N14:N33" si="1">B14+D14+F14+H14+J14+L14</f>
        <v>350</v>
      </c>
      <c r="O14" s="75">
        <v>30</v>
      </c>
    </row>
    <row r="15" spans="1:15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866</v>
      </c>
      <c r="M15" s="43">
        <f t="shared" si="0"/>
        <v>0.21558376898182724</v>
      </c>
      <c r="N15" s="36">
        <f t="shared" si="1"/>
        <v>866</v>
      </c>
      <c r="O15" s="76"/>
    </row>
    <row r="16" spans="1:15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1369</v>
      </c>
      <c r="M16" s="43">
        <f t="shared" si="0"/>
        <v>0.34080159322877768</v>
      </c>
      <c r="N16" s="36">
        <f t="shared" si="1"/>
        <v>1369</v>
      </c>
      <c r="O16" s="76"/>
    </row>
    <row r="17" spans="1:15" ht="12.75" customHeight="1" x14ac:dyDescent="0.2">
      <c r="A17" s="7" t="s">
        <v>21</v>
      </c>
      <c r="B17" s="66">
        <v>67</v>
      </c>
      <c r="C17" s="69">
        <f>B17/B$34</f>
        <v>6.7889350491437839E-3</v>
      </c>
      <c r="D17" s="72">
        <v>47</v>
      </c>
      <c r="E17" s="69">
        <f t="shared" ref="E17:E25" si="2">D17/D$34</f>
        <v>6.2809033809969267E-3</v>
      </c>
      <c r="F17" s="36"/>
      <c r="G17" s="35"/>
      <c r="H17" s="37"/>
      <c r="I17" s="35"/>
      <c r="J17" s="72">
        <v>52</v>
      </c>
      <c r="K17" s="69">
        <f>J17/J$34</f>
        <v>1.2632704127493136E-3</v>
      </c>
      <c r="L17" s="37">
        <v>975</v>
      </c>
      <c r="M17" s="43">
        <f t="shared" si="0"/>
        <v>0.24271844660194175</v>
      </c>
      <c r="N17" s="36">
        <f>B17+D17+F17+H17+J17+L17</f>
        <v>1141</v>
      </c>
      <c r="O17" s="76"/>
    </row>
    <row r="18" spans="1:15" x14ac:dyDescent="0.2">
      <c r="A18" s="7" t="s">
        <v>22</v>
      </c>
      <c r="B18" s="67"/>
      <c r="C18" s="70"/>
      <c r="D18" s="73"/>
      <c r="E18" s="70"/>
      <c r="F18" s="36"/>
      <c r="G18" s="35"/>
      <c r="H18" s="37"/>
      <c r="I18" s="35"/>
      <c r="J18" s="73"/>
      <c r="K18" s="70"/>
      <c r="L18" s="37">
        <v>223</v>
      </c>
      <c r="M18" s="43">
        <f t="shared" si="0"/>
        <v>5.551406522280309E-2</v>
      </c>
      <c r="N18" s="36">
        <f>B18+D18+F18+H18+J18+L18</f>
        <v>223</v>
      </c>
      <c r="O18" s="76"/>
    </row>
    <row r="19" spans="1:15" x14ac:dyDescent="0.2">
      <c r="A19" s="7" t="s">
        <v>23</v>
      </c>
      <c r="B19" s="68"/>
      <c r="C19" s="71"/>
      <c r="D19" s="74"/>
      <c r="E19" s="71"/>
      <c r="F19" s="36"/>
      <c r="G19" s="35"/>
      <c r="H19" s="37"/>
      <c r="I19" s="35"/>
      <c r="J19" s="74"/>
      <c r="K19" s="71"/>
      <c r="L19" s="72">
        <v>156</v>
      </c>
      <c r="M19" s="69">
        <f>L19/L$34</f>
        <v>3.8834951456310676E-2</v>
      </c>
      <c r="N19" s="36">
        <f t="shared" si="1"/>
        <v>156</v>
      </c>
      <c r="O19" s="76"/>
    </row>
    <row r="20" spans="1:15" x14ac:dyDescent="0.2">
      <c r="A20" s="7" t="s">
        <v>25</v>
      </c>
      <c r="B20" s="37">
        <v>117</v>
      </c>
      <c r="C20" s="43">
        <f t="shared" ref="C20:C25" si="3">B20/B$34</f>
        <v>1.1855304488803323E-2</v>
      </c>
      <c r="D20" s="37">
        <v>126</v>
      </c>
      <c r="E20" s="43">
        <f t="shared" si="2"/>
        <v>1.6838166510757719E-2</v>
      </c>
      <c r="F20" s="36"/>
      <c r="G20" s="35"/>
      <c r="H20" s="37"/>
      <c r="I20" s="35"/>
      <c r="J20" s="36">
        <v>165</v>
      </c>
      <c r="K20" s="43">
        <f t="shared" ref="K20:K33" si="4">J20/J$34</f>
        <v>4.0084541943007073E-3</v>
      </c>
      <c r="L20" s="73"/>
      <c r="M20" s="70"/>
      <c r="N20" s="36">
        <f t="shared" si="1"/>
        <v>408</v>
      </c>
      <c r="O20" s="76"/>
    </row>
    <row r="21" spans="1:15" x14ac:dyDescent="0.2">
      <c r="A21" s="7" t="s">
        <v>26</v>
      </c>
      <c r="B21" s="37">
        <v>303</v>
      </c>
      <c r="C21" s="43">
        <f t="shared" si="3"/>
        <v>3.0702198804336812E-2</v>
      </c>
      <c r="D21" s="37">
        <v>301</v>
      </c>
      <c r="E21" s="43">
        <f t="shared" si="2"/>
        <v>4.0224508886810104E-2</v>
      </c>
      <c r="F21" s="36"/>
      <c r="G21" s="35"/>
      <c r="H21" s="37"/>
      <c r="I21" s="35"/>
      <c r="J21" s="36">
        <v>377</v>
      </c>
      <c r="K21" s="43">
        <f t="shared" si="4"/>
        <v>9.158710492432524E-3</v>
      </c>
      <c r="L21" s="73"/>
      <c r="M21" s="70"/>
      <c r="N21" s="36">
        <f t="shared" si="1"/>
        <v>981</v>
      </c>
      <c r="O21" s="76"/>
    </row>
    <row r="22" spans="1:15" x14ac:dyDescent="0.2">
      <c r="A22" s="7" t="s">
        <v>27</v>
      </c>
      <c r="B22" s="37">
        <v>625</v>
      </c>
      <c r="C22" s="43">
        <f t="shared" si="3"/>
        <v>6.3329617995744256E-2</v>
      </c>
      <c r="D22" s="37">
        <v>580</v>
      </c>
      <c r="E22" s="43">
        <f t="shared" si="2"/>
        <v>7.7509020446345042E-2</v>
      </c>
      <c r="F22" s="36"/>
      <c r="G22" s="35"/>
      <c r="H22" s="37"/>
      <c r="I22" s="35"/>
      <c r="J22" s="36">
        <v>699</v>
      </c>
      <c r="K22" s="43">
        <f t="shared" si="4"/>
        <v>1.6981269586764814E-2</v>
      </c>
      <c r="L22" s="73"/>
      <c r="M22" s="70"/>
      <c r="N22" s="36">
        <f t="shared" si="1"/>
        <v>1904</v>
      </c>
      <c r="O22" s="76"/>
    </row>
    <row r="23" spans="1:15" x14ac:dyDescent="0.2">
      <c r="A23" s="7" t="s">
        <v>28</v>
      </c>
      <c r="B23" s="37">
        <v>1471</v>
      </c>
      <c r="C23" s="43">
        <f t="shared" si="3"/>
        <v>0.14905258891478368</v>
      </c>
      <c r="D23" s="37">
        <v>1215</v>
      </c>
      <c r="E23" s="43">
        <f t="shared" si="2"/>
        <v>0.162368034210878</v>
      </c>
      <c r="F23" s="36"/>
      <c r="G23" s="35"/>
      <c r="H23" s="37"/>
      <c r="I23" s="35"/>
      <c r="J23" s="36">
        <v>1426</v>
      </c>
      <c r="K23" s="43">
        <f t="shared" si="4"/>
        <v>3.4642761703471567E-2</v>
      </c>
      <c r="L23" s="73"/>
      <c r="M23" s="70"/>
      <c r="N23" s="36">
        <f t="shared" si="1"/>
        <v>4112</v>
      </c>
      <c r="O23" s="77"/>
    </row>
    <row r="24" spans="1:15" x14ac:dyDescent="0.2">
      <c r="A24" s="7" t="s">
        <v>29</v>
      </c>
      <c r="B24" s="37">
        <v>3082</v>
      </c>
      <c r="C24" s="43">
        <f t="shared" si="3"/>
        <v>0.31229101226061406</v>
      </c>
      <c r="D24" s="37">
        <v>2306</v>
      </c>
      <c r="E24" s="43">
        <f t="shared" si="2"/>
        <v>0.308165174395296</v>
      </c>
      <c r="F24" s="37">
        <v>3092</v>
      </c>
      <c r="G24" s="43">
        <f>F24/F$34</f>
        <v>3.4278239082957331E-2</v>
      </c>
      <c r="H24" s="37">
        <v>1308</v>
      </c>
      <c r="I24" s="43">
        <f>H24/H$34</f>
        <v>2.536604285852807E-2</v>
      </c>
      <c r="J24" s="36">
        <v>2347</v>
      </c>
      <c r="K24" s="43">
        <f t="shared" si="4"/>
        <v>5.70172242062046E-2</v>
      </c>
      <c r="L24" s="73"/>
      <c r="M24" s="70"/>
      <c r="N24" s="36">
        <f t="shared" si="1"/>
        <v>12135</v>
      </c>
      <c r="O24" s="36">
        <v>68</v>
      </c>
    </row>
    <row r="25" spans="1:15" x14ac:dyDescent="0.2">
      <c r="A25" s="7" t="s">
        <v>30</v>
      </c>
      <c r="B25" s="37">
        <v>4204</v>
      </c>
      <c r="C25" s="43">
        <f t="shared" si="3"/>
        <v>0.42598034248657413</v>
      </c>
      <c r="D25" s="37">
        <v>2908</v>
      </c>
      <c r="E25" s="43">
        <f t="shared" si="2"/>
        <v>0.38861419216891618</v>
      </c>
      <c r="F25" s="37">
        <v>14596</v>
      </c>
      <c r="G25" s="43">
        <f t="shared" ref="G25:I33" si="5">F25/F$34</f>
        <v>0.16181280001773776</v>
      </c>
      <c r="H25" s="37">
        <v>8063</v>
      </c>
      <c r="I25" s="43">
        <f t="shared" si="5"/>
        <v>0.15636575196354116</v>
      </c>
      <c r="J25" s="36">
        <v>3464</v>
      </c>
      <c r="K25" s="43">
        <f t="shared" si="4"/>
        <v>8.4153244418531212E-2</v>
      </c>
      <c r="L25" s="73"/>
      <c r="M25" s="70"/>
      <c r="N25" s="36">
        <f t="shared" si="1"/>
        <v>33235</v>
      </c>
      <c r="O25" s="36">
        <v>264</v>
      </c>
    </row>
    <row r="26" spans="1:15" x14ac:dyDescent="0.2">
      <c r="A26" s="7" t="s">
        <v>31</v>
      </c>
      <c r="B26" s="37"/>
      <c r="C26" s="35"/>
      <c r="D26" s="37"/>
      <c r="E26" s="35"/>
      <c r="F26" s="37">
        <v>24750</v>
      </c>
      <c r="G26" s="43">
        <f t="shared" si="5"/>
        <v>0.27438111814462934</v>
      </c>
      <c r="H26" s="37">
        <v>15459</v>
      </c>
      <c r="I26" s="43">
        <f t="shared" si="5"/>
        <v>0.29979637350916322</v>
      </c>
      <c r="J26" s="36">
        <v>4517</v>
      </c>
      <c r="K26" s="43">
        <f t="shared" si="4"/>
        <v>0.10973447027670481</v>
      </c>
      <c r="L26" s="73"/>
      <c r="M26" s="70"/>
      <c r="N26" s="36">
        <f t="shared" si="1"/>
        <v>44726</v>
      </c>
      <c r="O26" s="36">
        <v>370</v>
      </c>
    </row>
    <row r="27" spans="1:15" x14ac:dyDescent="0.2">
      <c r="A27" s="7" t="s">
        <v>32</v>
      </c>
      <c r="B27" s="37"/>
      <c r="C27" s="35"/>
      <c r="D27" s="37"/>
      <c r="E27" s="35"/>
      <c r="F27" s="37">
        <v>19833</v>
      </c>
      <c r="G27" s="43">
        <f t="shared" si="5"/>
        <v>0.21987073600656298</v>
      </c>
      <c r="H27" s="37">
        <v>11229</v>
      </c>
      <c r="I27" s="43">
        <f t="shared" si="5"/>
        <v>0.21776398720062057</v>
      </c>
      <c r="J27" s="36">
        <v>5734</v>
      </c>
      <c r="K27" s="43">
        <f t="shared" si="4"/>
        <v>0.13929985666739547</v>
      </c>
      <c r="L27" s="73"/>
      <c r="M27" s="70"/>
      <c r="N27" s="36">
        <f t="shared" si="1"/>
        <v>36796</v>
      </c>
      <c r="O27" s="36">
        <v>168</v>
      </c>
    </row>
    <row r="28" spans="1:15" x14ac:dyDescent="0.2">
      <c r="A28" s="7" t="s">
        <v>33</v>
      </c>
      <c r="B28" s="37"/>
      <c r="C28" s="35"/>
      <c r="D28" s="37"/>
      <c r="E28" s="35"/>
      <c r="F28" s="37">
        <v>12949</v>
      </c>
      <c r="G28" s="43">
        <f t="shared" si="5"/>
        <v>0.14355398379211334</v>
      </c>
      <c r="H28" s="37">
        <v>6895</v>
      </c>
      <c r="I28" s="43">
        <f t="shared" si="5"/>
        <v>0.13371472898283721</v>
      </c>
      <c r="J28" s="36">
        <v>5934</v>
      </c>
      <c r="K28" s="43">
        <f t="shared" si="4"/>
        <v>0.1441585890241236</v>
      </c>
      <c r="L28" s="73"/>
      <c r="M28" s="70"/>
      <c r="N28" s="36">
        <f t="shared" si="1"/>
        <v>25778</v>
      </c>
      <c r="O28" s="36">
        <v>116</v>
      </c>
    </row>
    <row r="29" spans="1:15" x14ac:dyDescent="0.2">
      <c r="A29" s="7" t="s">
        <v>34</v>
      </c>
      <c r="B29" s="37"/>
      <c r="C29" s="35"/>
      <c r="D29" s="37"/>
      <c r="E29" s="35"/>
      <c r="F29" s="37">
        <v>8612</v>
      </c>
      <c r="G29" s="43">
        <f t="shared" si="5"/>
        <v>9.5473543008547393E-2</v>
      </c>
      <c r="H29" s="37">
        <v>4820</v>
      </c>
      <c r="I29" s="43">
        <f t="shared" si="5"/>
        <v>9.3474255793658492E-2</v>
      </c>
      <c r="J29" s="36">
        <v>6936</v>
      </c>
      <c r="K29" s="43">
        <f t="shared" si="4"/>
        <v>0.16850083813133154</v>
      </c>
      <c r="L29" s="73"/>
      <c r="M29" s="70"/>
      <c r="N29" s="36">
        <f t="shared" si="1"/>
        <v>20368</v>
      </c>
      <c r="O29" s="36">
        <v>73</v>
      </c>
    </row>
    <row r="30" spans="1:15" x14ac:dyDescent="0.2">
      <c r="A30" s="7" t="s">
        <v>35</v>
      </c>
      <c r="B30" s="37"/>
      <c r="C30" s="35"/>
      <c r="D30" s="37"/>
      <c r="E30" s="35"/>
      <c r="F30" s="37">
        <v>4510</v>
      </c>
      <c r="G30" s="43">
        <f t="shared" si="5"/>
        <v>4.9998337084132455E-2</v>
      </c>
      <c r="H30" s="37">
        <v>2436</v>
      </c>
      <c r="I30" s="43">
        <f t="shared" si="5"/>
        <v>4.7241345874139438E-2</v>
      </c>
      <c r="J30" s="36">
        <v>5679</v>
      </c>
      <c r="K30" s="43">
        <f t="shared" si="4"/>
        <v>0.13796370526929524</v>
      </c>
      <c r="L30" s="74"/>
      <c r="M30" s="71"/>
      <c r="N30" s="36">
        <f t="shared" si="1"/>
        <v>12625</v>
      </c>
      <c r="O30" s="36">
        <v>71</v>
      </c>
    </row>
    <row r="31" spans="1:15" x14ac:dyDescent="0.2">
      <c r="A31" s="7" t="s">
        <v>36</v>
      </c>
      <c r="B31" s="37"/>
      <c r="C31" s="35"/>
      <c r="D31" s="37"/>
      <c r="E31" s="35"/>
      <c r="F31" s="37">
        <v>1634</v>
      </c>
      <c r="G31" s="43">
        <f t="shared" si="5"/>
        <v>1.8114696850437349E-2</v>
      </c>
      <c r="H31" s="37">
        <v>1041</v>
      </c>
      <c r="I31" s="43">
        <f t="shared" si="5"/>
        <v>2.0188112091534954E-2</v>
      </c>
      <c r="J31" s="36">
        <v>2994</v>
      </c>
      <c r="K31" s="43">
        <f t="shared" si="4"/>
        <v>7.2735223380220107E-2</v>
      </c>
      <c r="L31" s="37"/>
      <c r="M31" s="43"/>
      <c r="N31" s="36">
        <f t="shared" si="1"/>
        <v>5669</v>
      </c>
      <c r="O31" s="36">
        <v>39</v>
      </c>
    </row>
    <row r="32" spans="1:15" x14ac:dyDescent="0.2">
      <c r="A32" s="7" t="s">
        <v>37</v>
      </c>
      <c r="B32" s="37"/>
      <c r="C32" s="35"/>
      <c r="D32" s="37"/>
      <c r="E32" s="35"/>
      <c r="F32" s="37">
        <v>214</v>
      </c>
      <c r="G32" s="43">
        <f t="shared" si="5"/>
        <v>2.3724266376949771E-3</v>
      </c>
      <c r="H32" s="37">
        <v>286</v>
      </c>
      <c r="I32" s="43">
        <f t="shared" si="5"/>
        <v>5.5463977504121012E-3</v>
      </c>
      <c r="J32" s="36">
        <v>768</v>
      </c>
      <c r="K32" s="43">
        <f t="shared" si="4"/>
        <v>1.8657532249836017E-2</v>
      </c>
      <c r="L32" s="37"/>
      <c r="M32" s="43"/>
      <c r="N32" s="36">
        <f t="shared" si="1"/>
        <v>1268</v>
      </c>
      <c r="O32" s="75">
        <v>8</v>
      </c>
    </row>
    <row r="33" spans="1:15" x14ac:dyDescent="0.2">
      <c r="A33" s="7" t="s">
        <v>38</v>
      </c>
      <c r="B33" s="37"/>
      <c r="C33" s="35"/>
      <c r="D33" s="37"/>
      <c r="E33" s="35"/>
      <c r="F33" s="37">
        <v>13</v>
      </c>
      <c r="G33" s="43">
        <f t="shared" si="5"/>
        <v>1.4411937518707803E-4</v>
      </c>
      <c r="H33" s="37">
        <v>28</v>
      </c>
      <c r="I33" s="43">
        <f t="shared" si="5"/>
        <v>5.4300397556482111E-4</v>
      </c>
      <c r="J33" s="36">
        <v>71</v>
      </c>
      <c r="K33" s="43">
        <f t="shared" si="4"/>
        <v>1.7248499866384861E-3</v>
      </c>
      <c r="L33" s="37"/>
      <c r="M33" s="43"/>
      <c r="N33" s="36">
        <f t="shared" si="1"/>
        <v>112</v>
      </c>
      <c r="O33" s="77"/>
    </row>
    <row r="34" spans="1:15" ht="20.100000000000001" customHeight="1" x14ac:dyDescent="0.2">
      <c r="A34" s="13" t="s">
        <v>9</v>
      </c>
      <c r="B34" s="39">
        <f>SUM(B13:B33)</f>
        <v>9869</v>
      </c>
      <c r="C34" s="47">
        <f t="shared" ref="C34:O34" si="6">SUM(C13:C33)</f>
        <v>1</v>
      </c>
      <c r="D34" s="39">
        <f t="shared" si="6"/>
        <v>7483</v>
      </c>
      <c r="E34" s="47">
        <f t="shared" si="6"/>
        <v>1</v>
      </c>
      <c r="F34" s="39">
        <f t="shared" si="6"/>
        <v>90203</v>
      </c>
      <c r="G34" s="47">
        <f t="shared" si="6"/>
        <v>1</v>
      </c>
      <c r="H34" s="39">
        <f t="shared" si="6"/>
        <v>51565</v>
      </c>
      <c r="I34" s="47">
        <f t="shared" si="6"/>
        <v>1</v>
      </c>
      <c r="J34" s="39">
        <f t="shared" si="6"/>
        <v>41163</v>
      </c>
      <c r="K34" s="47">
        <f t="shared" si="6"/>
        <v>1</v>
      </c>
      <c r="L34" s="39">
        <f t="shared" si="6"/>
        <v>4017</v>
      </c>
      <c r="M34" s="47">
        <f t="shared" si="6"/>
        <v>1</v>
      </c>
      <c r="N34" s="39">
        <f t="shared" si="6"/>
        <v>204300</v>
      </c>
      <c r="O34" s="39">
        <f t="shared" si="6"/>
        <v>1207</v>
      </c>
    </row>
    <row r="35" spans="1:15" s="49" customFormat="1" ht="20.100000000000001" customHeight="1" x14ac:dyDescent="0.2">
      <c r="A35" s="48" t="s">
        <v>39</v>
      </c>
      <c r="B35" s="78">
        <v>57.06</v>
      </c>
      <c r="C35" s="79"/>
      <c r="D35" s="80">
        <v>56.4</v>
      </c>
      <c r="E35" s="81"/>
      <c r="F35" s="80">
        <v>71.319999999999993</v>
      </c>
      <c r="G35" s="81"/>
      <c r="H35" s="80">
        <v>71.36</v>
      </c>
      <c r="I35" s="81"/>
      <c r="J35" s="80">
        <v>74.62</v>
      </c>
      <c r="K35" s="81"/>
      <c r="L35" s="80">
        <v>18.329999999999998</v>
      </c>
      <c r="M35" s="81"/>
      <c r="N35" s="45">
        <v>69.72</v>
      </c>
      <c r="O35" s="45">
        <v>69.239999999999995</v>
      </c>
    </row>
    <row r="38" spans="1:15" customFormat="1" ht="12.75" x14ac:dyDescent="0.2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1:15" customFormat="1" ht="12.75" x14ac:dyDescent="0.2"/>
    <row r="40" spans="1:15" customFormat="1" ht="12.75" x14ac:dyDescent="0.2"/>
    <row r="41" spans="1:15" customFormat="1" ht="12.75" x14ac:dyDescent="0.2"/>
    <row r="42" spans="1:15" customFormat="1" ht="12.75" x14ac:dyDescent="0.2"/>
    <row r="43" spans="1:15" customFormat="1" ht="12.75" x14ac:dyDescent="0.2"/>
    <row r="44" spans="1:15" customFormat="1" ht="12.75" x14ac:dyDescent="0.2"/>
    <row r="45" spans="1:15" customFormat="1" ht="12.75" x14ac:dyDescent="0.2"/>
    <row r="46" spans="1:15" customFormat="1" ht="12.75" x14ac:dyDescent="0.2"/>
    <row r="47" spans="1:15" customFormat="1" ht="12.75" x14ac:dyDescent="0.2"/>
    <row r="48" spans="1:15" customFormat="1" ht="12.75" x14ac:dyDescent="0.2"/>
    <row r="49" spans="9:14" customFormat="1" ht="12.75" x14ac:dyDescent="0.2"/>
    <row r="50" spans="9:14" customFormat="1" ht="12.75" x14ac:dyDescent="0.2"/>
    <row r="51" spans="9:14" customFormat="1" ht="12.75" x14ac:dyDescent="0.2"/>
    <row r="52" spans="9:14" customFormat="1" ht="12.75" x14ac:dyDescent="0.2"/>
    <row r="53" spans="9:14" customFormat="1" ht="12.75" x14ac:dyDescent="0.2"/>
    <row r="54" spans="9:14" customFormat="1" ht="12.75" x14ac:dyDescent="0.2"/>
    <row r="55" spans="9:14" customFormat="1" ht="12.75" x14ac:dyDescent="0.2"/>
    <row r="56" spans="9:14" customFormat="1" ht="12.75" x14ac:dyDescent="0.2"/>
    <row r="57" spans="9:14" customFormat="1" ht="12.75" x14ac:dyDescent="0.2"/>
    <row r="58" spans="9:14" customFormat="1" ht="12.75" x14ac:dyDescent="0.2"/>
    <row r="59" spans="9:14" customFormat="1" ht="12.75" x14ac:dyDescent="0.2"/>
    <row r="60" spans="9:14" customFormat="1" ht="12.75" x14ac:dyDescent="0.2"/>
    <row r="61" spans="9:14" ht="12.75" x14ac:dyDescent="0.2">
      <c r="I61"/>
      <c r="J61"/>
      <c r="K61"/>
      <c r="L61"/>
      <c r="M61"/>
      <c r="N61"/>
    </row>
    <row r="62" spans="9:14" ht="12.75" x14ac:dyDescent="0.2">
      <c r="I62"/>
      <c r="J62"/>
      <c r="K62"/>
      <c r="L62"/>
      <c r="M62"/>
      <c r="N62"/>
    </row>
    <row r="63" spans="9:14" ht="12.75" x14ac:dyDescent="0.2">
      <c r="I63"/>
      <c r="J63"/>
      <c r="K63"/>
      <c r="L63"/>
      <c r="M63"/>
      <c r="N63"/>
    </row>
    <row r="64" spans="9:14" ht="12.75" x14ac:dyDescent="0.2">
      <c r="I64"/>
      <c r="J64"/>
      <c r="K64"/>
      <c r="L64"/>
      <c r="M64"/>
      <c r="N64"/>
    </row>
    <row r="65" spans="9:13" ht="12.75" x14ac:dyDescent="0.2">
      <c r="I65"/>
      <c r="J65"/>
      <c r="K65"/>
      <c r="L65"/>
      <c r="M65"/>
    </row>
    <row r="66" spans="9:13" ht="12.75" x14ac:dyDescent="0.2">
      <c r="I66"/>
      <c r="J66"/>
      <c r="K66"/>
      <c r="L66"/>
      <c r="M66"/>
    </row>
    <row r="67" spans="9:13" ht="12.75" x14ac:dyDescent="0.2">
      <c r="I67"/>
      <c r="J67"/>
      <c r="K67"/>
      <c r="L67"/>
      <c r="M67"/>
    </row>
    <row r="68" spans="9:13" ht="12.75" x14ac:dyDescent="0.2">
      <c r="I68"/>
      <c r="J68"/>
      <c r="K68"/>
      <c r="L68"/>
      <c r="M68"/>
    </row>
    <row r="69" spans="9:13" ht="12.75" x14ac:dyDescent="0.2">
      <c r="I69"/>
      <c r="J69"/>
      <c r="K69"/>
      <c r="L69"/>
      <c r="M69"/>
    </row>
    <row r="70" spans="9:13" ht="12.75" x14ac:dyDescent="0.2">
      <c r="I70"/>
      <c r="J70"/>
      <c r="K70"/>
      <c r="L70"/>
      <c r="M70"/>
    </row>
    <row r="71" spans="9:13" ht="12.75" x14ac:dyDescent="0.2">
      <c r="I71"/>
      <c r="J71"/>
      <c r="K71"/>
      <c r="L71"/>
      <c r="M71"/>
    </row>
    <row r="72" spans="9:13" ht="12.75" x14ac:dyDescent="0.2">
      <c r="I72"/>
      <c r="J72"/>
      <c r="K72"/>
      <c r="L72"/>
      <c r="M72"/>
    </row>
    <row r="73" spans="9:13" ht="12.75" x14ac:dyDescent="0.2">
      <c r="I73"/>
      <c r="J73"/>
      <c r="K73"/>
      <c r="L73"/>
    </row>
  </sheetData>
  <mergeCells count="46">
    <mergeCell ref="B38:C38"/>
    <mergeCell ref="D38:E38"/>
    <mergeCell ref="F38:G38"/>
    <mergeCell ref="H38:I38"/>
    <mergeCell ref="J38:K38"/>
    <mergeCell ref="L38:M38"/>
    <mergeCell ref="K17:K19"/>
    <mergeCell ref="L19:L30"/>
    <mergeCell ref="M19:M30"/>
    <mergeCell ref="O32:O33"/>
    <mergeCell ref="L35:M35"/>
    <mergeCell ref="O14:O23"/>
    <mergeCell ref="B35:C35"/>
    <mergeCell ref="D35:E35"/>
    <mergeCell ref="F35:G35"/>
    <mergeCell ref="H35:I35"/>
    <mergeCell ref="J35:K35"/>
    <mergeCell ref="J17:J19"/>
    <mergeCell ref="J11:J12"/>
    <mergeCell ref="K11:K12"/>
    <mergeCell ref="L11:L12"/>
    <mergeCell ref="M11:M12"/>
    <mergeCell ref="F11:F12"/>
    <mergeCell ref="G11:G12"/>
    <mergeCell ref="H11:H12"/>
    <mergeCell ref="I11:I12"/>
    <mergeCell ref="B17:B19"/>
    <mergeCell ref="C17:C19"/>
    <mergeCell ref="D17:D19"/>
    <mergeCell ref="E17:E19"/>
    <mergeCell ref="A8:A12"/>
    <mergeCell ref="B8:N8"/>
    <mergeCell ref="O8:O12"/>
    <mergeCell ref="B9:E9"/>
    <mergeCell ref="F9:I9"/>
    <mergeCell ref="J9:K10"/>
    <mergeCell ref="L9:M10"/>
    <mergeCell ref="N9:N12"/>
    <mergeCell ref="B10:C10"/>
    <mergeCell ref="D10:E10"/>
    <mergeCell ref="F10:G10"/>
    <mergeCell ref="H10:I10"/>
    <mergeCell ref="B11:B12"/>
    <mergeCell ref="C11:C12"/>
    <mergeCell ref="D11:D12"/>
    <mergeCell ref="E11:E12"/>
  </mergeCells>
  <pageMargins left="0.7" right="0.7" top="0.75" bottom="0.75" header="0.3" footer="0.3"/>
  <pageSetup paperSize="9" scale="7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"/>
  <sheetViews>
    <sheetView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2" customFormat="1" ht="12.95" customHeight="1" x14ac:dyDescent="0.2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s="2" customFormat="1" ht="11.1" customHeight="1" x14ac:dyDescent="0.2">
      <c r="A2" s="20" t="s">
        <v>41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9" s="2" customFormat="1" ht="11.1" customHeight="1" x14ac:dyDescent="0.2">
      <c r="A3" s="20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s="2" customFormat="1" ht="11.1" customHeight="1" x14ac:dyDescent="0.2">
      <c r="A4" s="20" t="s">
        <v>49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</row>
    <row r="5" spans="1:19" s="2" customFormat="1" ht="11.1" customHeight="1" x14ac:dyDescent="0.2">
      <c r="A5" s="20" t="s">
        <v>43</v>
      </c>
      <c r="B5" s="4"/>
      <c r="C5" s="4"/>
      <c r="D5" s="4"/>
      <c r="E5" s="3"/>
      <c r="F5" s="3"/>
      <c r="G5" s="3"/>
      <c r="H5" s="3"/>
      <c r="I5" s="3"/>
      <c r="J5" s="3"/>
      <c r="K5" s="3"/>
      <c r="L5" s="3"/>
      <c r="M5" s="3"/>
    </row>
    <row r="6" spans="1:19" s="5" customFormat="1" ht="11.1" customHeight="1" x14ac:dyDescent="0.2">
      <c r="A6" s="22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5" customFormat="1" ht="11.1" customHeight="1" x14ac:dyDescent="0.2">
      <c r="A7" s="2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 ht="20.100000000000001" customHeight="1" x14ac:dyDescent="0.2">
      <c r="A8" s="50" t="s">
        <v>2</v>
      </c>
      <c r="B8" s="53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58</v>
      </c>
      <c r="M13" s="12">
        <v>2.2999999999999998</v>
      </c>
      <c r="N13" s="8">
        <v>58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301</v>
      </c>
      <c r="M14" s="9">
        <v>11.96</v>
      </c>
      <c r="N14" s="8">
        <v>301</v>
      </c>
      <c r="O14" s="8"/>
      <c r="P14" s="8"/>
      <c r="Q14" s="8"/>
      <c r="R14" s="8">
        <v>2</v>
      </c>
      <c r="S14" s="8">
        <v>2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565</v>
      </c>
      <c r="M15" s="9">
        <v>22.45</v>
      </c>
      <c r="N15" s="8">
        <v>565</v>
      </c>
      <c r="O15" s="8"/>
      <c r="P15" s="8"/>
      <c r="Q15" s="8"/>
      <c r="R15" s="8">
        <v>7</v>
      </c>
      <c r="S15" s="8">
        <v>7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696</v>
      </c>
      <c r="M16" s="9">
        <v>27.65</v>
      </c>
      <c r="N16" s="8">
        <v>696</v>
      </c>
      <c r="O16" s="8"/>
      <c r="P16" s="8"/>
      <c r="Q16" s="8"/>
      <c r="R16" s="8">
        <v>3</v>
      </c>
      <c r="S16" s="8">
        <v>3</v>
      </c>
    </row>
    <row r="17" spans="1:19" x14ac:dyDescent="0.2">
      <c r="A17" s="7" t="s">
        <v>21</v>
      </c>
      <c r="B17" s="8">
        <v>10</v>
      </c>
      <c r="C17" s="9">
        <v>0.08</v>
      </c>
      <c r="D17" s="8">
        <v>4</v>
      </c>
      <c r="E17" s="9">
        <v>0.06</v>
      </c>
      <c r="F17" s="8"/>
      <c r="G17" s="9"/>
      <c r="H17" s="9"/>
      <c r="I17" s="9"/>
      <c r="J17" s="9">
        <v>3</v>
      </c>
      <c r="K17" s="9">
        <v>0.01</v>
      </c>
      <c r="L17" s="8">
        <v>434</v>
      </c>
      <c r="M17" s="9">
        <v>17.239999999999998</v>
      </c>
      <c r="N17" s="8">
        <v>451</v>
      </c>
      <c r="O17" s="8"/>
      <c r="P17" s="8"/>
      <c r="Q17" s="8"/>
      <c r="R17" s="8">
        <v>2</v>
      </c>
      <c r="S17" s="8">
        <v>2</v>
      </c>
    </row>
    <row r="18" spans="1:19" x14ac:dyDescent="0.2">
      <c r="A18" s="7" t="s">
        <v>22</v>
      </c>
      <c r="B18" s="8">
        <v>57</v>
      </c>
      <c r="C18" s="9">
        <v>0.46</v>
      </c>
      <c r="D18" s="8">
        <v>27</v>
      </c>
      <c r="E18" s="9">
        <v>0.41</v>
      </c>
      <c r="F18" s="8"/>
      <c r="G18" s="9"/>
      <c r="H18" s="9"/>
      <c r="I18" s="9"/>
      <c r="J18" s="8">
        <v>33</v>
      </c>
      <c r="K18" s="9">
        <v>0.11</v>
      </c>
      <c r="L18" s="8">
        <v>83</v>
      </c>
      <c r="M18" s="12">
        <v>3.3</v>
      </c>
      <c r="N18" s="8">
        <v>200</v>
      </c>
      <c r="O18" s="8"/>
      <c r="P18" s="8"/>
      <c r="Q18" s="8" t="s">
        <v>40</v>
      </c>
      <c r="R18" s="8"/>
      <c r="S18" s="8"/>
    </row>
    <row r="19" spans="1:19" x14ac:dyDescent="0.2">
      <c r="A19" s="7" t="s">
        <v>23</v>
      </c>
      <c r="B19" s="8">
        <v>147</v>
      </c>
      <c r="C19" s="9">
        <v>1.18</v>
      </c>
      <c r="D19" s="8">
        <v>94</v>
      </c>
      <c r="E19" s="9">
        <v>1.41</v>
      </c>
      <c r="F19" s="8"/>
      <c r="G19" s="9"/>
      <c r="H19" s="9"/>
      <c r="I19" s="9"/>
      <c r="J19" s="8">
        <v>116</v>
      </c>
      <c r="K19" s="9">
        <v>0.37</v>
      </c>
      <c r="L19" s="8">
        <v>30</v>
      </c>
      <c r="M19" s="9">
        <v>1.19</v>
      </c>
      <c r="N19" s="8">
        <v>387</v>
      </c>
      <c r="O19" s="8"/>
      <c r="P19" s="8"/>
      <c r="Q19" s="8">
        <v>1</v>
      </c>
      <c r="R19" s="8"/>
      <c r="S19" s="8">
        <v>1</v>
      </c>
    </row>
    <row r="20" spans="1:19" x14ac:dyDescent="0.2">
      <c r="A20" s="7" t="s">
        <v>25</v>
      </c>
      <c r="B20" s="8">
        <v>258</v>
      </c>
      <c r="C20" s="9">
        <v>2.06</v>
      </c>
      <c r="D20" s="8">
        <v>243</v>
      </c>
      <c r="E20" s="9">
        <v>3.65</v>
      </c>
      <c r="F20" s="8"/>
      <c r="G20" s="9"/>
      <c r="H20" s="9"/>
      <c r="I20" s="9"/>
      <c r="J20" s="8">
        <v>311</v>
      </c>
      <c r="K20" s="9">
        <v>0.99</v>
      </c>
      <c r="L20" s="8">
        <v>32</v>
      </c>
      <c r="M20" s="9">
        <v>1.27</v>
      </c>
      <c r="N20" s="8">
        <v>844</v>
      </c>
      <c r="O20" s="8"/>
      <c r="P20" s="8"/>
      <c r="Q20" s="8">
        <v>1</v>
      </c>
      <c r="R20" s="8">
        <v>1</v>
      </c>
      <c r="S20" s="8">
        <v>2</v>
      </c>
    </row>
    <row r="21" spans="1:19" x14ac:dyDescent="0.2">
      <c r="A21" s="7" t="s">
        <v>26</v>
      </c>
      <c r="B21" s="8">
        <v>502</v>
      </c>
      <c r="C21" s="9">
        <v>4.0199999999999996</v>
      </c>
      <c r="D21" s="8">
        <v>321</v>
      </c>
      <c r="E21" s="9">
        <v>4.82</v>
      </c>
      <c r="F21" s="8"/>
      <c r="G21" s="9"/>
      <c r="H21" s="9"/>
      <c r="I21" s="9"/>
      <c r="J21" s="8">
        <v>532</v>
      </c>
      <c r="K21" s="12">
        <v>1.7</v>
      </c>
      <c r="L21" s="8">
        <v>34</v>
      </c>
      <c r="M21" s="9">
        <v>1.35</v>
      </c>
      <c r="N21" s="8">
        <v>1389</v>
      </c>
      <c r="O21" s="8"/>
      <c r="P21" s="8"/>
      <c r="Q21" s="8">
        <v>2</v>
      </c>
      <c r="R21" s="8">
        <v>1</v>
      </c>
      <c r="S21" s="8">
        <v>3</v>
      </c>
    </row>
    <row r="22" spans="1:19" x14ac:dyDescent="0.2">
      <c r="A22" s="7" t="s">
        <v>27</v>
      </c>
      <c r="B22" s="8">
        <v>945</v>
      </c>
      <c r="C22" s="9">
        <v>7.56</v>
      </c>
      <c r="D22" s="8">
        <v>557</v>
      </c>
      <c r="E22" s="9">
        <v>8.36</v>
      </c>
      <c r="F22" s="8"/>
      <c r="G22" s="9"/>
      <c r="H22" s="9"/>
      <c r="I22" s="9"/>
      <c r="J22" s="8">
        <v>801</v>
      </c>
      <c r="K22" s="9">
        <v>2.56</v>
      </c>
      <c r="L22" s="8">
        <v>56</v>
      </c>
      <c r="M22" s="9">
        <v>2.2200000000000002</v>
      </c>
      <c r="N22" s="8">
        <v>2359</v>
      </c>
      <c r="O22" s="8">
        <v>1</v>
      </c>
      <c r="P22" s="8"/>
      <c r="Q22" s="8">
        <v>5</v>
      </c>
      <c r="R22" s="8"/>
      <c r="S22" s="8">
        <v>6</v>
      </c>
    </row>
    <row r="23" spans="1:19" x14ac:dyDescent="0.2">
      <c r="A23" s="7" t="s">
        <v>28</v>
      </c>
      <c r="B23" s="8">
        <v>1848</v>
      </c>
      <c r="C23" s="9">
        <v>14.79</v>
      </c>
      <c r="D23" s="8">
        <v>917</v>
      </c>
      <c r="E23" s="9">
        <v>13.77</v>
      </c>
      <c r="F23" s="8"/>
      <c r="G23" s="9"/>
      <c r="H23" s="9"/>
      <c r="I23" s="9"/>
      <c r="J23" s="8">
        <v>1273</v>
      </c>
      <c r="K23" s="9">
        <v>4.07</v>
      </c>
      <c r="L23" s="8">
        <v>42</v>
      </c>
      <c r="M23" s="9">
        <v>1.67</v>
      </c>
      <c r="N23" s="8">
        <v>4080</v>
      </c>
      <c r="O23" s="8">
        <v>1</v>
      </c>
      <c r="P23" s="8"/>
      <c r="Q23" s="8">
        <v>6</v>
      </c>
      <c r="R23" s="8">
        <v>1</v>
      </c>
      <c r="S23" s="8">
        <v>8</v>
      </c>
    </row>
    <row r="24" spans="1:19" x14ac:dyDescent="0.2">
      <c r="A24" s="7" t="s">
        <v>29</v>
      </c>
      <c r="B24" s="8">
        <v>3682</v>
      </c>
      <c r="C24" s="9">
        <v>29.46</v>
      </c>
      <c r="D24" s="8">
        <v>1845</v>
      </c>
      <c r="E24" s="9">
        <v>27.71</v>
      </c>
      <c r="F24" s="8">
        <v>1782</v>
      </c>
      <c r="G24" s="9">
        <v>3.94</v>
      </c>
      <c r="H24" s="8">
        <v>110</v>
      </c>
      <c r="I24" s="9">
        <v>0.64</v>
      </c>
      <c r="J24" s="8">
        <v>1873</v>
      </c>
      <c r="K24" s="9">
        <v>5.98</v>
      </c>
      <c r="L24" s="8">
        <v>46</v>
      </c>
      <c r="M24" s="9">
        <v>1.83</v>
      </c>
      <c r="N24" s="8">
        <v>9338</v>
      </c>
      <c r="O24" s="8">
        <v>9</v>
      </c>
      <c r="P24" s="8">
        <v>3</v>
      </c>
      <c r="Q24" s="8">
        <v>11</v>
      </c>
      <c r="R24" s="8">
        <v>1</v>
      </c>
      <c r="S24" s="8">
        <v>24</v>
      </c>
    </row>
    <row r="25" spans="1:19" x14ac:dyDescent="0.2">
      <c r="A25" s="7" t="s">
        <v>30</v>
      </c>
      <c r="B25" s="8">
        <v>5049</v>
      </c>
      <c r="C25" s="12">
        <v>40.4</v>
      </c>
      <c r="D25" s="8">
        <v>2651</v>
      </c>
      <c r="E25" s="9">
        <v>39.81</v>
      </c>
      <c r="F25" s="8">
        <v>5693</v>
      </c>
      <c r="G25" s="9">
        <v>12.58</v>
      </c>
      <c r="H25" s="8">
        <v>1024</v>
      </c>
      <c r="I25" s="12">
        <v>6</v>
      </c>
      <c r="J25" s="8">
        <v>2792</v>
      </c>
      <c r="K25" s="9">
        <v>8.92</v>
      </c>
      <c r="L25" s="8">
        <v>40</v>
      </c>
      <c r="M25" s="9">
        <v>1.59</v>
      </c>
      <c r="N25" s="8">
        <v>17249</v>
      </c>
      <c r="O25" s="8">
        <v>34</v>
      </c>
      <c r="P25" s="8">
        <v>6</v>
      </c>
      <c r="Q25" s="8">
        <v>14</v>
      </c>
      <c r="R25" s="8">
        <v>1</v>
      </c>
      <c r="S25" s="8">
        <v>55</v>
      </c>
    </row>
    <row r="26" spans="1:19" x14ac:dyDescent="0.2">
      <c r="A26" s="7" t="s">
        <v>31</v>
      </c>
      <c r="B26" s="8"/>
      <c r="C26" s="9"/>
      <c r="D26" s="8"/>
      <c r="E26" s="9"/>
      <c r="F26" s="8">
        <v>13637</v>
      </c>
      <c r="G26" s="9">
        <v>30.12</v>
      </c>
      <c r="H26" s="8">
        <v>5026</v>
      </c>
      <c r="I26" s="9">
        <v>29.43</v>
      </c>
      <c r="J26" s="8">
        <v>4041</v>
      </c>
      <c r="K26" s="9">
        <v>12.91</v>
      </c>
      <c r="L26" s="8">
        <v>30</v>
      </c>
      <c r="M26" s="9">
        <v>1.19</v>
      </c>
      <c r="N26" s="8">
        <v>22734</v>
      </c>
      <c r="O26" s="8">
        <v>54</v>
      </c>
      <c r="P26" s="8">
        <v>8</v>
      </c>
      <c r="Q26" s="8">
        <v>24</v>
      </c>
      <c r="R26" s="8"/>
      <c r="S26" s="8">
        <v>86</v>
      </c>
    </row>
    <row r="27" spans="1:19" x14ac:dyDescent="0.2">
      <c r="A27" s="7" t="s">
        <v>32</v>
      </c>
      <c r="B27" s="8"/>
      <c r="C27" s="9"/>
      <c r="D27" s="8"/>
      <c r="E27" s="9"/>
      <c r="F27" s="8">
        <v>11864</v>
      </c>
      <c r="G27" s="9">
        <v>26.21</v>
      </c>
      <c r="H27" s="8">
        <v>3845</v>
      </c>
      <c r="I27" s="9">
        <v>22.52</v>
      </c>
      <c r="J27" s="8">
        <v>5176</v>
      </c>
      <c r="K27" s="9">
        <v>16.53</v>
      </c>
      <c r="L27" s="8">
        <v>39</v>
      </c>
      <c r="M27" s="9">
        <v>1.55</v>
      </c>
      <c r="N27" s="8">
        <v>20924</v>
      </c>
      <c r="O27" s="8">
        <v>49</v>
      </c>
      <c r="P27" s="8">
        <v>9</v>
      </c>
      <c r="Q27" s="8">
        <v>51</v>
      </c>
      <c r="R27" s="8">
        <v>1</v>
      </c>
      <c r="S27" s="8">
        <v>110</v>
      </c>
    </row>
    <row r="28" spans="1:19" x14ac:dyDescent="0.2">
      <c r="A28" s="7" t="s">
        <v>33</v>
      </c>
      <c r="B28" s="8"/>
      <c r="C28" s="9"/>
      <c r="D28" s="8"/>
      <c r="E28" s="9"/>
      <c r="F28" s="8">
        <v>7451</v>
      </c>
      <c r="G28" s="9">
        <v>16.46</v>
      </c>
      <c r="H28" s="8">
        <v>3507</v>
      </c>
      <c r="I28" s="9">
        <v>20.54</v>
      </c>
      <c r="J28" s="8">
        <v>5678</v>
      </c>
      <c r="K28" s="9">
        <v>18.14</v>
      </c>
      <c r="L28" s="8">
        <v>19</v>
      </c>
      <c r="M28" s="9">
        <v>0.75</v>
      </c>
      <c r="N28" s="8">
        <v>16655</v>
      </c>
      <c r="O28" s="8">
        <v>39</v>
      </c>
      <c r="P28" s="8">
        <v>12</v>
      </c>
      <c r="Q28" s="8">
        <v>89</v>
      </c>
      <c r="R28" s="8">
        <v>1</v>
      </c>
      <c r="S28" s="8">
        <v>141</v>
      </c>
    </row>
    <row r="29" spans="1:19" x14ac:dyDescent="0.2">
      <c r="A29" s="7" t="s">
        <v>34</v>
      </c>
      <c r="B29" s="8"/>
      <c r="C29" s="9"/>
      <c r="D29" s="8"/>
      <c r="E29" s="9"/>
      <c r="F29" s="8">
        <v>3208</v>
      </c>
      <c r="G29" s="9">
        <v>7.09</v>
      </c>
      <c r="H29" s="8">
        <v>2080</v>
      </c>
      <c r="I29" s="9">
        <v>12.18</v>
      </c>
      <c r="J29" s="8">
        <v>4749</v>
      </c>
      <c r="K29" s="9">
        <v>15.17</v>
      </c>
      <c r="L29" s="8">
        <v>7</v>
      </c>
      <c r="M29" s="9">
        <v>0.28000000000000003</v>
      </c>
      <c r="N29" s="8">
        <v>10044</v>
      </c>
      <c r="O29" s="8">
        <v>15</v>
      </c>
      <c r="P29" s="8">
        <v>4</v>
      </c>
      <c r="Q29" s="8">
        <v>124</v>
      </c>
      <c r="R29" s="8"/>
      <c r="S29" s="8">
        <v>143</v>
      </c>
    </row>
    <row r="30" spans="1:19" x14ac:dyDescent="0.2">
      <c r="A30" s="7" t="s">
        <v>35</v>
      </c>
      <c r="B30" s="8"/>
      <c r="C30" s="9"/>
      <c r="D30" s="8"/>
      <c r="E30" s="9"/>
      <c r="F30" s="8">
        <v>1133</v>
      </c>
      <c r="G30" s="12">
        <v>2.5</v>
      </c>
      <c r="H30" s="8">
        <v>934</v>
      </c>
      <c r="I30" s="9">
        <v>5.47</v>
      </c>
      <c r="J30" s="8">
        <v>2355</v>
      </c>
      <c r="K30" s="9">
        <v>7.52</v>
      </c>
      <c r="L30" s="8">
        <v>1</v>
      </c>
      <c r="M30" s="9">
        <v>0.04</v>
      </c>
      <c r="N30" s="8">
        <v>4423</v>
      </c>
      <c r="O30" s="8">
        <v>26</v>
      </c>
      <c r="P30" s="8">
        <v>6</v>
      </c>
      <c r="Q30" s="8">
        <v>113</v>
      </c>
      <c r="R30" s="8"/>
      <c r="S30" s="8">
        <v>145</v>
      </c>
    </row>
    <row r="31" spans="1:19" x14ac:dyDescent="0.2">
      <c r="A31" s="7" t="s">
        <v>36</v>
      </c>
      <c r="B31" s="8"/>
      <c r="C31" s="9"/>
      <c r="D31" s="8"/>
      <c r="E31" s="9"/>
      <c r="F31" s="8">
        <v>432</v>
      </c>
      <c r="G31" s="9">
        <v>0.95</v>
      </c>
      <c r="H31" s="8">
        <v>434</v>
      </c>
      <c r="I31" s="9">
        <v>2.54</v>
      </c>
      <c r="J31" s="8">
        <v>1314</v>
      </c>
      <c r="K31" s="12">
        <v>4.2</v>
      </c>
      <c r="L31" s="8">
        <v>3</v>
      </c>
      <c r="M31" s="9">
        <v>0.12</v>
      </c>
      <c r="N31" s="8">
        <v>2183</v>
      </c>
      <c r="O31" s="8">
        <v>21</v>
      </c>
      <c r="P31" s="8">
        <v>3</v>
      </c>
      <c r="Q31" s="8">
        <v>103</v>
      </c>
      <c r="R31" s="8"/>
      <c r="S31" s="8">
        <v>127</v>
      </c>
    </row>
    <row r="32" spans="1:19" x14ac:dyDescent="0.2">
      <c r="A32" s="7" t="s">
        <v>37</v>
      </c>
      <c r="B32" s="8"/>
      <c r="C32" s="9"/>
      <c r="D32" s="8"/>
      <c r="E32" s="9"/>
      <c r="F32" s="8">
        <v>63</v>
      </c>
      <c r="G32" s="9">
        <v>0.14000000000000001</v>
      </c>
      <c r="H32" s="8">
        <v>107</v>
      </c>
      <c r="I32" s="9">
        <v>0.63</v>
      </c>
      <c r="J32" s="8">
        <v>241</v>
      </c>
      <c r="K32" s="9">
        <v>0.77</v>
      </c>
      <c r="L32" s="8">
        <v>1</v>
      </c>
      <c r="M32" s="9">
        <v>0.04</v>
      </c>
      <c r="N32" s="8">
        <v>412</v>
      </c>
      <c r="O32" s="8">
        <v>10</v>
      </c>
      <c r="P32" s="8"/>
      <c r="Q32" s="8">
        <v>33</v>
      </c>
      <c r="R32" s="8"/>
      <c r="S32" s="8">
        <v>43</v>
      </c>
    </row>
    <row r="33" spans="1:19" x14ac:dyDescent="0.2">
      <c r="A33" s="7" t="s">
        <v>38</v>
      </c>
      <c r="B33" s="8"/>
      <c r="C33" s="9"/>
      <c r="D33" s="8"/>
      <c r="E33" s="9"/>
      <c r="F33" s="8">
        <v>6</v>
      </c>
      <c r="G33" s="9">
        <v>0.01</v>
      </c>
      <c r="H33" s="8">
        <v>8</v>
      </c>
      <c r="I33" s="9">
        <v>0.05</v>
      </c>
      <c r="J33" s="8">
        <v>20</v>
      </c>
      <c r="K33" s="9">
        <v>0.06</v>
      </c>
      <c r="L33" s="8"/>
      <c r="M33" s="9"/>
      <c r="N33" s="8">
        <v>34</v>
      </c>
      <c r="O33" s="8"/>
      <c r="P33" s="8"/>
      <c r="Q33" s="8">
        <v>2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12498</v>
      </c>
      <c r="C34" s="23">
        <v>100</v>
      </c>
      <c r="D34" s="14">
        <v>6659</v>
      </c>
      <c r="E34" s="23">
        <v>100</v>
      </c>
      <c r="F34" s="14">
        <v>45269</v>
      </c>
      <c r="G34" s="23">
        <v>100</v>
      </c>
      <c r="H34" s="14">
        <v>17075</v>
      </c>
      <c r="I34" s="23">
        <v>100</v>
      </c>
      <c r="J34" s="14">
        <v>31308</v>
      </c>
      <c r="K34" s="23">
        <v>100</v>
      </c>
      <c r="L34" s="14">
        <v>2517</v>
      </c>
      <c r="M34" s="14">
        <v>100</v>
      </c>
      <c r="N34" s="14">
        <v>115326</v>
      </c>
      <c r="O34" s="14">
        <v>259</v>
      </c>
      <c r="P34" s="14">
        <v>51</v>
      </c>
      <c r="Q34" s="14">
        <v>579</v>
      </c>
      <c r="R34" s="14">
        <v>21</v>
      </c>
      <c r="S34" s="14">
        <v>910</v>
      </c>
    </row>
    <row r="35" spans="1:19" ht="20.100000000000001" customHeight="1" x14ac:dyDescent="0.2">
      <c r="A35" s="15" t="s">
        <v>39</v>
      </c>
      <c r="B35" s="94">
        <v>56.21</v>
      </c>
      <c r="C35" s="95"/>
      <c r="D35" s="94">
        <v>55.71</v>
      </c>
      <c r="E35" s="95"/>
      <c r="F35" s="94">
        <v>70.739999999999995</v>
      </c>
      <c r="G35" s="95"/>
      <c r="H35" s="96">
        <v>73.5</v>
      </c>
      <c r="I35" s="97"/>
      <c r="J35" s="94">
        <v>71.680000000000007</v>
      </c>
      <c r="K35" s="95"/>
      <c r="L35" s="94">
        <v>21.21</v>
      </c>
      <c r="M35" s="95"/>
      <c r="N35" s="16">
        <v>67.88</v>
      </c>
      <c r="O35" s="16">
        <v>74.36</v>
      </c>
      <c r="P35" s="24">
        <v>74.2</v>
      </c>
      <c r="Q35" s="16">
        <v>81.61</v>
      </c>
      <c r="R35" s="16">
        <v>28.29</v>
      </c>
      <c r="S35" s="24">
        <v>77.900000000000006</v>
      </c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"/>
  <sheetViews>
    <sheetView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2" customFormat="1" ht="12.95" customHeight="1" x14ac:dyDescent="0.2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s="2" customFormat="1" ht="11.1" customHeight="1" x14ac:dyDescent="0.2">
      <c r="A2" s="20" t="s">
        <v>41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9" s="2" customFormat="1" ht="11.1" customHeight="1" x14ac:dyDescent="0.2">
      <c r="A3" s="20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s="2" customFormat="1" ht="11.1" customHeight="1" x14ac:dyDescent="0.2">
      <c r="A4" s="20" t="s">
        <v>50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</row>
    <row r="5" spans="1:19" s="2" customFormat="1" ht="11.1" customHeight="1" x14ac:dyDescent="0.2">
      <c r="A5" s="20" t="s">
        <v>43</v>
      </c>
      <c r="B5" s="4"/>
      <c r="C5" s="4"/>
      <c r="D5" s="4"/>
      <c r="E5" s="3"/>
      <c r="F5" s="3"/>
      <c r="G5" s="3"/>
      <c r="H5" s="3"/>
      <c r="I5" s="3"/>
      <c r="J5" s="3"/>
      <c r="K5" s="3"/>
      <c r="L5" s="3"/>
      <c r="M5" s="3"/>
    </row>
    <row r="6" spans="1:19" s="5" customFormat="1" ht="11.1" customHeight="1" x14ac:dyDescent="0.2">
      <c r="A6" s="22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5" customFormat="1" ht="11.1" customHeight="1" x14ac:dyDescent="0.2">
      <c r="A7" s="2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 ht="20.100000000000001" customHeight="1" x14ac:dyDescent="0.2">
      <c r="A8" s="50" t="s">
        <v>2</v>
      </c>
      <c r="B8" s="53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61</v>
      </c>
      <c r="M13" s="9">
        <v>2.52</v>
      </c>
      <c r="N13" s="8">
        <v>61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293</v>
      </c>
      <c r="M14" s="9">
        <v>12.12</v>
      </c>
      <c r="N14" s="8">
        <v>293</v>
      </c>
      <c r="O14" s="8"/>
      <c r="P14" s="8"/>
      <c r="Q14" s="8"/>
      <c r="R14" s="8">
        <v>3</v>
      </c>
      <c r="S14" s="8">
        <v>3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520</v>
      </c>
      <c r="M15" s="9">
        <v>21.51</v>
      </c>
      <c r="N15" s="8">
        <v>520</v>
      </c>
      <c r="O15" s="8"/>
      <c r="P15" s="8"/>
      <c r="Q15" s="8"/>
      <c r="R15" s="8">
        <v>6</v>
      </c>
      <c r="S15" s="8">
        <v>6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652</v>
      </c>
      <c r="M16" s="9">
        <v>26.96</v>
      </c>
      <c r="N16" s="8">
        <v>652</v>
      </c>
      <c r="O16" s="8"/>
      <c r="P16" s="8"/>
      <c r="Q16" s="8"/>
      <c r="R16" s="8">
        <v>3</v>
      </c>
      <c r="S16" s="8">
        <v>3</v>
      </c>
    </row>
    <row r="17" spans="1:19" x14ac:dyDescent="0.2">
      <c r="A17" s="7" t="s">
        <v>21</v>
      </c>
      <c r="B17" s="8">
        <v>11</v>
      </c>
      <c r="C17" s="9">
        <v>0.09</v>
      </c>
      <c r="D17" s="8">
        <v>6</v>
      </c>
      <c r="E17" s="9">
        <v>0.09</v>
      </c>
      <c r="F17" s="8"/>
      <c r="G17" s="9"/>
      <c r="H17" s="9"/>
      <c r="I17" s="9"/>
      <c r="J17" s="9">
        <v>3</v>
      </c>
      <c r="K17" s="9">
        <v>0.01</v>
      </c>
      <c r="L17" s="8">
        <v>444</v>
      </c>
      <c r="M17" s="9">
        <v>18.36</v>
      </c>
      <c r="N17" s="8">
        <v>464</v>
      </c>
      <c r="O17" s="8"/>
      <c r="P17" s="8"/>
      <c r="Q17" s="8"/>
      <c r="R17" s="8">
        <v>2</v>
      </c>
      <c r="S17" s="8">
        <v>2</v>
      </c>
    </row>
    <row r="18" spans="1:19" x14ac:dyDescent="0.2">
      <c r="A18" s="7" t="s">
        <v>22</v>
      </c>
      <c r="B18" s="8">
        <v>51</v>
      </c>
      <c r="C18" s="12">
        <v>0.4</v>
      </c>
      <c r="D18" s="8">
        <v>28</v>
      </c>
      <c r="E18" s="9">
        <v>0.41</v>
      </c>
      <c r="F18" s="8"/>
      <c r="G18" s="9"/>
      <c r="H18" s="9"/>
      <c r="I18" s="9"/>
      <c r="J18" s="8">
        <v>33</v>
      </c>
      <c r="K18" s="9">
        <v>0.11</v>
      </c>
      <c r="L18" s="8">
        <v>73</v>
      </c>
      <c r="M18" s="9">
        <v>3.02</v>
      </c>
      <c r="N18" s="8">
        <v>185</v>
      </c>
      <c r="O18" s="8"/>
      <c r="P18" s="8"/>
      <c r="Q18" s="8">
        <v>1</v>
      </c>
      <c r="R18" s="8"/>
      <c r="S18" s="8">
        <v>1</v>
      </c>
    </row>
    <row r="19" spans="1:19" x14ac:dyDescent="0.2">
      <c r="A19" s="7" t="s">
        <v>23</v>
      </c>
      <c r="B19" s="8">
        <v>147</v>
      </c>
      <c r="C19" s="9">
        <v>1.1399999999999999</v>
      </c>
      <c r="D19" s="8">
        <v>108</v>
      </c>
      <c r="E19" s="9">
        <v>1.58</v>
      </c>
      <c r="F19" s="8"/>
      <c r="G19" s="9"/>
      <c r="H19" s="9"/>
      <c r="I19" s="9"/>
      <c r="J19" s="8">
        <v>128</v>
      </c>
      <c r="K19" s="9">
        <v>0.41</v>
      </c>
      <c r="L19" s="8">
        <v>29</v>
      </c>
      <c r="M19" s="12">
        <v>1.2</v>
      </c>
      <c r="N19" s="8">
        <v>412</v>
      </c>
      <c r="O19" s="8"/>
      <c r="P19" s="8"/>
      <c r="Q19" s="8"/>
      <c r="R19" s="8">
        <v>1</v>
      </c>
      <c r="S19" s="8">
        <v>1</v>
      </c>
    </row>
    <row r="20" spans="1:19" x14ac:dyDescent="0.2">
      <c r="A20" s="7" t="s">
        <v>25</v>
      </c>
      <c r="B20" s="8">
        <v>266</v>
      </c>
      <c r="C20" s="9">
        <v>2.0699999999999998</v>
      </c>
      <c r="D20" s="8">
        <v>249</v>
      </c>
      <c r="E20" s="9">
        <v>3.65</v>
      </c>
      <c r="F20" s="8"/>
      <c r="G20" s="9"/>
      <c r="H20" s="9"/>
      <c r="I20" s="9"/>
      <c r="J20" s="8">
        <v>285</v>
      </c>
      <c r="K20" s="9">
        <v>0.92</v>
      </c>
      <c r="L20" s="8">
        <v>30</v>
      </c>
      <c r="M20" s="9">
        <v>1.24</v>
      </c>
      <c r="N20" s="8">
        <v>830</v>
      </c>
      <c r="O20" s="8"/>
      <c r="P20" s="8"/>
      <c r="Q20" s="8">
        <v>1</v>
      </c>
      <c r="R20" s="8"/>
      <c r="S20" s="8">
        <v>1</v>
      </c>
    </row>
    <row r="21" spans="1:19" x14ac:dyDescent="0.2">
      <c r="A21" s="7" t="s">
        <v>26</v>
      </c>
      <c r="B21" s="8">
        <v>493</v>
      </c>
      <c r="C21" s="9">
        <v>3.84</v>
      </c>
      <c r="D21" s="8">
        <v>304</v>
      </c>
      <c r="E21" s="9">
        <v>4.46</v>
      </c>
      <c r="F21" s="8"/>
      <c r="G21" s="9"/>
      <c r="H21" s="9"/>
      <c r="I21" s="9"/>
      <c r="J21" s="8">
        <v>511</v>
      </c>
      <c r="K21" s="9">
        <v>1.65</v>
      </c>
      <c r="L21" s="8">
        <v>42</v>
      </c>
      <c r="M21" s="9">
        <v>1.74</v>
      </c>
      <c r="N21" s="8">
        <v>1350</v>
      </c>
      <c r="O21" s="8"/>
      <c r="P21" s="8"/>
      <c r="Q21" s="8">
        <v>3</v>
      </c>
      <c r="R21" s="8">
        <v>1</v>
      </c>
      <c r="S21" s="8">
        <v>4</v>
      </c>
    </row>
    <row r="22" spans="1:19" x14ac:dyDescent="0.2">
      <c r="A22" s="7" t="s">
        <v>27</v>
      </c>
      <c r="B22" s="8">
        <v>992</v>
      </c>
      <c r="C22" s="9">
        <v>7.72</v>
      </c>
      <c r="D22" s="8">
        <v>554</v>
      </c>
      <c r="E22" s="9">
        <v>8.1300000000000008</v>
      </c>
      <c r="F22" s="8"/>
      <c r="G22" s="9"/>
      <c r="H22" s="9"/>
      <c r="I22" s="9"/>
      <c r="J22" s="8">
        <v>819</v>
      </c>
      <c r="K22" s="9">
        <v>2.65</v>
      </c>
      <c r="L22" s="8">
        <v>48</v>
      </c>
      <c r="M22" s="9">
        <v>1.99</v>
      </c>
      <c r="N22" s="8">
        <v>2413</v>
      </c>
      <c r="O22" s="8">
        <v>1</v>
      </c>
      <c r="P22" s="8"/>
      <c r="Q22" s="8">
        <v>5</v>
      </c>
      <c r="R22" s="8">
        <v>1</v>
      </c>
      <c r="S22" s="8">
        <v>7</v>
      </c>
    </row>
    <row r="23" spans="1:19" x14ac:dyDescent="0.2">
      <c r="A23" s="7" t="s">
        <v>28</v>
      </c>
      <c r="B23" s="8">
        <v>1947</v>
      </c>
      <c r="C23" s="9">
        <v>15.15</v>
      </c>
      <c r="D23" s="8">
        <v>960</v>
      </c>
      <c r="E23" s="9">
        <v>14.08</v>
      </c>
      <c r="F23" s="8"/>
      <c r="G23" s="9"/>
      <c r="H23" s="9"/>
      <c r="I23" s="9"/>
      <c r="J23" s="8">
        <v>1282</v>
      </c>
      <c r="K23" s="9">
        <v>4.1500000000000004</v>
      </c>
      <c r="L23" s="8">
        <v>40</v>
      </c>
      <c r="M23" s="9">
        <v>1.65</v>
      </c>
      <c r="N23" s="8">
        <v>4229</v>
      </c>
      <c r="O23" s="8">
        <v>2</v>
      </c>
      <c r="P23" s="8"/>
      <c r="Q23" s="8">
        <v>5</v>
      </c>
      <c r="R23" s="8"/>
      <c r="S23" s="8">
        <v>7</v>
      </c>
    </row>
    <row r="24" spans="1:19" x14ac:dyDescent="0.2">
      <c r="A24" s="7" t="s">
        <v>29</v>
      </c>
      <c r="B24" s="8">
        <v>3840</v>
      </c>
      <c r="C24" s="9">
        <v>29.87</v>
      </c>
      <c r="D24" s="8">
        <v>1910</v>
      </c>
      <c r="E24" s="9">
        <v>28.02</v>
      </c>
      <c r="F24" s="8">
        <v>1523</v>
      </c>
      <c r="G24" s="12">
        <v>3.5</v>
      </c>
      <c r="H24" s="8">
        <v>92</v>
      </c>
      <c r="I24" s="9">
        <v>0.56000000000000005</v>
      </c>
      <c r="J24" s="8">
        <v>1774</v>
      </c>
      <c r="K24" s="9">
        <v>5.74</v>
      </c>
      <c r="L24" s="8">
        <v>46</v>
      </c>
      <c r="M24" s="12">
        <v>1.9</v>
      </c>
      <c r="N24" s="8">
        <v>9185</v>
      </c>
      <c r="O24" s="8">
        <v>14</v>
      </c>
      <c r="P24" s="8">
        <v>3</v>
      </c>
      <c r="Q24" s="8">
        <v>11</v>
      </c>
      <c r="R24" s="8">
        <v>2</v>
      </c>
      <c r="S24" s="8">
        <v>30</v>
      </c>
    </row>
    <row r="25" spans="1:19" x14ac:dyDescent="0.2">
      <c r="A25" s="7" t="s">
        <v>30</v>
      </c>
      <c r="B25" s="8">
        <v>5108</v>
      </c>
      <c r="C25" s="9">
        <v>39.74</v>
      </c>
      <c r="D25" s="8">
        <v>2698</v>
      </c>
      <c r="E25" s="9">
        <v>39.58</v>
      </c>
      <c r="F25" s="8">
        <v>5535</v>
      </c>
      <c r="G25" s="12">
        <v>12.7</v>
      </c>
      <c r="H25" s="8">
        <v>867</v>
      </c>
      <c r="I25" s="9">
        <v>5.31</v>
      </c>
      <c r="J25" s="8">
        <v>2850</v>
      </c>
      <c r="K25" s="9">
        <v>9.2200000000000006</v>
      </c>
      <c r="L25" s="8">
        <v>43</v>
      </c>
      <c r="M25" s="9">
        <v>1.78</v>
      </c>
      <c r="N25" s="8">
        <v>17101</v>
      </c>
      <c r="O25" s="8">
        <v>25</v>
      </c>
      <c r="P25" s="8">
        <v>4</v>
      </c>
      <c r="Q25" s="8">
        <v>14</v>
      </c>
      <c r="R25" s="8"/>
      <c r="S25" s="8">
        <v>43</v>
      </c>
    </row>
    <row r="26" spans="1:19" x14ac:dyDescent="0.2">
      <c r="A26" s="7" t="s">
        <v>31</v>
      </c>
      <c r="B26" s="8"/>
      <c r="C26" s="9"/>
      <c r="D26" s="8"/>
      <c r="E26" s="9"/>
      <c r="F26" s="8">
        <v>13360</v>
      </c>
      <c r="G26" s="9">
        <v>30.66</v>
      </c>
      <c r="H26" s="8">
        <v>4638</v>
      </c>
      <c r="I26" s="9">
        <v>28.43</v>
      </c>
      <c r="J26" s="8">
        <v>3940</v>
      </c>
      <c r="K26" s="9">
        <v>12.75</v>
      </c>
      <c r="L26" s="8">
        <v>28</v>
      </c>
      <c r="M26" s="9">
        <v>1.1599999999999999</v>
      </c>
      <c r="N26" s="8">
        <v>21966</v>
      </c>
      <c r="O26" s="8">
        <v>54</v>
      </c>
      <c r="P26" s="8">
        <v>5</v>
      </c>
      <c r="Q26" s="8">
        <v>32</v>
      </c>
      <c r="R26" s="8"/>
      <c r="S26" s="8">
        <v>91</v>
      </c>
    </row>
    <row r="27" spans="1:19" x14ac:dyDescent="0.2">
      <c r="A27" s="7" t="s">
        <v>32</v>
      </c>
      <c r="B27" s="8"/>
      <c r="C27" s="9"/>
      <c r="D27" s="8"/>
      <c r="E27" s="9"/>
      <c r="F27" s="8">
        <v>11729</v>
      </c>
      <c r="G27" s="9">
        <v>26.92</v>
      </c>
      <c r="H27" s="8">
        <v>3811</v>
      </c>
      <c r="I27" s="9">
        <v>23.36</v>
      </c>
      <c r="J27" s="8">
        <v>5219</v>
      </c>
      <c r="K27" s="9">
        <v>16.89</v>
      </c>
      <c r="L27" s="8">
        <v>43</v>
      </c>
      <c r="M27" s="9">
        <v>1.78</v>
      </c>
      <c r="N27" s="8">
        <v>20802</v>
      </c>
      <c r="O27" s="8">
        <v>55</v>
      </c>
      <c r="P27" s="8">
        <v>11</v>
      </c>
      <c r="Q27" s="8">
        <v>56</v>
      </c>
      <c r="R27" s="8">
        <v>1</v>
      </c>
      <c r="S27" s="8">
        <v>123</v>
      </c>
    </row>
    <row r="28" spans="1:19" x14ac:dyDescent="0.2">
      <c r="A28" s="7" t="s">
        <v>33</v>
      </c>
      <c r="B28" s="8"/>
      <c r="C28" s="9"/>
      <c r="D28" s="8"/>
      <c r="E28" s="9"/>
      <c r="F28" s="8">
        <v>6836</v>
      </c>
      <c r="G28" s="9">
        <v>15.69</v>
      </c>
      <c r="H28" s="8">
        <v>3489</v>
      </c>
      <c r="I28" s="9">
        <v>21.38</v>
      </c>
      <c r="J28" s="8">
        <v>5651</v>
      </c>
      <c r="K28" s="9">
        <v>18.29</v>
      </c>
      <c r="L28" s="8">
        <v>16</v>
      </c>
      <c r="M28" s="9">
        <v>0.66</v>
      </c>
      <c r="N28" s="8">
        <v>15992</v>
      </c>
      <c r="O28" s="8">
        <v>32</v>
      </c>
      <c r="P28" s="8">
        <v>9</v>
      </c>
      <c r="Q28" s="8">
        <v>100</v>
      </c>
      <c r="R28" s="8">
        <v>1</v>
      </c>
      <c r="S28" s="8">
        <v>142</v>
      </c>
    </row>
    <row r="29" spans="1:19" x14ac:dyDescent="0.2">
      <c r="A29" s="7" t="s">
        <v>34</v>
      </c>
      <c r="B29" s="8"/>
      <c r="C29" s="9"/>
      <c r="D29" s="8"/>
      <c r="E29" s="9"/>
      <c r="F29" s="8">
        <v>2915</v>
      </c>
      <c r="G29" s="9">
        <v>6.69</v>
      </c>
      <c r="H29" s="8">
        <v>1861</v>
      </c>
      <c r="I29" s="9">
        <v>11.41</v>
      </c>
      <c r="J29" s="8">
        <v>4329</v>
      </c>
      <c r="K29" s="9">
        <v>14.01</v>
      </c>
      <c r="L29" s="8">
        <v>5</v>
      </c>
      <c r="M29" s="9">
        <v>0.21</v>
      </c>
      <c r="N29" s="8">
        <v>9110</v>
      </c>
      <c r="O29" s="8">
        <v>21</v>
      </c>
      <c r="P29" s="8">
        <v>4</v>
      </c>
      <c r="Q29" s="8">
        <v>129</v>
      </c>
      <c r="R29" s="8"/>
      <c r="S29" s="8">
        <v>154</v>
      </c>
    </row>
    <row r="30" spans="1:19" x14ac:dyDescent="0.2">
      <c r="A30" s="7" t="s">
        <v>35</v>
      </c>
      <c r="B30" s="8"/>
      <c r="C30" s="9"/>
      <c r="D30" s="8"/>
      <c r="E30" s="9"/>
      <c r="F30" s="8">
        <v>1211</v>
      </c>
      <c r="G30" s="9">
        <v>2.78</v>
      </c>
      <c r="H30" s="8">
        <v>1012</v>
      </c>
      <c r="I30" s="12">
        <v>6.2</v>
      </c>
      <c r="J30" s="8">
        <v>2578</v>
      </c>
      <c r="K30" s="9">
        <v>8.34</v>
      </c>
      <c r="L30" s="8">
        <v>2</v>
      </c>
      <c r="M30" s="9">
        <v>0.08</v>
      </c>
      <c r="N30" s="8">
        <v>4803</v>
      </c>
      <c r="O30" s="8">
        <v>35</v>
      </c>
      <c r="P30" s="8">
        <v>6</v>
      </c>
      <c r="Q30" s="8">
        <v>142</v>
      </c>
      <c r="R30" s="8"/>
      <c r="S30" s="8">
        <v>183</v>
      </c>
    </row>
    <row r="31" spans="1:19" x14ac:dyDescent="0.2">
      <c r="A31" s="7" t="s">
        <v>36</v>
      </c>
      <c r="B31" s="8"/>
      <c r="C31" s="9"/>
      <c r="D31" s="8"/>
      <c r="E31" s="9"/>
      <c r="F31" s="8">
        <v>407</v>
      </c>
      <c r="G31" s="9">
        <v>0.93</v>
      </c>
      <c r="H31" s="8">
        <v>435</v>
      </c>
      <c r="I31" s="9">
        <v>2.67</v>
      </c>
      <c r="J31" s="8">
        <v>1259</v>
      </c>
      <c r="K31" s="9">
        <v>4.07</v>
      </c>
      <c r="L31" s="8">
        <v>2</v>
      </c>
      <c r="M31" s="9">
        <v>0.08</v>
      </c>
      <c r="N31" s="8">
        <v>2103</v>
      </c>
      <c r="O31" s="8">
        <v>24</v>
      </c>
      <c r="P31" s="8">
        <v>3</v>
      </c>
      <c r="Q31" s="8">
        <v>101</v>
      </c>
      <c r="R31" s="8"/>
      <c r="S31" s="8">
        <v>128</v>
      </c>
    </row>
    <row r="32" spans="1:19" x14ac:dyDescent="0.2">
      <c r="A32" s="7" t="s">
        <v>37</v>
      </c>
      <c r="B32" s="8"/>
      <c r="C32" s="9"/>
      <c r="D32" s="8"/>
      <c r="E32" s="9"/>
      <c r="F32" s="8">
        <v>55</v>
      </c>
      <c r="G32" s="9">
        <v>0.13</v>
      </c>
      <c r="H32" s="8">
        <v>100</v>
      </c>
      <c r="I32" s="9">
        <v>0.61</v>
      </c>
      <c r="J32" s="8">
        <v>218</v>
      </c>
      <c r="K32" s="9">
        <v>0.71</v>
      </c>
      <c r="L32" s="8">
        <v>1</v>
      </c>
      <c r="M32" s="9">
        <v>0.04</v>
      </c>
      <c r="N32" s="8">
        <v>374</v>
      </c>
      <c r="O32" s="8">
        <v>10</v>
      </c>
      <c r="P32" s="8"/>
      <c r="Q32" s="8">
        <v>27</v>
      </c>
      <c r="R32" s="8"/>
      <c r="S32" s="8">
        <v>37</v>
      </c>
    </row>
    <row r="33" spans="1:19" x14ac:dyDescent="0.2">
      <c r="A33" s="7" t="s">
        <v>38</v>
      </c>
      <c r="B33" s="8"/>
      <c r="C33" s="9"/>
      <c r="D33" s="8"/>
      <c r="E33" s="9"/>
      <c r="F33" s="8">
        <v>2</v>
      </c>
      <c r="G33" s="12">
        <v>0</v>
      </c>
      <c r="H33" s="8">
        <v>11</v>
      </c>
      <c r="I33" s="9">
        <v>7.0000000000000007E-2</v>
      </c>
      <c r="J33" s="8">
        <v>25</v>
      </c>
      <c r="K33" s="9">
        <v>0.08</v>
      </c>
      <c r="L33" s="8"/>
      <c r="M33" s="9"/>
      <c r="N33" s="8">
        <v>38</v>
      </c>
      <c r="O33" s="8"/>
      <c r="P33" s="8"/>
      <c r="Q33" s="8">
        <v>2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12855</v>
      </c>
      <c r="C34" s="23">
        <v>100</v>
      </c>
      <c r="D34" s="14">
        <v>6817</v>
      </c>
      <c r="E34" s="23">
        <v>100</v>
      </c>
      <c r="F34" s="14">
        <v>43573</v>
      </c>
      <c r="G34" s="23">
        <v>100</v>
      </c>
      <c r="H34" s="14">
        <v>16316</v>
      </c>
      <c r="I34" s="23">
        <v>100</v>
      </c>
      <c r="J34" s="14">
        <v>30904</v>
      </c>
      <c r="K34" s="23">
        <v>100</v>
      </c>
      <c r="L34" s="14">
        <v>2418</v>
      </c>
      <c r="M34" s="23">
        <v>100</v>
      </c>
      <c r="N34" s="14">
        <v>112883</v>
      </c>
      <c r="O34" s="14">
        <v>273</v>
      </c>
      <c r="P34" s="14">
        <v>45</v>
      </c>
      <c r="Q34" s="14">
        <v>629</v>
      </c>
      <c r="R34" s="14">
        <v>21</v>
      </c>
      <c r="S34" s="14">
        <v>968</v>
      </c>
    </row>
    <row r="35" spans="1:19" ht="20.100000000000001" customHeight="1" x14ac:dyDescent="0.2">
      <c r="A35" s="15" t="s">
        <v>39</v>
      </c>
      <c r="B35" s="94">
        <v>56.21</v>
      </c>
      <c r="C35" s="95"/>
      <c r="D35" s="94">
        <v>55.67</v>
      </c>
      <c r="E35" s="95"/>
      <c r="F35" s="96">
        <v>70.7</v>
      </c>
      <c r="G35" s="97"/>
      <c r="H35" s="94">
        <v>73.69</v>
      </c>
      <c r="I35" s="95"/>
      <c r="J35" s="94">
        <v>71.63</v>
      </c>
      <c r="K35" s="95"/>
      <c r="L35" s="94">
        <v>21.33</v>
      </c>
      <c r="M35" s="95"/>
      <c r="N35" s="16">
        <v>67.77</v>
      </c>
      <c r="O35" s="16">
        <v>74.98</v>
      </c>
      <c r="P35" s="16">
        <v>74.44</v>
      </c>
      <c r="Q35" s="16">
        <v>81.22</v>
      </c>
      <c r="R35" s="16">
        <v>27.24</v>
      </c>
      <c r="S35" s="16">
        <v>77.98</v>
      </c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"/>
  <sheetViews>
    <sheetView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2" customFormat="1" ht="12.95" customHeight="1" x14ac:dyDescent="0.2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s="2" customFormat="1" ht="11.1" customHeight="1" x14ac:dyDescent="0.2">
      <c r="A2" s="20" t="s">
        <v>41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9" s="2" customFormat="1" ht="11.1" customHeight="1" x14ac:dyDescent="0.2">
      <c r="A3" s="20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s="2" customFormat="1" ht="11.1" customHeight="1" x14ac:dyDescent="0.2">
      <c r="A4" s="20" t="s">
        <v>51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</row>
    <row r="5" spans="1:19" s="2" customFormat="1" ht="11.1" customHeight="1" x14ac:dyDescent="0.2">
      <c r="A5" s="20" t="s">
        <v>43</v>
      </c>
      <c r="B5" s="4"/>
      <c r="C5" s="4"/>
      <c r="D5" s="4"/>
      <c r="E5" s="3"/>
      <c r="F5" s="3"/>
      <c r="G5" s="3"/>
      <c r="H5" s="3"/>
      <c r="I5" s="3"/>
      <c r="J5" s="3"/>
      <c r="K5" s="3"/>
      <c r="L5" s="3"/>
      <c r="M5" s="3"/>
    </row>
    <row r="6" spans="1:19" s="5" customFormat="1" ht="11.1" customHeight="1" x14ac:dyDescent="0.2">
      <c r="A6" s="22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5" customFormat="1" ht="11.1" customHeight="1" x14ac:dyDescent="0.2">
      <c r="A7" s="2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 ht="20.100000000000001" customHeight="1" x14ac:dyDescent="0.2">
      <c r="A8" s="50" t="s">
        <v>2</v>
      </c>
      <c r="B8" s="53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59</v>
      </c>
      <c r="M13" s="12">
        <v>2.5</v>
      </c>
      <c r="N13" s="8">
        <v>59</v>
      </c>
      <c r="O13" s="8"/>
      <c r="P13" s="8"/>
      <c r="Q13" s="8"/>
      <c r="R13" s="8">
        <v>1</v>
      </c>
      <c r="S13" s="8">
        <v>1</v>
      </c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288</v>
      </c>
      <c r="M14" s="12">
        <v>12.2</v>
      </c>
      <c r="N14" s="8">
        <v>288</v>
      </c>
      <c r="O14" s="8"/>
      <c r="P14" s="8"/>
      <c r="Q14" s="8"/>
      <c r="R14" s="8">
        <v>2</v>
      </c>
      <c r="S14" s="8">
        <v>2</v>
      </c>
    </row>
    <row r="15" spans="1:19" x14ac:dyDescent="0.2">
      <c r="A15" s="11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480</v>
      </c>
      <c r="M15" s="9">
        <v>20.329999999999998</v>
      </c>
      <c r="N15" s="8">
        <v>480</v>
      </c>
      <c r="O15" s="8"/>
      <c r="P15" s="8"/>
      <c r="Q15" s="8"/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657</v>
      </c>
      <c r="M16" s="9">
        <v>27.83</v>
      </c>
      <c r="N16" s="8">
        <v>657</v>
      </c>
      <c r="O16" s="8"/>
      <c r="P16" s="8"/>
      <c r="Q16" s="8"/>
      <c r="R16" s="8">
        <v>4</v>
      </c>
      <c r="S16" s="8">
        <v>4</v>
      </c>
    </row>
    <row r="17" spans="1:19" x14ac:dyDescent="0.2">
      <c r="A17" s="7" t="s">
        <v>21</v>
      </c>
      <c r="B17" s="8">
        <v>14</v>
      </c>
      <c r="C17" s="9">
        <v>0.11</v>
      </c>
      <c r="D17" s="8">
        <v>6</v>
      </c>
      <c r="E17" s="9">
        <v>0.09</v>
      </c>
      <c r="F17" s="8"/>
      <c r="G17" s="9"/>
      <c r="H17" s="9"/>
      <c r="I17" s="9"/>
      <c r="J17" s="9">
        <v>2</v>
      </c>
      <c r="K17" s="9">
        <v>0.01</v>
      </c>
      <c r="L17" s="8">
        <v>419</v>
      </c>
      <c r="M17" s="9">
        <v>17.75</v>
      </c>
      <c r="N17" s="8">
        <v>441</v>
      </c>
      <c r="O17" s="8"/>
      <c r="P17" s="8"/>
      <c r="Q17" s="8"/>
      <c r="R17" s="8">
        <v>3</v>
      </c>
      <c r="S17" s="8">
        <v>3</v>
      </c>
    </row>
    <row r="18" spans="1:19" x14ac:dyDescent="0.2">
      <c r="A18" s="7" t="s">
        <v>22</v>
      </c>
      <c r="B18" s="8">
        <v>50</v>
      </c>
      <c r="C18" s="9">
        <v>0.38</v>
      </c>
      <c r="D18" s="8">
        <v>34</v>
      </c>
      <c r="E18" s="12">
        <v>0.5</v>
      </c>
      <c r="F18" s="8"/>
      <c r="G18" s="9"/>
      <c r="H18" s="9"/>
      <c r="I18" s="9"/>
      <c r="J18" s="8">
        <v>30</v>
      </c>
      <c r="K18" s="12">
        <v>0.1</v>
      </c>
      <c r="L18" s="8">
        <v>70</v>
      </c>
      <c r="M18" s="9">
        <v>2.96</v>
      </c>
      <c r="N18" s="8">
        <v>184</v>
      </c>
      <c r="O18" s="8"/>
      <c r="P18" s="8"/>
      <c r="Q18" s="8">
        <v>1</v>
      </c>
      <c r="R18" s="8">
        <v>1</v>
      </c>
      <c r="S18" s="8">
        <v>2</v>
      </c>
    </row>
    <row r="19" spans="1:19" x14ac:dyDescent="0.2">
      <c r="A19" s="7" t="s">
        <v>23</v>
      </c>
      <c r="B19" s="8">
        <v>152</v>
      </c>
      <c r="C19" s="9">
        <v>1.1499999999999999</v>
      </c>
      <c r="D19" s="8">
        <v>123</v>
      </c>
      <c r="E19" s="9">
        <v>1.82</v>
      </c>
      <c r="F19" s="8"/>
      <c r="G19" s="9"/>
      <c r="H19" s="9"/>
      <c r="I19" s="9"/>
      <c r="J19" s="8">
        <v>133</v>
      </c>
      <c r="K19" s="9">
        <v>0.44</v>
      </c>
      <c r="L19" s="8">
        <v>29</v>
      </c>
      <c r="M19" s="9">
        <v>1.23</v>
      </c>
      <c r="N19" s="8">
        <v>437</v>
      </c>
      <c r="O19" s="8"/>
      <c r="P19" s="8"/>
      <c r="Q19" s="8"/>
      <c r="R19" s="8">
        <v>1</v>
      </c>
      <c r="S19" s="8">
        <v>1</v>
      </c>
    </row>
    <row r="20" spans="1:19" x14ac:dyDescent="0.2">
      <c r="A20" s="7" t="s">
        <v>25</v>
      </c>
      <c r="B20" s="8">
        <v>280</v>
      </c>
      <c r="C20" s="9">
        <v>2.12</v>
      </c>
      <c r="D20" s="8">
        <v>208</v>
      </c>
      <c r="E20" s="9">
        <v>3.08</v>
      </c>
      <c r="F20" s="8"/>
      <c r="G20" s="9"/>
      <c r="H20" s="9"/>
      <c r="I20" s="9"/>
      <c r="J20" s="8">
        <v>303</v>
      </c>
      <c r="K20" s="9">
        <v>0.99</v>
      </c>
      <c r="L20" s="8">
        <v>37</v>
      </c>
      <c r="M20" s="9">
        <v>1.57</v>
      </c>
      <c r="N20" s="8">
        <v>828</v>
      </c>
      <c r="O20" s="8"/>
      <c r="P20" s="8"/>
      <c r="Q20" s="8">
        <v>2</v>
      </c>
      <c r="R20" s="8">
        <v>1</v>
      </c>
      <c r="S20" s="8">
        <v>3</v>
      </c>
    </row>
    <row r="21" spans="1:19" x14ac:dyDescent="0.2">
      <c r="A21" s="7" t="s">
        <v>26</v>
      </c>
      <c r="B21" s="8">
        <v>529</v>
      </c>
      <c r="C21" s="9">
        <v>4.01</v>
      </c>
      <c r="D21" s="8">
        <v>312</v>
      </c>
      <c r="E21" s="9">
        <v>4.6100000000000003</v>
      </c>
      <c r="F21" s="8"/>
      <c r="G21" s="9"/>
      <c r="H21" s="9"/>
      <c r="I21" s="9"/>
      <c r="J21" s="8">
        <v>505</v>
      </c>
      <c r="K21" s="9">
        <v>1.66</v>
      </c>
      <c r="L21" s="8">
        <v>45</v>
      </c>
      <c r="M21" s="9">
        <v>1.91</v>
      </c>
      <c r="N21" s="8">
        <v>1391</v>
      </c>
      <c r="O21" s="8"/>
      <c r="P21" s="8"/>
      <c r="Q21" s="8">
        <v>4</v>
      </c>
      <c r="R21" s="8"/>
      <c r="S21" s="8">
        <v>4</v>
      </c>
    </row>
    <row r="22" spans="1:19" x14ac:dyDescent="0.2">
      <c r="A22" s="7" t="s">
        <v>27</v>
      </c>
      <c r="B22" s="8">
        <v>973</v>
      </c>
      <c r="C22" s="9">
        <v>7.38</v>
      </c>
      <c r="D22" s="8">
        <v>550</v>
      </c>
      <c r="E22" s="9">
        <v>8.1300000000000008</v>
      </c>
      <c r="F22" s="8"/>
      <c r="G22" s="9"/>
      <c r="H22" s="9"/>
      <c r="I22" s="9"/>
      <c r="J22" s="8">
        <v>819</v>
      </c>
      <c r="K22" s="9">
        <v>2.69</v>
      </c>
      <c r="L22" s="8">
        <v>47</v>
      </c>
      <c r="M22" s="9">
        <v>1.99</v>
      </c>
      <c r="N22" s="8">
        <v>2389</v>
      </c>
      <c r="O22" s="8">
        <v>1</v>
      </c>
      <c r="P22" s="8"/>
      <c r="Q22" s="8">
        <v>4</v>
      </c>
      <c r="R22" s="8">
        <v>1</v>
      </c>
      <c r="S22" s="8">
        <v>6</v>
      </c>
    </row>
    <row r="23" spans="1:19" x14ac:dyDescent="0.2">
      <c r="A23" s="7" t="s">
        <v>28</v>
      </c>
      <c r="B23" s="8">
        <v>2005</v>
      </c>
      <c r="C23" s="12">
        <v>15.2</v>
      </c>
      <c r="D23" s="8">
        <v>958</v>
      </c>
      <c r="E23" s="9">
        <v>14.17</v>
      </c>
      <c r="F23" s="8"/>
      <c r="G23" s="9"/>
      <c r="H23" s="9"/>
      <c r="I23" s="9"/>
      <c r="J23" s="8">
        <v>1249</v>
      </c>
      <c r="K23" s="12">
        <v>4.0999999999999996</v>
      </c>
      <c r="L23" s="8">
        <v>47</v>
      </c>
      <c r="M23" s="9">
        <v>1.99</v>
      </c>
      <c r="N23" s="8">
        <v>4259</v>
      </c>
      <c r="O23" s="8">
        <v>1</v>
      </c>
      <c r="P23" s="8"/>
      <c r="Q23" s="8">
        <v>6</v>
      </c>
      <c r="R23" s="8">
        <v>1</v>
      </c>
      <c r="S23" s="8">
        <v>8</v>
      </c>
    </row>
    <row r="24" spans="1:19" x14ac:dyDescent="0.2">
      <c r="A24" s="7" t="s">
        <v>29</v>
      </c>
      <c r="B24" s="8">
        <v>4034</v>
      </c>
      <c r="C24" s="9">
        <v>30.58</v>
      </c>
      <c r="D24" s="8">
        <v>1906</v>
      </c>
      <c r="E24" s="9">
        <v>28.19</v>
      </c>
      <c r="F24" s="8">
        <v>1374</v>
      </c>
      <c r="G24" s="9">
        <v>3.27</v>
      </c>
      <c r="H24" s="8">
        <v>95</v>
      </c>
      <c r="I24" s="9">
        <v>0.61</v>
      </c>
      <c r="J24" s="8">
        <v>1797</v>
      </c>
      <c r="K24" s="9">
        <v>5.89</v>
      </c>
      <c r="L24" s="8">
        <v>45</v>
      </c>
      <c r="M24" s="9">
        <v>1.91</v>
      </c>
      <c r="N24" s="8">
        <v>9251</v>
      </c>
      <c r="O24" s="8">
        <v>15</v>
      </c>
      <c r="P24" s="8">
        <v>1</v>
      </c>
      <c r="Q24" s="8">
        <v>12</v>
      </c>
      <c r="R24" s="8">
        <v>1</v>
      </c>
      <c r="S24" s="8">
        <v>29</v>
      </c>
    </row>
    <row r="25" spans="1:19" x14ac:dyDescent="0.2">
      <c r="A25" s="7" t="s">
        <v>30</v>
      </c>
      <c r="B25" s="8">
        <v>5156</v>
      </c>
      <c r="C25" s="9">
        <v>39.08</v>
      </c>
      <c r="D25" s="8">
        <v>2665</v>
      </c>
      <c r="E25" s="9">
        <v>39.409999999999997</v>
      </c>
      <c r="F25" s="8">
        <v>5393</v>
      </c>
      <c r="G25" s="9">
        <v>12.85</v>
      </c>
      <c r="H25" s="8">
        <v>694</v>
      </c>
      <c r="I25" s="9">
        <v>4.4400000000000004</v>
      </c>
      <c r="J25" s="8">
        <v>2869</v>
      </c>
      <c r="K25" s="9">
        <v>9.41</v>
      </c>
      <c r="L25" s="8">
        <v>45</v>
      </c>
      <c r="M25" s="9">
        <v>1.91</v>
      </c>
      <c r="N25" s="8">
        <v>16822</v>
      </c>
      <c r="O25" s="8">
        <v>25</v>
      </c>
      <c r="P25" s="8">
        <v>1</v>
      </c>
      <c r="Q25" s="8">
        <v>12</v>
      </c>
      <c r="R25" s="8"/>
      <c r="S25" s="8">
        <v>38</v>
      </c>
    </row>
    <row r="26" spans="1:19" x14ac:dyDescent="0.2">
      <c r="A26" s="7" t="s">
        <v>31</v>
      </c>
      <c r="B26" s="8"/>
      <c r="C26" s="9"/>
      <c r="D26" s="8"/>
      <c r="E26" s="9"/>
      <c r="F26" s="8">
        <v>13112</v>
      </c>
      <c r="G26" s="9">
        <v>31.25</v>
      </c>
      <c r="H26" s="8">
        <v>4360</v>
      </c>
      <c r="I26" s="9">
        <v>27.88</v>
      </c>
      <c r="J26" s="8">
        <v>3923</v>
      </c>
      <c r="K26" s="9">
        <v>12.87</v>
      </c>
      <c r="L26" s="8">
        <v>27</v>
      </c>
      <c r="M26" s="9">
        <v>1.1399999999999999</v>
      </c>
      <c r="N26" s="8">
        <v>21422</v>
      </c>
      <c r="O26" s="8">
        <v>51</v>
      </c>
      <c r="P26" s="8">
        <v>5</v>
      </c>
      <c r="Q26" s="8">
        <v>40</v>
      </c>
      <c r="R26" s="8"/>
      <c r="S26" s="8">
        <v>96</v>
      </c>
    </row>
    <row r="27" spans="1:19" x14ac:dyDescent="0.2">
      <c r="A27" s="7" t="s">
        <v>32</v>
      </c>
      <c r="B27" s="8"/>
      <c r="C27" s="9"/>
      <c r="D27" s="8"/>
      <c r="E27" s="9"/>
      <c r="F27" s="8">
        <v>11593</v>
      </c>
      <c r="G27" s="9">
        <v>27.63</v>
      </c>
      <c r="H27" s="8">
        <v>3893</v>
      </c>
      <c r="I27" s="9">
        <v>24.89</v>
      </c>
      <c r="J27" s="8">
        <v>5271</v>
      </c>
      <c r="K27" s="9">
        <v>17.29</v>
      </c>
      <c r="L27" s="8">
        <v>42</v>
      </c>
      <c r="M27" s="9">
        <v>1.78</v>
      </c>
      <c r="N27" s="8">
        <v>20799</v>
      </c>
      <c r="O27" s="8">
        <v>57</v>
      </c>
      <c r="P27" s="8">
        <v>11</v>
      </c>
      <c r="Q27" s="8">
        <v>63</v>
      </c>
      <c r="R27" s="8">
        <v>2</v>
      </c>
      <c r="S27" s="8">
        <v>133</v>
      </c>
    </row>
    <row r="28" spans="1:19" x14ac:dyDescent="0.2">
      <c r="A28" s="7" t="s">
        <v>33</v>
      </c>
      <c r="B28" s="8"/>
      <c r="C28" s="9"/>
      <c r="D28" s="8"/>
      <c r="E28" s="9"/>
      <c r="F28" s="8">
        <v>6092</v>
      </c>
      <c r="G28" s="9">
        <v>14.52</v>
      </c>
      <c r="H28" s="8">
        <v>3305</v>
      </c>
      <c r="I28" s="9">
        <v>21.13</v>
      </c>
      <c r="J28" s="8">
        <v>5540</v>
      </c>
      <c r="K28" s="9">
        <v>18.170000000000002</v>
      </c>
      <c r="L28" s="8">
        <v>15</v>
      </c>
      <c r="M28" s="9">
        <v>0.64</v>
      </c>
      <c r="N28" s="8">
        <v>14952</v>
      </c>
      <c r="O28" s="8">
        <v>31</v>
      </c>
      <c r="P28" s="8">
        <v>7</v>
      </c>
      <c r="Q28" s="8">
        <v>104</v>
      </c>
      <c r="R28" s="8"/>
      <c r="S28" s="8">
        <v>142</v>
      </c>
    </row>
    <row r="29" spans="1:19" x14ac:dyDescent="0.2">
      <c r="A29" s="7" t="s">
        <v>34</v>
      </c>
      <c r="B29" s="8"/>
      <c r="C29" s="9"/>
      <c r="D29" s="8"/>
      <c r="E29" s="9"/>
      <c r="F29" s="8">
        <v>2651</v>
      </c>
      <c r="G29" s="9">
        <v>6.32</v>
      </c>
      <c r="H29" s="8">
        <v>1718</v>
      </c>
      <c r="I29" s="9">
        <v>10.99</v>
      </c>
      <c r="J29" s="8">
        <v>3944</v>
      </c>
      <c r="K29" s="9">
        <v>12.94</v>
      </c>
      <c r="L29" s="8">
        <v>3</v>
      </c>
      <c r="M29" s="9">
        <v>0.13</v>
      </c>
      <c r="N29" s="8">
        <v>8316</v>
      </c>
      <c r="O29" s="8">
        <v>16</v>
      </c>
      <c r="P29" s="8">
        <v>6</v>
      </c>
      <c r="Q29" s="8">
        <v>143</v>
      </c>
      <c r="R29" s="8"/>
      <c r="S29" s="8">
        <v>165</v>
      </c>
    </row>
    <row r="30" spans="1:19" x14ac:dyDescent="0.2">
      <c r="A30" s="7" t="s">
        <v>35</v>
      </c>
      <c r="B30" s="8"/>
      <c r="C30" s="9"/>
      <c r="D30" s="8"/>
      <c r="E30" s="9"/>
      <c r="F30" s="8">
        <v>1315</v>
      </c>
      <c r="G30" s="9">
        <v>3.13</v>
      </c>
      <c r="H30" s="8">
        <v>1048</v>
      </c>
      <c r="I30" s="12">
        <v>6.7</v>
      </c>
      <c r="J30" s="8">
        <v>2706</v>
      </c>
      <c r="K30" s="9">
        <v>8.8800000000000008</v>
      </c>
      <c r="L30" s="8">
        <v>3</v>
      </c>
      <c r="M30" s="9">
        <v>0.13</v>
      </c>
      <c r="N30" s="8">
        <v>5072</v>
      </c>
      <c r="O30" s="8">
        <v>41</v>
      </c>
      <c r="P30" s="8">
        <v>5</v>
      </c>
      <c r="Q30" s="8">
        <v>148</v>
      </c>
      <c r="R30" s="8"/>
      <c r="S30" s="8">
        <v>194</v>
      </c>
    </row>
    <row r="31" spans="1:19" x14ac:dyDescent="0.2">
      <c r="A31" s="7" t="s">
        <v>36</v>
      </c>
      <c r="B31" s="8"/>
      <c r="C31" s="9"/>
      <c r="D31" s="8"/>
      <c r="E31" s="9"/>
      <c r="F31" s="8">
        <v>370</v>
      </c>
      <c r="G31" s="9">
        <v>0.88</v>
      </c>
      <c r="H31" s="8">
        <v>419</v>
      </c>
      <c r="I31" s="9">
        <v>2.68</v>
      </c>
      <c r="J31" s="8">
        <v>1171</v>
      </c>
      <c r="K31" s="9">
        <v>3.84</v>
      </c>
      <c r="L31" s="8">
        <v>3</v>
      </c>
      <c r="M31" s="9">
        <v>0.13</v>
      </c>
      <c r="N31" s="8">
        <v>1963</v>
      </c>
      <c r="O31" s="8">
        <v>31</v>
      </c>
      <c r="P31" s="8">
        <v>2</v>
      </c>
      <c r="Q31" s="8">
        <v>101</v>
      </c>
      <c r="R31" s="8"/>
      <c r="S31" s="8">
        <v>134</v>
      </c>
    </row>
    <row r="32" spans="1:19" x14ac:dyDescent="0.2">
      <c r="A32" s="7" t="s">
        <v>37</v>
      </c>
      <c r="B32" s="8"/>
      <c r="C32" s="9"/>
      <c r="D32" s="8"/>
      <c r="E32" s="9"/>
      <c r="F32" s="8">
        <v>57</v>
      </c>
      <c r="G32" s="9">
        <v>0.14000000000000001</v>
      </c>
      <c r="H32" s="8">
        <v>98</v>
      </c>
      <c r="I32" s="9">
        <v>0.63</v>
      </c>
      <c r="J32" s="8">
        <v>204</v>
      </c>
      <c r="K32" s="9">
        <v>0.67</v>
      </c>
      <c r="L32" s="8"/>
      <c r="M32" s="9"/>
      <c r="N32" s="8">
        <v>359</v>
      </c>
      <c r="O32" s="8">
        <v>7</v>
      </c>
      <c r="P32" s="8">
        <v>1</v>
      </c>
      <c r="Q32" s="8">
        <v>31</v>
      </c>
      <c r="R32" s="8"/>
      <c r="S32" s="8">
        <v>39</v>
      </c>
    </row>
    <row r="33" spans="1:19" x14ac:dyDescent="0.2">
      <c r="A33" s="7" t="s">
        <v>38</v>
      </c>
      <c r="B33" s="8"/>
      <c r="C33" s="9"/>
      <c r="D33" s="8"/>
      <c r="E33" s="9"/>
      <c r="F33" s="8">
        <v>1</v>
      </c>
      <c r="G33" s="12">
        <v>0</v>
      </c>
      <c r="H33" s="8">
        <v>9</v>
      </c>
      <c r="I33" s="9">
        <v>0.06</v>
      </c>
      <c r="J33" s="8">
        <v>22</v>
      </c>
      <c r="K33" s="9">
        <v>7.0000000000000007E-2</v>
      </c>
      <c r="L33" s="8"/>
      <c r="M33" s="9"/>
      <c r="N33" s="8">
        <v>32</v>
      </c>
      <c r="O33" s="8"/>
      <c r="P33" s="8"/>
      <c r="Q33" s="8">
        <v>2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13193</v>
      </c>
      <c r="C34" s="23">
        <v>100</v>
      </c>
      <c r="D34" s="14">
        <v>6762</v>
      </c>
      <c r="E34" s="23">
        <v>100</v>
      </c>
      <c r="F34" s="14">
        <v>41958</v>
      </c>
      <c r="G34" s="23">
        <v>100</v>
      </c>
      <c r="H34" s="14">
        <v>15639</v>
      </c>
      <c r="I34" s="23">
        <v>100</v>
      </c>
      <c r="J34" s="14">
        <v>30488</v>
      </c>
      <c r="K34" s="23">
        <v>100</v>
      </c>
      <c r="L34" s="14">
        <v>2361</v>
      </c>
      <c r="M34" s="23">
        <v>100</v>
      </c>
      <c r="N34" s="14">
        <v>110401</v>
      </c>
      <c r="O34" s="14">
        <v>276</v>
      </c>
      <c r="P34" s="14">
        <v>39</v>
      </c>
      <c r="Q34" s="14">
        <v>673</v>
      </c>
      <c r="R34" s="14">
        <v>22</v>
      </c>
      <c r="S34" s="14">
        <v>1010</v>
      </c>
    </row>
    <row r="35" spans="1:19" ht="20.100000000000001" customHeight="1" x14ac:dyDescent="0.2">
      <c r="A35" s="15" t="s">
        <v>39</v>
      </c>
      <c r="B35" s="94">
        <v>56.17</v>
      </c>
      <c r="C35" s="95"/>
      <c r="D35" s="94">
        <v>55.67</v>
      </c>
      <c r="E35" s="95"/>
      <c r="F35" s="94">
        <v>70.62</v>
      </c>
      <c r="G35" s="95"/>
      <c r="H35" s="96">
        <v>73.8</v>
      </c>
      <c r="I35" s="97"/>
      <c r="J35" s="94">
        <v>71.44</v>
      </c>
      <c r="K35" s="95"/>
      <c r="L35" s="94">
        <v>21.63</v>
      </c>
      <c r="M35" s="95"/>
      <c r="N35" s="16">
        <v>67.61</v>
      </c>
      <c r="O35" s="16">
        <v>75.489999999999995</v>
      </c>
      <c r="P35" s="16">
        <v>76.64</v>
      </c>
      <c r="Q35" s="16">
        <v>80.95</v>
      </c>
      <c r="R35" s="16">
        <v>27.23</v>
      </c>
      <c r="S35" s="16">
        <v>78.12</v>
      </c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"/>
  <sheetViews>
    <sheetView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2" customFormat="1" ht="12.95" customHeight="1" x14ac:dyDescent="0.2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s="2" customFormat="1" ht="11.1" customHeight="1" x14ac:dyDescent="0.2">
      <c r="A2" s="20" t="s">
        <v>41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9" s="2" customFormat="1" ht="11.1" customHeight="1" x14ac:dyDescent="0.2">
      <c r="A3" s="20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s="2" customFormat="1" ht="11.1" customHeight="1" x14ac:dyDescent="0.2">
      <c r="A4" s="20" t="s">
        <v>52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</row>
    <row r="5" spans="1:19" s="2" customFormat="1" ht="11.1" customHeight="1" x14ac:dyDescent="0.2">
      <c r="A5" s="20" t="s">
        <v>43</v>
      </c>
      <c r="B5" s="4"/>
      <c r="C5" s="4"/>
      <c r="D5" s="4"/>
      <c r="E5" s="3"/>
      <c r="F5" s="3"/>
      <c r="G5" s="3"/>
      <c r="H5" s="3"/>
      <c r="I5" s="3"/>
      <c r="J5" s="3"/>
      <c r="K5" s="3"/>
      <c r="L5" s="3"/>
      <c r="M5" s="3"/>
    </row>
    <row r="6" spans="1:19" s="5" customFormat="1" ht="11.1" customHeight="1" x14ac:dyDescent="0.2">
      <c r="A6" s="22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5" customFormat="1" ht="11.1" customHeight="1" x14ac:dyDescent="0.2">
      <c r="A7" s="2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 ht="20.100000000000001" customHeight="1" x14ac:dyDescent="0.2">
      <c r="A8" s="50" t="s">
        <v>2</v>
      </c>
      <c r="B8" s="53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8"/>
      <c r="C13" s="9"/>
      <c r="D13" s="8"/>
      <c r="E13" s="9"/>
      <c r="F13" s="8"/>
      <c r="G13" s="9"/>
      <c r="H13" s="9"/>
      <c r="I13" s="9"/>
      <c r="J13" s="9"/>
      <c r="K13" s="9"/>
      <c r="L13" s="8">
        <v>61</v>
      </c>
      <c r="M13" s="9">
        <v>2.59</v>
      </c>
      <c r="N13" s="8">
        <v>61</v>
      </c>
      <c r="O13" s="8"/>
      <c r="P13" s="8"/>
      <c r="Q13" s="8"/>
      <c r="R13" s="8"/>
      <c r="S13" s="8"/>
    </row>
    <row r="14" spans="1:19" x14ac:dyDescent="0.2">
      <c r="A14" s="10" t="s">
        <v>18</v>
      </c>
      <c r="B14" s="8"/>
      <c r="C14" s="9"/>
      <c r="D14" s="8"/>
      <c r="E14" s="9"/>
      <c r="F14" s="8"/>
      <c r="G14" s="9"/>
      <c r="H14" s="9"/>
      <c r="I14" s="9"/>
      <c r="J14" s="9"/>
      <c r="K14" s="9"/>
      <c r="L14" s="8">
        <v>265</v>
      </c>
      <c r="M14" s="9">
        <v>11.25</v>
      </c>
      <c r="N14" s="8">
        <v>265</v>
      </c>
      <c r="O14" s="8"/>
      <c r="P14" s="8"/>
      <c r="Q14" s="8"/>
      <c r="R14" s="8">
        <v>1</v>
      </c>
      <c r="S14" s="8">
        <v>1</v>
      </c>
    </row>
    <row r="15" spans="1:19" x14ac:dyDescent="0.2">
      <c r="A15" s="7" t="s">
        <v>19</v>
      </c>
      <c r="B15" s="8"/>
      <c r="C15" s="9"/>
      <c r="D15" s="8"/>
      <c r="E15" s="9"/>
      <c r="F15" s="8"/>
      <c r="G15" s="9"/>
      <c r="H15" s="9"/>
      <c r="I15" s="9"/>
      <c r="J15" s="9"/>
      <c r="K15" s="9"/>
      <c r="L15" s="8">
        <v>473</v>
      </c>
      <c r="M15" s="9">
        <v>20.079999999999998</v>
      </c>
      <c r="N15" s="8">
        <v>473</v>
      </c>
      <c r="O15" s="8"/>
      <c r="P15" s="8"/>
      <c r="Q15" s="8"/>
      <c r="R15" s="8">
        <v>4</v>
      </c>
      <c r="S15" s="8">
        <v>4</v>
      </c>
    </row>
    <row r="16" spans="1:19" x14ac:dyDescent="0.2">
      <c r="A16" s="7" t="s">
        <v>20</v>
      </c>
      <c r="B16" s="8"/>
      <c r="C16" s="9"/>
      <c r="D16" s="8"/>
      <c r="E16" s="9"/>
      <c r="F16" s="8"/>
      <c r="G16" s="9"/>
      <c r="H16" s="9"/>
      <c r="I16" s="9"/>
      <c r="J16" s="9"/>
      <c r="K16" s="9"/>
      <c r="L16" s="8">
        <v>650</v>
      </c>
      <c r="M16" s="9">
        <v>27.59</v>
      </c>
      <c r="N16" s="8">
        <v>650</v>
      </c>
      <c r="O16" s="8"/>
      <c r="P16" s="8"/>
      <c r="Q16" s="8"/>
      <c r="R16" s="8">
        <v>2</v>
      </c>
      <c r="S16" s="8">
        <v>2</v>
      </c>
    </row>
    <row r="17" spans="1:19" x14ac:dyDescent="0.2">
      <c r="A17" s="7" t="s">
        <v>21</v>
      </c>
      <c r="B17" s="8">
        <v>15</v>
      </c>
      <c r="C17" s="9">
        <v>0.11</v>
      </c>
      <c r="D17" s="8">
        <v>6</v>
      </c>
      <c r="E17" s="9">
        <v>0.09</v>
      </c>
      <c r="F17" s="8"/>
      <c r="G17" s="9"/>
      <c r="H17" s="9"/>
      <c r="I17" s="9"/>
      <c r="J17" s="9">
        <v>2</v>
      </c>
      <c r="K17" s="9">
        <v>0.01</v>
      </c>
      <c r="L17" s="8">
        <v>414</v>
      </c>
      <c r="M17" s="9">
        <v>17.57</v>
      </c>
      <c r="N17" s="8">
        <v>437</v>
      </c>
      <c r="O17" s="8"/>
      <c r="P17" s="8"/>
      <c r="Q17" s="8"/>
      <c r="R17" s="8">
        <v>2</v>
      </c>
      <c r="S17" s="8">
        <v>2</v>
      </c>
    </row>
    <row r="18" spans="1:19" x14ac:dyDescent="0.2">
      <c r="A18" s="7" t="s">
        <v>22</v>
      </c>
      <c r="B18" s="8">
        <v>65</v>
      </c>
      <c r="C18" s="9">
        <v>0.48</v>
      </c>
      <c r="D18" s="8">
        <v>44</v>
      </c>
      <c r="E18" s="9">
        <v>0.65</v>
      </c>
      <c r="F18" s="8"/>
      <c r="G18" s="9"/>
      <c r="H18" s="9"/>
      <c r="I18" s="9"/>
      <c r="J18" s="8">
        <v>33</v>
      </c>
      <c r="K18" s="9">
        <v>0.11</v>
      </c>
      <c r="L18" s="8">
        <v>85</v>
      </c>
      <c r="M18" s="9">
        <v>3.61</v>
      </c>
      <c r="N18" s="8">
        <v>227</v>
      </c>
      <c r="O18" s="8"/>
      <c r="P18" s="8"/>
      <c r="Q18" s="8"/>
      <c r="R18" s="8">
        <v>2</v>
      </c>
      <c r="S18" s="8">
        <v>2</v>
      </c>
    </row>
    <row r="19" spans="1:19" x14ac:dyDescent="0.2">
      <c r="A19" s="7" t="s">
        <v>23</v>
      </c>
      <c r="B19" s="8">
        <v>166</v>
      </c>
      <c r="C19" s="9">
        <v>1.22</v>
      </c>
      <c r="D19" s="8">
        <v>120</v>
      </c>
      <c r="E19" s="9">
        <v>1.77</v>
      </c>
      <c r="F19" s="8"/>
      <c r="G19" s="9"/>
      <c r="H19" s="9"/>
      <c r="I19" s="9"/>
      <c r="J19" s="8">
        <v>141</v>
      </c>
      <c r="K19" s="9">
        <v>0.47</v>
      </c>
      <c r="L19" s="8">
        <v>37</v>
      </c>
      <c r="M19" s="9">
        <v>1.57</v>
      </c>
      <c r="N19" s="8">
        <v>464</v>
      </c>
      <c r="O19" s="8"/>
      <c r="P19" s="8"/>
      <c r="Q19" s="8"/>
      <c r="R19" s="8">
        <v>1</v>
      </c>
      <c r="S19" s="8">
        <v>1</v>
      </c>
    </row>
    <row r="20" spans="1:19" x14ac:dyDescent="0.2">
      <c r="A20" s="7" t="s">
        <v>25</v>
      </c>
      <c r="B20" s="8">
        <v>285</v>
      </c>
      <c r="C20" s="12">
        <v>2.1</v>
      </c>
      <c r="D20" s="8">
        <v>205</v>
      </c>
      <c r="E20" s="9">
        <v>3.02</v>
      </c>
      <c r="F20" s="8"/>
      <c r="G20" s="9"/>
      <c r="H20" s="9"/>
      <c r="I20" s="9"/>
      <c r="J20" s="8">
        <v>306</v>
      </c>
      <c r="K20" s="9">
        <v>1.02</v>
      </c>
      <c r="L20" s="8">
        <v>40</v>
      </c>
      <c r="M20" s="12">
        <v>1.7</v>
      </c>
      <c r="N20" s="8">
        <v>836</v>
      </c>
      <c r="O20" s="8"/>
      <c r="P20" s="8"/>
      <c r="Q20" s="8">
        <v>4</v>
      </c>
      <c r="R20" s="8">
        <v>1</v>
      </c>
      <c r="S20" s="8">
        <v>5</v>
      </c>
    </row>
    <row r="21" spans="1:19" x14ac:dyDescent="0.2">
      <c r="A21" s="7" t="s">
        <v>26</v>
      </c>
      <c r="B21" s="8">
        <v>548</v>
      </c>
      <c r="C21" s="9">
        <v>4.03</v>
      </c>
      <c r="D21" s="8">
        <v>307</v>
      </c>
      <c r="E21" s="9">
        <v>4.5199999999999996</v>
      </c>
      <c r="F21" s="8"/>
      <c r="G21" s="9"/>
      <c r="H21" s="9"/>
      <c r="I21" s="9"/>
      <c r="J21" s="8">
        <v>509</v>
      </c>
      <c r="K21" s="9">
        <v>1.69</v>
      </c>
      <c r="L21" s="8">
        <v>50</v>
      </c>
      <c r="M21" s="9">
        <v>2.12</v>
      </c>
      <c r="N21" s="8">
        <v>1414</v>
      </c>
      <c r="O21" s="8"/>
      <c r="P21" s="8"/>
      <c r="Q21" s="8">
        <v>1</v>
      </c>
      <c r="R21" s="8"/>
      <c r="S21" s="8">
        <v>1</v>
      </c>
    </row>
    <row r="22" spans="1:19" x14ac:dyDescent="0.2">
      <c r="A22" s="7" t="s">
        <v>27</v>
      </c>
      <c r="B22" s="8">
        <v>1053</v>
      </c>
      <c r="C22" s="9">
        <v>7.75</v>
      </c>
      <c r="D22" s="8">
        <v>535</v>
      </c>
      <c r="E22" s="9">
        <v>7.87</v>
      </c>
      <c r="F22" s="8"/>
      <c r="G22" s="9"/>
      <c r="H22" s="9"/>
      <c r="I22" s="9"/>
      <c r="J22" s="8">
        <v>796</v>
      </c>
      <c r="K22" s="9">
        <v>2.65</v>
      </c>
      <c r="L22" s="8">
        <v>51</v>
      </c>
      <c r="M22" s="9">
        <v>2.16</v>
      </c>
      <c r="N22" s="8">
        <v>2435</v>
      </c>
      <c r="O22" s="8">
        <v>1</v>
      </c>
      <c r="P22" s="8"/>
      <c r="Q22" s="8">
        <v>3</v>
      </c>
      <c r="R22" s="8">
        <v>1</v>
      </c>
      <c r="S22" s="8">
        <v>5</v>
      </c>
    </row>
    <row r="23" spans="1:19" x14ac:dyDescent="0.2">
      <c r="A23" s="7" t="s">
        <v>28</v>
      </c>
      <c r="B23" s="8">
        <v>2139</v>
      </c>
      <c r="C23" s="9">
        <v>15.74</v>
      </c>
      <c r="D23" s="8">
        <v>1006</v>
      </c>
      <c r="E23" s="9">
        <v>14.8</v>
      </c>
      <c r="F23" s="8"/>
      <c r="G23" s="9"/>
      <c r="H23" s="9"/>
      <c r="I23" s="9"/>
      <c r="J23" s="8">
        <v>1250</v>
      </c>
      <c r="K23" s="9">
        <v>4.16</v>
      </c>
      <c r="L23" s="8">
        <v>54</v>
      </c>
      <c r="M23" s="9">
        <v>2.29</v>
      </c>
      <c r="N23" s="8">
        <v>4449</v>
      </c>
      <c r="O23" s="8">
        <v>3</v>
      </c>
      <c r="P23" s="8"/>
      <c r="Q23" s="8">
        <v>6</v>
      </c>
      <c r="R23" s="8">
        <v>2</v>
      </c>
      <c r="S23" s="8">
        <v>11</v>
      </c>
    </row>
    <row r="24" spans="1:19" x14ac:dyDescent="0.2">
      <c r="A24" s="7" t="s">
        <v>29</v>
      </c>
      <c r="B24" s="8">
        <v>4031</v>
      </c>
      <c r="C24" s="9">
        <v>29.66</v>
      </c>
      <c r="D24" s="8">
        <v>1906</v>
      </c>
      <c r="E24" s="9">
        <v>28.04</v>
      </c>
      <c r="F24" s="8">
        <v>1301</v>
      </c>
      <c r="G24" s="9">
        <v>3.21</v>
      </c>
      <c r="H24" s="8">
        <v>85</v>
      </c>
      <c r="I24" s="9">
        <v>0.56999999999999995</v>
      </c>
      <c r="J24" s="8">
        <v>1800</v>
      </c>
      <c r="K24" s="9">
        <v>5.98</v>
      </c>
      <c r="L24" s="8">
        <v>46</v>
      </c>
      <c r="M24" s="9">
        <v>1.95</v>
      </c>
      <c r="N24" s="8">
        <v>9169</v>
      </c>
      <c r="O24" s="8">
        <v>12</v>
      </c>
      <c r="P24" s="8">
        <v>1</v>
      </c>
      <c r="Q24" s="8">
        <v>12</v>
      </c>
      <c r="R24" s="8">
        <v>1</v>
      </c>
      <c r="S24" s="8">
        <v>26</v>
      </c>
    </row>
    <row r="25" spans="1:19" x14ac:dyDescent="0.2">
      <c r="A25" s="7" t="s">
        <v>30</v>
      </c>
      <c r="B25" s="8">
        <v>5288</v>
      </c>
      <c r="C25" s="9">
        <v>38.909999999999997</v>
      </c>
      <c r="D25" s="8">
        <v>2668</v>
      </c>
      <c r="E25" s="9">
        <v>39.25</v>
      </c>
      <c r="F25" s="8">
        <v>5362</v>
      </c>
      <c r="G25" s="9">
        <v>13.23</v>
      </c>
      <c r="H25" s="8">
        <v>553</v>
      </c>
      <c r="I25" s="9">
        <v>3.69</v>
      </c>
      <c r="J25" s="8">
        <v>2934</v>
      </c>
      <c r="K25" s="9">
        <v>9.75</v>
      </c>
      <c r="L25" s="8">
        <v>38</v>
      </c>
      <c r="M25" s="9">
        <v>1.61</v>
      </c>
      <c r="N25" s="8">
        <v>16843</v>
      </c>
      <c r="O25" s="8">
        <v>23</v>
      </c>
      <c r="P25" s="8">
        <v>1</v>
      </c>
      <c r="Q25" s="8">
        <v>13</v>
      </c>
      <c r="R25" s="8">
        <v>1</v>
      </c>
      <c r="S25" s="8">
        <v>38</v>
      </c>
    </row>
    <row r="26" spans="1:19" x14ac:dyDescent="0.2">
      <c r="A26" s="7" t="s">
        <v>31</v>
      </c>
      <c r="B26" s="8"/>
      <c r="C26" s="9"/>
      <c r="D26" s="8"/>
      <c r="E26" s="9"/>
      <c r="F26" s="8">
        <v>13029</v>
      </c>
      <c r="G26" s="9">
        <v>32.14</v>
      </c>
      <c r="H26" s="8">
        <v>4090</v>
      </c>
      <c r="I26" s="9">
        <v>27.32</v>
      </c>
      <c r="J26" s="8">
        <v>3973</v>
      </c>
      <c r="K26" s="9">
        <v>13.21</v>
      </c>
      <c r="L26" s="8">
        <v>36</v>
      </c>
      <c r="M26" s="9">
        <v>1.53</v>
      </c>
      <c r="N26" s="8">
        <v>21128</v>
      </c>
      <c r="O26" s="8">
        <v>50</v>
      </c>
      <c r="P26" s="8">
        <v>4</v>
      </c>
      <c r="Q26" s="8">
        <v>41</v>
      </c>
      <c r="R26" s="8"/>
      <c r="S26" s="8">
        <v>95</v>
      </c>
    </row>
    <row r="27" spans="1:19" x14ac:dyDescent="0.2">
      <c r="A27" s="7" t="s">
        <v>32</v>
      </c>
      <c r="B27" s="8"/>
      <c r="C27" s="9"/>
      <c r="D27" s="8"/>
      <c r="E27" s="9"/>
      <c r="F27" s="8">
        <v>11115</v>
      </c>
      <c r="G27" s="9">
        <v>27.42</v>
      </c>
      <c r="H27" s="8">
        <v>3914</v>
      </c>
      <c r="I27" s="9">
        <v>26.15</v>
      </c>
      <c r="J27" s="8">
        <v>5255</v>
      </c>
      <c r="K27" s="9">
        <v>17.47</v>
      </c>
      <c r="L27" s="8">
        <v>33</v>
      </c>
      <c r="M27" s="12">
        <v>1.4</v>
      </c>
      <c r="N27" s="8">
        <v>20317</v>
      </c>
      <c r="O27" s="8">
        <v>60</v>
      </c>
      <c r="P27" s="8">
        <v>13</v>
      </c>
      <c r="Q27" s="8">
        <v>69</v>
      </c>
      <c r="R27" s="8">
        <v>2</v>
      </c>
      <c r="S27" s="8">
        <v>144</v>
      </c>
    </row>
    <row r="28" spans="1:19" x14ac:dyDescent="0.2">
      <c r="A28" s="7" t="s">
        <v>33</v>
      </c>
      <c r="B28" s="8"/>
      <c r="C28" s="9"/>
      <c r="D28" s="8"/>
      <c r="E28" s="9"/>
      <c r="F28" s="8">
        <v>5583</v>
      </c>
      <c r="G28" s="9">
        <v>13.77</v>
      </c>
      <c r="H28" s="8">
        <v>3100</v>
      </c>
      <c r="I28" s="9">
        <v>20.71</v>
      </c>
      <c r="J28" s="8">
        <v>5391</v>
      </c>
      <c r="K28" s="9">
        <v>17.920000000000002</v>
      </c>
      <c r="L28" s="8">
        <v>13</v>
      </c>
      <c r="M28" s="9">
        <v>0.55000000000000004</v>
      </c>
      <c r="N28" s="8">
        <v>14087</v>
      </c>
      <c r="O28" s="8">
        <v>27</v>
      </c>
      <c r="P28" s="8">
        <v>8</v>
      </c>
      <c r="Q28" s="8">
        <v>113</v>
      </c>
      <c r="R28" s="8">
        <v>2</v>
      </c>
      <c r="S28" s="8">
        <v>150</v>
      </c>
    </row>
    <row r="29" spans="1:19" x14ac:dyDescent="0.2">
      <c r="A29" s="7" t="s">
        <v>34</v>
      </c>
      <c r="B29" s="8"/>
      <c r="C29" s="9"/>
      <c r="D29" s="8"/>
      <c r="E29" s="9"/>
      <c r="F29" s="8">
        <v>2388</v>
      </c>
      <c r="G29" s="9">
        <v>5.89</v>
      </c>
      <c r="H29" s="8">
        <v>1617</v>
      </c>
      <c r="I29" s="9">
        <v>10.8</v>
      </c>
      <c r="J29" s="8">
        <v>3606</v>
      </c>
      <c r="K29" s="9">
        <v>11.99</v>
      </c>
      <c r="L29" s="8">
        <v>4</v>
      </c>
      <c r="M29" s="9">
        <v>0.17</v>
      </c>
      <c r="N29" s="8">
        <v>7615</v>
      </c>
      <c r="O29" s="8">
        <v>28</v>
      </c>
      <c r="P29" s="8">
        <v>2</v>
      </c>
      <c r="Q29" s="8">
        <v>159</v>
      </c>
      <c r="R29" s="8"/>
      <c r="S29" s="8">
        <v>189</v>
      </c>
    </row>
    <row r="30" spans="1:19" x14ac:dyDescent="0.2">
      <c r="A30" s="7" t="s">
        <v>35</v>
      </c>
      <c r="B30" s="8"/>
      <c r="C30" s="9"/>
      <c r="D30" s="8"/>
      <c r="E30" s="9"/>
      <c r="F30" s="8">
        <v>1329</v>
      </c>
      <c r="G30" s="9">
        <v>3.28</v>
      </c>
      <c r="H30" s="8">
        <v>1064</v>
      </c>
      <c r="I30" s="9">
        <v>7.11</v>
      </c>
      <c r="J30" s="8">
        <v>2767</v>
      </c>
      <c r="K30" s="12">
        <v>9.1999999999999993</v>
      </c>
      <c r="L30" s="8">
        <v>3</v>
      </c>
      <c r="M30" s="9">
        <v>0.13</v>
      </c>
      <c r="N30" s="8">
        <v>5163</v>
      </c>
      <c r="O30" s="8">
        <v>48</v>
      </c>
      <c r="P30" s="8">
        <v>7</v>
      </c>
      <c r="Q30" s="8">
        <v>168</v>
      </c>
      <c r="R30" s="8"/>
      <c r="S30" s="8">
        <v>223</v>
      </c>
    </row>
    <row r="31" spans="1:19" x14ac:dyDescent="0.2">
      <c r="A31" s="7" t="s">
        <v>36</v>
      </c>
      <c r="B31" s="8"/>
      <c r="C31" s="9"/>
      <c r="D31" s="8"/>
      <c r="E31" s="9"/>
      <c r="F31" s="8">
        <v>375</v>
      </c>
      <c r="G31" s="9">
        <v>0.93</v>
      </c>
      <c r="H31" s="8">
        <v>447</v>
      </c>
      <c r="I31" s="9">
        <v>2.99</v>
      </c>
      <c r="J31" s="8">
        <v>1120</v>
      </c>
      <c r="K31" s="9">
        <v>3.72</v>
      </c>
      <c r="L31" s="8">
        <v>3</v>
      </c>
      <c r="M31" s="9">
        <v>0.13</v>
      </c>
      <c r="N31" s="8">
        <v>1945</v>
      </c>
      <c r="O31" s="8">
        <v>37</v>
      </c>
      <c r="P31" s="8">
        <v>2</v>
      </c>
      <c r="Q31" s="8">
        <v>105</v>
      </c>
      <c r="R31" s="8"/>
      <c r="S31" s="8">
        <v>144</v>
      </c>
    </row>
    <row r="32" spans="1:19" x14ac:dyDescent="0.2">
      <c r="A32" s="7" t="s">
        <v>37</v>
      </c>
      <c r="B32" s="8"/>
      <c r="C32" s="9"/>
      <c r="D32" s="8"/>
      <c r="E32" s="9"/>
      <c r="F32" s="8">
        <v>49</v>
      </c>
      <c r="G32" s="9">
        <v>0.12</v>
      </c>
      <c r="H32" s="8">
        <v>94</v>
      </c>
      <c r="I32" s="9">
        <v>0.63</v>
      </c>
      <c r="J32" s="8">
        <v>188</v>
      </c>
      <c r="K32" s="9">
        <v>0.62</v>
      </c>
      <c r="L32" s="8"/>
      <c r="M32" s="9"/>
      <c r="N32" s="8">
        <v>331</v>
      </c>
      <c r="O32" s="8">
        <v>6</v>
      </c>
      <c r="P32" s="8"/>
      <c r="Q32" s="8">
        <v>20</v>
      </c>
      <c r="R32" s="8"/>
      <c r="S32" s="8">
        <v>26</v>
      </c>
    </row>
    <row r="33" spans="1:19" x14ac:dyDescent="0.2">
      <c r="A33" s="7" t="s">
        <v>38</v>
      </c>
      <c r="B33" s="8"/>
      <c r="C33" s="9"/>
      <c r="D33" s="8"/>
      <c r="E33" s="9"/>
      <c r="F33" s="8">
        <v>3</v>
      </c>
      <c r="G33" s="9">
        <v>0.01</v>
      </c>
      <c r="H33" s="8">
        <v>6</v>
      </c>
      <c r="I33" s="9">
        <v>0.04</v>
      </c>
      <c r="J33" s="8">
        <v>12</v>
      </c>
      <c r="K33" s="9">
        <v>0.04</v>
      </c>
      <c r="L33" s="8"/>
      <c r="M33" s="9"/>
      <c r="N33" s="8">
        <v>21</v>
      </c>
      <c r="O33" s="8">
        <v>1</v>
      </c>
      <c r="P33" s="8"/>
      <c r="Q33" s="8">
        <v>1</v>
      </c>
      <c r="R33" s="8"/>
      <c r="S33" s="8">
        <v>2</v>
      </c>
    </row>
    <row r="34" spans="1:19" ht="20.100000000000001" customHeight="1" x14ac:dyDescent="0.2">
      <c r="A34" s="13" t="s">
        <v>9</v>
      </c>
      <c r="B34" s="14">
        <v>13590</v>
      </c>
      <c r="C34" s="23">
        <v>100</v>
      </c>
      <c r="D34" s="14">
        <v>6797</v>
      </c>
      <c r="E34" s="23">
        <v>100</v>
      </c>
      <c r="F34" s="14">
        <v>40534</v>
      </c>
      <c r="G34" s="23">
        <v>100</v>
      </c>
      <c r="H34" s="14">
        <v>14970</v>
      </c>
      <c r="I34" s="23">
        <v>100</v>
      </c>
      <c r="J34" s="14">
        <v>30083</v>
      </c>
      <c r="K34" s="23">
        <v>100</v>
      </c>
      <c r="L34" s="14">
        <v>2356</v>
      </c>
      <c r="M34" s="23">
        <v>100</v>
      </c>
      <c r="N34" s="14">
        <v>108330</v>
      </c>
      <c r="O34" s="14">
        <v>296</v>
      </c>
      <c r="P34" s="14">
        <v>38</v>
      </c>
      <c r="Q34" s="14">
        <v>715</v>
      </c>
      <c r="R34" s="14">
        <v>22</v>
      </c>
      <c r="S34" s="14">
        <v>1071</v>
      </c>
    </row>
    <row r="35" spans="1:19" ht="20.100000000000001" customHeight="1" x14ac:dyDescent="0.2">
      <c r="A35" s="15" t="s">
        <v>39</v>
      </c>
      <c r="B35" s="94">
        <v>56.03</v>
      </c>
      <c r="C35" s="95"/>
      <c r="D35" s="94">
        <v>55.64</v>
      </c>
      <c r="E35" s="95"/>
      <c r="F35" s="94">
        <v>70.510000000000005</v>
      </c>
      <c r="G35" s="95"/>
      <c r="H35" s="94">
        <v>73.989999999999995</v>
      </c>
      <c r="I35" s="95"/>
      <c r="J35" s="94">
        <v>71.25</v>
      </c>
      <c r="K35" s="95"/>
      <c r="L35" s="96">
        <v>22</v>
      </c>
      <c r="M35" s="97"/>
      <c r="N35" s="16">
        <v>67.39</v>
      </c>
      <c r="O35" s="16">
        <v>76.349999999999994</v>
      </c>
      <c r="P35" s="16">
        <v>76.47</v>
      </c>
      <c r="Q35" s="16">
        <v>80.95</v>
      </c>
      <c r="R35" s="16">
        <v>37.450000000000003</v>
      </c>
      <c r="S35" s="16">
        <v>78.63</v>
      </c>
    </row>
  </sheetData>
  <mergeCells count="36">
    <mergeCell ref="B10:C10"/>
    <mergeCell ref="D10:E10"/>
    <mergeCell ref="F10:G10"/>
    <mergeCell ref="H10:I10"/>
    <mergeCell ref="C11:C12"/>
    <mergeCell ref="D11:D12"/>
    <mergeCell ref="E11:E12"/>
    <mergeCell ref="H11:H12"/>
    <mergeCell ref="I11:I12"/>
    <mergeCell ref="B11:B12"/>
    <mergeCell ref="O11:O12"/>
    <mergeCell ref="A8:A12"/>
    <mergeCell ref="B8:N8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P11:P12"/>
    <mergeCell ref="F11:F12"/>
    <mergeCell ref="G11:G12"/>
    <mergeCell ref="B35:C35"/>
    <mergeCell ref="D35:E35"/>
    <mergeCell ref="F35:G35"/>
    <mergeCell ref="H35:I35"/>
    <mergeCell ref="J35:K35"/>
    <mergeCell ref="L35:M35"/>
    <mergeCell ref="J11:J12"/>
    <mergeCell ref="K11:K12"/>
    <mergeCell ref="L11:L12"/>
    <mergeCell ref="M11:M12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showGridLines="0" zoomScaleNormal="100" workbookViewId="0">
      <selection activeCell="P11" sqref="P11"/>
    </sheetView>
  </sheetViews>
  <sheetFormatPr baseColWidth="10" defaultRowHeight="12" x14ac:dyDescent="0.2"/>
  <cols>
    <col min="1" max="1" width="11.5703125" style="1" customWidth="1"/>
    <col min="2" max="15" width="12.140625" style="1" customWidth="1"/>
    <col min="16" max="16384" width="11.42578125" style="1"/>
  </cols>
  <sheetData>
    <row r="1" spans="1:15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5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s="18" customFormat="1" ht="11.1" customHeight="1" x14ac:dyDescent="0.2">
      <c r="A4" s="33" t="s">
        <v>67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5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5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 t="s">
        <v>4</v>
      </c>
    </row>
    <row r="9" spans="1:15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66</v>
      </c>
      <c r="M9" s="60"/>
      <c r="N9" s="59" t="s">
        <v>9</v>
      </c>
      <c r="O9" s="56"/>
    </row>
    <row r="10" spans="1:15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63"/>
      <c r="O10" s="56"/>
    </row>
    <row r="11" spans="1:15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63"/>
      <c r="O11" s="56"/>
    </row>
    <row r="12" spans="1:15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1"/>
      <c r="O12" s="57"/>
    </row>
    <row r="13" spans="1:15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92</v>
      </c>
      <c r="M13" s="43">
        <f>L13/L$34</f>
        <v>2.25545476832557E-2</v>
      </c>
      <c r="N13" s="36">
        <f>B13+D13+F13+H13+J13+L13</f>
        <v>92</v>
      </c>
      <c r="O13" s="36"/>
    </row>
    <row r="14" spans="1:15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369</v>
      </c>
      <c r="M14" s="43">
        <f t="shared" ref="M14:M18" si="0">L14/L$34</f>
        <v>9.0463348860014711E-2</v>
      </c>
      <c r="N14" s="36">
        <f t="shared" ref="N14:N33" si="1">B14+D14+F14+H14+J14+L14</f>
        <v>369</v>
      </c>
      <c r="O14" s="75">
        <v>23</v>
      </c>
    </row>
    <row r="15" spans="1:15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870</v>
      </c>
      <c r="M15" s="43">
        <f t="shared" si="0"/>
        <v>0.21328757048296151</v>
      </c>
      <c r="N15" s="36">
        <f t="shared" si="1"/>
        <v>870</v>
      </c>
      <c r="O15" s="76"/>
    </row>
    <row r="16" spans="1:15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1339</v>
      </c>
      <c r="M16" s="43">
        <f t="shared" si="0"/>
        <v>0.32826673204216722</v>
      </c>
      <c r="N16" s="36">
        <f t="shared" si="1"/>
        <v>1339</v>
      </c>
      <c r="O16" s="76"/>
    </row>
    <row r="17" spans="1:15" ht="12.75" customHeight="1" x14ac:dyDescent="0.2">
      <c r="A17" s="7" t="s">
        <v>21</v>
      </c>
      <c r="B17" s="66">
        <v>60</v>
      </c>
      <c r="C17" s="69">
        <f>B17/B$34</f>
        <v>6.1224489795918364E-3</v>
      </c>
      <c r="D17" s="72">
        <v>51</v>
      </c>
      <c r="E17" s="69">
        <f t="shared" ref="E17:E25" si="2">D17/D$34</f>
        <v>7.1070234113712371E-3</v>
      </c>
      <c r="F17" s="36"/>
      <c r="G17" s="35"/>
      <c r="H17" s="37"/>
      <c r="I17" s="35"/>
      <c r="J17" s="72">
        <v>65</v>
      </c>
      <c r="K17" s="69">
        <f>J17/J$34</f>
        <v>1.6011429697507143E-3</v>
      </c>
      <c r="L17" s="37">
        <v>1035</v>
      </c>
      <c r="M17" s="43">
        <f t="shared" si="0"/>
        <v>0.2537386614366266</v>
      </c>
      <c r="N17" s="36">
        <f>B17+D17+F17+H17+J17+L17</f>
        <v>1211</v>
      </c>
      <c r="O17" s="76"/>
    </row>
    <row r="18" spans="1:15" x14ac:dyDescent="0.2">
      <c r="A18" s="7" t="s">
        <v>22</v>
      </c>
      <c r="B18" s="67"/>
      <c r="C18" s="70"/>
      <c r="D18" s="73"/>
      <c r="E18" s="70"/>
      <c r="F18" s="36"/>
      <c r="G18" s="35"/>
      <c r="H18" s="37"/>
      <c r="I18" s="35"/>
      <c r="J18" s="73"/>
      <c r="K18" s="70"/>
      <c r="L18" s="37">
        <v>205</v>
      </c>
      <c r="M18" s="43">
        <f t="shared" si="0"/>
        <v>5.0257416033341502E-2</v>
      </c>
      <c r="N18" s="36">
        <f>B18+D18+F18+H18+J18+L18</f>
        <v>205</v>
      </c>
      <c r="O18" s="76"/>
    </row>
    <row r="19" spans="1:15" x14ac:dyDescent="0.2">
      <c r="A19" s="7" t="s">
        <v>23</v>
      </c>
      <c r="B19" s="68"/>
      <c r="C19" s="71"/>
      <c r="D19" s="74"/>
      <c r="E19" s="71"/>
      <c r="F19" s="36"/>
      <c r="G19" s="35"/>
      <c r="H19" s="37"/>
      <c r="I19" s="35"/>
      <c r="J19" s="74"/>
      <c r="K19" s="71"/>
      <c r="L19" s="72">
        <v>169</v>
      </c>
      <c r="M19" s="69">
        <f>L19/L$34</f>
        <v>4.1431723461632756E-2</v>
      </c>
      <c r="N19" s="36">
        <f t="shared" si="1"/>
        <v>169</v>
      </c>
      <c r="O19" s="76"/>
    </row>
    <row r="20" spans="1:15" x14ac:dyDescent="0.2">
      <c r="A20" s="7" t="s">
        <v>25</v>
      </c>
      <c r="B20" s="37">
        <v>123</v>
      </c>
      <c r="C20" s="43">
        <f t="shared" ref="C20:C25" si="3">B20/B$34</f>
        <v>1.2551020408163265E-2</v>
      </c>
      <c r="D20" s="37">
        <v>121</v>
      </c>
      <c r="E20" s="43">
        <f t="shared" si="2"/>
        <v>1.686176142697882E-2</v>
      </c>
      <c r="F20" s="36"/>
      <c r="G20" s="35"/>
      <c r="H20" s="37"/>
      <c r="I20" s="35"/>
      <c r="J20" s="36">
        <v>166</v>
      </c>
      <c r="K20" s="43">
        <f t="shared" ref="K20:K33" si="4">J20/J$34</f>
        <v>4.0890728150556705E-3</v>
      </c>
      <c r="L20" s="73"/>
      <c r="M20" s="70"/>
      <c r="N20" s="36">
        <f t="shared" si="1"/>
        <v>410</v>
      </c>
      <c r="O20" s="76"/>
    </row>
    <row r="21" spans="1:15" x14ac:dyDescent="0.2">
      <c r="A21" s="7" t="s">
        <v>26</v>
      </c>
      <c r="B21" s="37">
        <v>310</v>
      </c>
      <c r="C21" s="43">
        <f t="shared" si="3"/>
        <v>3.1632653061224487E-2</v>
      </c>
      <c r="D21" s="37">
        <v>289</v>
      </c>
      <c r="E21" s="43">
        <f t="shared" si="2"/>
        <v>4.0273132664437016E-2</v>
      </c>
      <c r="F21" s="36"/>
      <c r="G21" s="35"/>
      <c r="H21" s="37"/>
      <c r="I21" s="35"/>
      <c r="J21" s="36">
        <v>373</v>
      </c>
      <c r="K21" s="43">
        <f t="shared" si="4"/>
        <v>9.1880973494925609E-3</v>
      </c>
      <c r="L21" s="73"/>
      <c r="M21" s="70"/>
      <c r="N21" s="36">
        <f t="shared" si="1"/>
        <v>972</v>
      </c>
      <c r="O21" s="76"/>
    </row>
    <row r="22" spans="1:15" x14ac:dyDescent="0.2">
      <c r="A22" s="7" t="s">
        <v>27</v>
      </c>
      <c r="B22" s="37">
        <v>628</v>
      </c>
      <c r="C22" s="43">
        <f t="shared" si="3"/>
        <v>6.408163265306123E-2</v>
      </c>
      <c r="D22" s="37">
        <v>562</v>
      </c>
      <c r="E22" s="43">
        <f t="shared" si="2"/>
        <v>7.8316610925306576E-2</v>
      </c>
      <c r="F22" s="36"/>
      <c r="G22" s="35"/>
      <c r="H22" s="37"/>
      <c r="I22" s="35"/>
      <c r="J22" s="36">
        <v>732</v>
      </c>
      <c r="K22" s="43">
        <f t="shared" si="4"/>
        <v>1.8031333136269583E-2</v>
      </c>
      <c r="L22" s="73"/>
      <c r="M22" s="70"/>
      <c r="N22" s="36">
        <f t="shared" si="1"/>
        <v>1922</v>
      </c>
      <c r="O22" s="76"/>
    </row>
    <row r="23" spans="1:15" x14ac:dyDescent="0.2">
      <c r="A23" s="7" t="s">
        <v>28</v>
      </c>
      <c r="B23" s="37">
        <v>1462</v>
      </c>
      <c r="C23" s="43">
        <f t="shared" si="3"/>
        <v>0.14918367346938777</v>
      </c>
      <c r="D23" s="37">
        <v>1192</v>
      </c>
      <c r="E23" s="43">
        <f t="shared" si="2"/>
        <v>0.16610925306577481</v>
      </c>
      <c r="F23" s="36"/>
      <c r="G23" s="35"/>
      <c r="H23" s="37"/>
      <c r="I23" s="35"/>
      <c r="J23" s="36">
        <v>1447</v>
      </c>
      <c r="K23" s="43">
        <f t="shared" si="4"/>
        <v>3.5643905803527443E-2</v>
      </c>
      <c r="L23" s="73"/>
      <c r="M23" s="70"/>
      <c r="N23" s="36">
        <f t="shared" si="1"/>
        <v>4101</v>
      </c>
      <c r="O23" s="77"/>
    </row>
    <row r="24" spans="1:15" x14ac:dyDescent="0.2">
      <c r="A24" s="7" t="s">
        <v>29</v>
      </c>
      <c r="B24" s="37">
        <v>3050</v>
      </c>
      <c r="C24" s="43">
        <f t="shared" si="3"/>
        <v>0.31122448979591838</v>
      </c>
      <c r="D24" s="37">
        <v>2160</v>
      </c>
      <c r="E24" s="43">
        <f t="shared" si="2"/>
        <v>0.30100334448160537</v>
      </c>
      <c r="F24" s="37">
        <v>2992</v>
      </c>
      <c r="G24" s="43">
        <f>F24/F$34</f>
        <v>3.4270660328732605E-2</v>
      </c>
      <c r="H24" s="37">
        <v>1270</v>
      </c>
      <c r="I24" s="43">
        <f>H24/H$34</f>
        <v>2.6208262825539643E-2</v>
      </c>
      <c r="J24" s="36">
        <v>2354</v>
      </c>
      <c r="K24" s="43">
        <f t="shared" si="4"/>
        <v>5.7986008473741253E-2</v>
      </c>
      <c r="L24" s="73"/>
      <c r="M24" s="70"/>
      <c r="N24" s="36">
        <f t="shared" si="1"/>
        <v>11826</v>
      </c>
      <c r="O24" s="36">
        <v>27</v>
      </c>
    </row>
    <row r="25" spans="1:15" x14ac:dyDescent="0.2">
      <c r="A25" s="7" t="s">
        <v>30</v>
      </c>
      <c r="B25" s="37">
        <v>4167</v>
      </c>
      <c r="C25" s="43">
        <f t="shared" si="3"/>
        <v>0.42520408163265305</v>
      </c>
      <c r="D25" s="37">
        <v>2801</v>
      </c>
      <c r="E25" s="43">
        <f t="shared" si="2"/>
        <v>0.39032887402452621</v>
      </c>
      <c r="F25" s="37">
        <v>13913</v>
      </c>
      <c r="G25" s="43">
        <f t="shared" ref="G25:I33" si="5">F25/F$34</f>
        <v>0.15936086134814731</v>
      </c>
      <c r="H25" s="37">
        <v>7499</v>
      </c>
      <c r="I25" s="43">
        <f t="shared" si="5"/>
        <v>0.15475256923521399</v>
      </c>
      <c r="J25" s="36">
        <v>3337</v>
      </c>
      <c r="K25" s="43">
        <f t="shared" si="4"/>
        <v>8.2200216770125137E-2</v>
      </c>
      <c r="L25" s="73"/>
      <c r="M25" s="70"/>
      <c r="N25" s="36">
        <f t="shared" si="1"/>
        <v>31717</v>
      </c>
      <c r="O25" s="36">
        <v>66</v>
      </c>
    </row>
    <row r="26" spans="1:15" x14ac:dyDescent="0.2">
      <c r="A26" s="7" t="s">
        <v>31</v>
      </c>
      <c r="B26" s="37"/>
      <c r="C26" s="35"/>
      <c r="D26" s="37"/>
      <c r="E26" s="35"/>
      <c r="F26" s="37">
        <v>23959</v>
      </c>
      <c r="G26" s="43">
        <f t="shared" si="5"/>
        <v>0.27442872687704029</v>
      </c>
      <c r="H26" s="37">
        <v>14389</v>
      </c>
      <c r="I26" s="43">
        <f t="shared" si="5"/>
        <v>0.29693755417062201</v>
      </c>
      <c r="J26" s="36">
        <v>4355</v>
      </c>
      <c r="K26" s="43">
        <f t="shared" si="4"/>
        <v>0.10727657897329786</v>
      </c>
      <c r="L26" s="73"/>
      <c r="M26" s="70"/>
      <c r="N26" s="36">
        <f t="shared" si="1"/>
        <v>42703</v>
      </c>
      <c r="O26" s="36">
        <v>259</v>
      </c>
    </row>
    <row r="27" spans="1:15" x14ac:dyDescent="0.2">
      <c r="A27" s="7" t="s">
        <v>32</v>
      </c>
      <c r="B27" s="37"/>
      <c r="C27" s="35"/>
      <c r="D27" s="37"/>
      <c r="E27" s="35"/>
      <c r="F27" s="37">
        <v>19392</v>
      </c>
      <c r="G27" s="43">
        <f t="shared" si="5"/>
        <v>0.22211786266536854</v>
      </c>
      <c r="H27" s="37">
        <v>10631</v>
      </c>
      <c r="I27" s="43">
        <f t="shared" si="5"/>
        <v>0.21938585991993065</v>
      </c>
      <c r="J27" s="36">
        <v>5616</v>
      </c>
      <c r="K27" s="43">
        <f t="shared" si="4"/>
        <v>0.13833875258646172</v>
      </c>
      <c r="L27" s="73"/>
      <c r="M27" s="70"/>
      <c r="N27" s="36">
        <f t="shared" si="1"/>
        <v>35639</v>
      </c>
      <c r="O27" s="36">
        <v>260</v>
      </c>
    </row>
    <row r="28" spans="1:15" x14ac:dyDescent="0.2">
      <c r="A28" s="7" t="s">
        <v>33</v>
      </c>
      <c r="B28" s="37"/>
      <c r="C28" s="35"/>
      <c r="D28" s="37"/>
      <c r="E28" s="35"/>
      <c r="F28" s="37">
        <v>12241</v>
      </c>
      <c r="G28" s="43">
        <f t="shared" si="5"/>
        <v>0.14020960998797319</v>
      </c>
      <c r="H28" s="37">
        <v>6444</v>
      </c>
      <c r="I28" s="43">
        <f t="shared" si="5"/>
        <v>0.13298113830533659</v>
      </c>
      <c r="J28" s="36">
        <v>5744</v>
      </c>
      <c r="K28" s="43">
        <f t="shared" si="4"/>
        <v>0.14149177258843235</v>
      </c>
      <c r="L28" s="73"/>
      <c r="M28" s="70"/>
      <c r="N28" s="36">
        <f t="shared" si="1"/>
        <v>24429</v>
      </c>
      <c r="O28" s="36">
        <v>164</v>
      </c>
    </row>
    <row r="29" spans="1:15" x14ac:dyDescent="0.2">
      <c r="A29" s="7" t="s">
        <v>34</v>
      </c>
      <c r="B29" s="37"/>
      <c r="C29" s="35"/>
      <c r="D29" s="37"/>
      <c r="E29" s="35"/>
      <c r="F29" s="37">
        <v>8671</v>
      </c>
      <c r="G29" s="43">
        <f t="shared" si="5"/>
        <v>9.9318481186644519E-2</v>
      </c>
      <c r="H29" s="37">
        <v>4604</v>
      </c>
      <c r="I29" s="43">
        <f t="shared" si="5"/>
        <v>9.5010111849436626E-2</v>
      </c>
      <c r="J29" s="36">
        <v>7111</v>
      </c>
      <c r="K29" s="43">
        <f t="shared" si="4"/>
        <v>0.17516504089072815</v>
      </c>
      <c r="L29" s="73"/>
      <c r="M29" s="70"/>
      <c r="N29" s="36">
        <f t="shared" si="1"/>
        <v>20386</v>
      </c>
      <c r="O29" s="36">
        <v>108</v>
      </c>
    </row>
    <row r="30" spans="1:15" x14ac:dyDescent="0.2">
      <c r="A30" s="7" t="s">
        <v>35</v>
      </c>
      <c r="B30" s="37"/>
      <c r="C30" s="35"/>
      <c r="D30" s="37"/>
      <c r="E30" s="35"/>
      <c r="F30" s="37">
        <v>4361</v>
      </c>
      <c r="G30" s="43">
        <f t="shared" si="5"/>
        <v>4.9951320084760324E-2</v>
      </c>
      <c r="H30" s="37">
        <v>2279</v>
      </c>
      <c r="I30" s="43">
        <f t="shared" si="5"/>
        <v>4.703041809401956E-2</v>
      </c>
      <c r="J30" s="36">
        <v>5574</v>
      </c>
      <c r="K30" s="43">
        <f t="shared" si="4"/>
        <v>0.13730416789831509</v>
      </c>
      <c r="L30" s="74"/>
      <c r="M30" s="71"/>
      <c r="N30" s="36">
        <f t="shared" si="1"/>
        <v>12214</v>
      </c>
      <c r="O30" s="36">
        <v>88</v>
      </c>
    </row>
    <row r="31" spans="1:15" x14ac:dyDescent="0.2">
      <c r="A31" s="7" t="s">
        <v>36</v>
      </c>
      <c r="B31" s="37"/>
      <c r="C31" s="35"/>
      <c r="D31" s="37"/>
      <c r="E31" s="35"/>
      <c r="F31" s="37">
        <v>1565</v>
      </c>
      <c r="G31" s="43">
        <f t="shared" si="5"/>
        <v>1.7925662905904586E-2</v>
      </c>
      <c r="H31" s="37">
        <v>1020</v>
      </c>
      <c r="I31" s="43">
        <f t="shared" si="5"/>
        <v>2.1049155970118454E-2</v>
      </c>
      <c r="J31" s="36">
        <v>2919</v>
      </c>
      <c r="K31" s="43">
        <f t="shared" si="4"/>
        <v>7.1903635826189777E-2</v>
      </c>
      <c r="L31" s="37"/>
      <c r="M31" s="43"/>
      <c r="N31" s="36">
        <f t="shared" si="1"/>
        <v>5504</v>
      </c>
      <c r="O31" s="36">
        <v>52</v>
      </c>
    </row>
    <row r="32" spans="1:15" x14ac:dyDescent="0.2">
      <c r="A32" s="7" t="s">
        <v>37</v>
      </c>
      <c r="B32" s="37"/>
      <c r="C32" s="35"/>
      <c r="D32" s="37"/>
      <c r="E32" s="35"/>
      <c r="F32" s="37">
        <v>194</v>
      </c>
      <c r="G32" s="43">
        <f t="shared" si="5"/>
        <v>2.2220949544699618E-3</v>
      </c>
      <c r="H32" s="37">
        <v>299</v>
      </c>
      <c r="I32" s="43">
        <f t="shared" si="5"/>
        <v>6.1702917990837424E-3</v>
      </c>
      <c r="J32" s="36">
        <v>728</v>
      </c>
      <c r="K32" s="43">
        <f t="shared" si="4"/>
        <v>1.7932801261208001E-2</v>
      </c>
      <c r="L32" s="37"/>
      <c r="M32" s="43"/>
      <c r="N32" s="36">
        <f t="shared" si="1"/>
        <v>1221</v>
      </c>
      <c r="O32" s="75">
        <v>22</v>
      </c>
    </row>
    <row r="33" spans="1:15" x14ac:dyDescent="0.2">
      <c r="A33" s="7" t="s">
        <v>38</v>
      </c>
      <c r="B33" s="37"/>
      <c r="C33" s="35"/>
      <c r="D33" s="37"/>
      <c r="E33" s="35"/>
      <c r="F33" s="37">
        <v>17</v>
      </c>
      <c r="G33" s="43">
        <f t="shared" si="5"/>
        <v>1.9471966095870798E-4</v>
      </c>
      <c r="H33" s="37">
        <v>23</v>
      </c>
      <c r="I33" s="43">
        <f t="shared" si="5"/>
        <v>4.7463783069874946E-4</v>
      </c>
      <c r="J33" s="36">
        <v>75</v>
      </c>
      <c r="K33" s="43">
        <f t="shared" si="4"/>
        <v>1.8474726574046704E-3</v>
      </c>
      <c r="L33" s="37"/>
      <c r="M33" s="43"/>
      <c r="N33" s="36">
        <f t="shared" si="1"/>
        <v>115</v>
      </c>
      <c r="O33" s="77"/>
    </row>
    <row r="34" spans="1:15" ht="20.100000000000001" customHeight="1" x14ac:dyDescent="0.2">
      <c r="A34" s="13" t="s">
        <v>9</v>
      </c>
      <c r="B34" s="39">
        <f>SUM(B13:B33)</f>
        <v>9800</v>
      </c>
      <c r="C34" s="47">
        <f t="shared" ref="C34:O34" si="6">SUM(C13:C33)</f>
        <v>1</v>
      </c>
      <c r="D34" s="39">
        <f t="shared" si="6"/>
        <v>7176</v>
      </c>
      <c r="E34" s="47">
        <f t="shared" si="6"/>
        <v>1</v>
      </c>
      <c r="F34" s="39">
        <f t="shared" si="6"/>
        <v>87305</v>
      </c>
      <c r="G34" s="47">
        <f t="shared" si="6"/>
        <v>1</v>
      </c>
      <c r="H34" s="39">
        <f t="shared" si="6"/>
        <v>48458</v>
      </c>
      <c r="I34" s="47">
        <f t="shared" si="6"/>
        <v>1</v>
      </c>
      <c r="J34" s="39">
        <f t="shared" si="6"/>
        <v>40596</v>
      </c>
      <c r="K34" s="47">
        <f t="shared" si="6"/>
        <v>1</v>
      </c>
      <c r="L34" s="39">
        <f t="shared" si="6"/>
        <v>4079</v>
      </c>
      <c r="M34" s="47">
        <f t="shared" si="6"/>
        <v>1</v>
      </c>
      <c r="N34" s="39">
        <f t="shared" si="6"/>
        <v>197414</v>
      </c>
      <c r="O34" s="39">
        <f t="shared" si="6"/>
        <v>1069</v>
      </c>
    </row>
    <row r="35" spans="1:15" s="49" customFormat="1" ht="20.100000000000001" customHeight="1" x14ac:dyDescent="0.2">
      <c r="A35" s="48" t="s">
        <v>39</v>
      </c>
      <c r="B35" s="78">
        <v>57.008469387755099</v>
      </c>
      <c r="C35" s="79"/>
      <c r="D35" s="80">
        <v>56.393534002229657</v>
      </c>
      <c r="E35" s="81"/>
      <c r="F35" s="80">
        <v>71.34980814386347</v>
      </c>
      <c r="G35" s="81"/>
      <c r="H35" s="80">
        <v>71.416133558958279</v>
      </c>
      <c r="I35" s="81"/>
      <c r="J35" s="80">
        <v>74.573209183170761</v>
      </c>
      <c r="K35" s="81"/>
      <c r="L35" s="80">
        <v>18.357685707281195</v>
      </c>
      <c r="M35" s="81"/>
      <c r="N35" s="45">
        <v>69.678421996413633</v>
      </c>
      <c r="O35" s="45">
        <v>69.344246959775489</v>
      </c>
    </row>
    <row r="38" spans="1:15" customFormat="1" ht="12.75" x14ac:dyDescent="0.2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1:15" customFormat="1" ht="12.75" x14ac:dyDescent="0.2"/>
    <row r="40" spans="1:15" customFormat="1" ht="12.75" x14ac:dyDescent="0.2"/>
    <row r="41" spans="1:15" customFormat="1" ht="12.75" x14ac:dyDescent="0.2"/>
    <row r="42" spans="1:15" customFormat="1" ht="12.75" x14ac:dyDescent="0.2"/>
    <row r="43" spans="1:15" customFormat="1" ht="12.75" x14ac:dyDescent="0.2"/>
    <row r="44" spans="1:15" customFormat="1" ht="12.75" x14ac:dyDescent="0.2"/>
    <row r="45" spans="1:15" customFormat="1" ht="12.75" x14ac:dyDescent="0.2"/>
    <row r="46" spans="1:15" customFormat="1" ht="12.75" x14ac:dyDescent="0.2"/>
    <row r="47" spans="1:15" customFormat="1" ht="12.75" x14ac:dyDescent="0.2"/>
    <row r="48" spans="1:15" customFormat="1" ht="12.75" x14ac:dyDescent="0.2"/>
    <row r="49" spans="9:14" customFormat="1" ht="12.75" x14ac:dyDescent="0.2"/>
    <row r="50" spans="9:14" customFormat="1" ht="12.75" x14ac:dyDescent="0.2"/>
    <row r="51" spans="9:14" customFormat="1" ht="12.75" x14ac:dyDescent="0.2"/>
    <row r="52" spans="9:14" customFormat="1" ht="12.75" x14ac:dyDescent="0.2"/>
    <row r="53" spans="9:14" customFormat="1" ht="12.75" x14ac:dyDescent="0.2"/>
    <row r="54" spans="9:14" customFormat="1" ht="12.75" x14ac:dyDescent="0.2"/>
    <row r="55" spans="9:14" customFormat="1" ht="12.75" x14ac:dyDescent="0.2"/>
    <row r="56" spans="9:14" customFormat="1" ht="12.75" x14ac:dyDescent="0.2"/>
    <row r="57" spans="9:14" customFormat="1" ht="12.75" x14ac:dyDescent="0.2"/>
    <row r="58" spans="9:14" customFormat="1" ht="12.75" x14ac:dyDescent="0.2"/>
    <row r="59" spans="9:14" customFormat="1" ht="12.75" x14ac:dyDescent="0.2"/>
    <row r="60" spans="9:14" customFormat="1" ht="12.75" x14ac:dyDescent="0.2"/>
    <row r="61" spans="9:14" ht="12.75" x14ac:dyDescent="0.2">
      <c r="I61"/>
      <c r="J61"/>
      <c r="K61"/>
      <c r="L61"/>
      <c r="M61"/>
      <c r="N61"/>
    </row>
    <row r="62" spans="9:14" ht="12.75" x14ac:dyDescent="0.2">
      <c r="I62"/>
      <c r="J62"/>
      <c r="K62"/>
      <c r="L62"/>
      <c r="M62"/>
      <c r="N62"/>
    </row>
    <row r="63" spans="9:14" ht="12.75" x14ac:dyDescent="0.2">
      <c r="I63"/>
      <c r="J63"/>
      <c r="K63"/>
      <c r="L63"/>
      <c r="M63"/>
      <c r="N63"/>
    </row>
    <row r="64" spans="9:14" ht="12.75" x14ac:dyDescent="0.2">
      <c r="I64"/>
      <c r="J64"/>
      <c r="K64"/>
      <c r="L64"/>
      <c r="M64"/>
      <c r="N64"/>
    </row>
    <row r="65" spans="9:13" ht="12.75" x14ac:dyDescent="0.2">
      <c r="I65"/>
      <c r="J65"/>
      <c r="K65"/>
      <c r="L65"/>
      <c r="M65"/>
    </row>
    <row r="66" spans="9:13" ht="12.75" x14ac:dyDescent="0.2">
      <c r="I66"/>
      <c r="J66"/>
      <c r="K66"/>
      <c r="L66"/>
      <c r="M66"/>
    </row>
    <row r="67" spans="9:13" ht="12.75" x14ac:dyDescent="0.2">
      <c r="I67"/>
      <c r="J67"/>
      <c r="K67"/>
      <c r="L67"/>
      <c r="M67"/>
    </row>
    <row r="68" spans="9:13" ht="12.75" x14ac:dyDescent="0.2">
      <c r="I68"/>
      <c r="J68"/>
      <c r="K68"/>
      <c r="L68"/>
      <c r="M68"/>
    </row>
    <row r="69" spans="9:13" ht="12.75" x14ac:dyDescent="0.2">
      <c r="I69"/>
      <c r="J69"/>
      <c r="K69"/>
      <c r="L69"/>
      <c r="M69"/>
    </row>
    <row r="70" spans="9:13" ht="12.75" x14ac:dyDescent="0.2">
      <c r="I70"/>
      <c r="J70"/>
      <c r="K70"/>
      <c r="L70"/>
      <c r="M70"/>
    </row>
    <row r="71" spans="9:13" ht="12.75" x14ac:dyDescent="0.2">
      <c r="I71"/>
      <c r="J71"/>
      <c r="K71"/>
      <c r="L71"/>
      <c r="M71"/>
    </row>
    <row r="72" spans="9:13" ht="12.75" x14ac:dyDescent="0.2">
      <c r="I72"/>
      <c r="J72"/>
      <c r="K72"/>
      <c r="L72"/>
      <c r="M72"/>
    </row>
    <row r="73" spans="9:13" ht="12.75" x14ac:dyDescent="0.2">
      <c r="I73"/>
      <c r="J73"/>
      <c r="K73"/>
      <c r="L73"/>
    </row>
  </sheetData>
  <mergeCells count="46">
    <mergeCell ref="A8:A12"/>
    <mergeCell ref="B8:N8"/>
    <mergeCell ref="B9:E9"/>
    <mergeCell ref="F9:I9"/>
    <mergeCell ref="J9:K10"/>
    <mergeCell ref="L9:M10"/>
    <mergeCell ref="N9:N12"/>
    <mergeCell ref="K11:K12"/>
    <mergeCell ref="B10:C10"/>
    <mergeCell ref="D10:E10"/>
    <mergeCell ref="F10:G10"/>
    <mergeCell ref="H10:I10"/>
    <mergeCell ref="B11:B12"/>
    <mergeCell ref="C11:C12"/>
    <mergeCell ref="D11:D12"/>
    <mergeCell ref="E11:E12"/>
    <mergeCell ref="L35:M35"/>
    <mergeCell ref="F11:F12"/>
    <mergeCell ref="G11:G12"/>
    <mergeCell ref="H11:H12"/>
    <mergeCell ref="I11:I12"/>
    <mergeCell ref="J11:J12"/>
    <mergeCell ref="K17:K19"/>
    <mergeCell ref="L38:M38"/>
    <mergeCell ref="J38:K38"/>
    <mergeCell ref="H38:I38"/>
    <mergeCell ref="F38:G38"/>
    <mergeCell ref="B17:B19"/>
    <mergeCell ref="C17:C19"/>
    <mergeCell ref="D17:D19"/>
    <mergeCell ref="E17:E19"/>
    <mergeCell ref="J17:J19"/>
    <mergeCell ref="D38:E38"/>
    <mergeCell ref="B38:C38"/>
    <mergeCell ref="B35:C35"/>
    <mergeCell ref="D35:E35"/>
    <mergeCell ref="F35:G35"/>
    <mergeCell ref="H35:I35"/>
    <mergeCell ref="J35:K35"/>
    <mergeCell ref="O14:O23"/>
    <mergeCell ref="O32:O33"/>
    <mergeCell ref="O8:O12"/>
    <mergeCell ref="L19:L30"/>
    <mergeCell ref="M19:M30"/>
    <mergeCell ref="L11:L12"/>
    <mergeCell ref="M11:M12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showGridLines="0" topLeftCell="A19" zoomScaleNormal="100" workbookViewId="0">
      <selection activeCell="B21" sqref="B21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65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66</v>
      </c>
      <c r="M9" s="60"/>
      <c r="N9" s="50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51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51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52"/>
      <c r="O12" s="65"/>
      <c r="P12" s="65"/>
      <c r="Q12" s="52"/>
      <c r="R12" s="65"/>
      <c r="S12" s="65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76</v>
      </c>
      <c r="M13" s="43">
        <f>L13/L$34</f>
        <v>1.9033308289506636E-2</v>
      </c>
      <c r="N13" s="36">
        <f>B13+D13+F13+H13+J13+L13</f>
        <v>76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353</v>
      </c>
      <c r="M14" s="43">
        <f t="shared" ref="M14:M30" si="0">L14/L$34</f>
        <v>8.8404708239418983E-2</v>
      </c>
      <c r="N14" s="36">
        <f t="shared" ref="N14:N33" si="1">B14+D14+F14+H14+J14+L14</f>
        <v>353</v>
      </c>
      <c r="O14" s="38"/>
      <c r="P14" s="38"/>
      <c r="Q14" s="42"/>
      <c r="R14" s="42">
        <v>1</v>
      </c>
      <c r="S14" s="36">
        <f t="shared" ref="S14:S32" si="2">SUM(O14:R14)</f>
        <v>1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849</v>
      </c>
      <c r="M15" s="43">
        <f t="shared" si="0"/>
        <v>0.21262208865514651</v>
      </c>
      <c r="N15" s="36">
        <f t="shared" si="1"/>
        <v>849</v>
      </c>
      <c r="O15" s="38"/>
      <c r="P15" s="38"/>
      <c r="Q15" s="42"/>
      <c r="R15" s="42">
        <v>2</v>
      </c>
      <c r="S15" s="36">
        <f t="shared" si="2"/>
        <v>2</v>
      </c>
    </row>
    <row r="16" spans="1:19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1341</v>
      </c>
      <c r="M16" s="43">
        <f t="shared" si="0"/>
        <v>0.33583771600300527</v>
      </c>
      <c r="N16" s="36">
        <f t="shared" si="1"/>
        <v>1341</v>
      </c>
      <c r="O16" s="38"/>
      <c r="P16" s="38"/>
      <c r="Q16" s="42"/>
      <c r="R16" s="42">
        <v>4</v>
      </c>
      <c r="S16" s="36">
        <f t="shared" si="2"/>
        <v>4</v>
      </c>
    </row>
    <row r="17" spans="1:19" x14ac:dyDescent="0.2">
      <c r="A17" s="7" t="s">
        <v>21</v>
      </c>
      <c r="B17" s="37">
        <v>1</v>
      </c>
      <c r="C17" s="43">
        <f>B17/B$34</f>
        <v>1.0112245929821013E-4</v>
      </c>
      <c r="D17" s="37"/>
      <c r="E17" s="43"/>
      <c r="F17" s="36"/>
      <c r="G17" s="35"/>
      <c r="H17" s="37"/>
      <c r="I17" s="35"/>
      <c r="J17" s="36"/>
      <c r="K17" s="43"/>
      <c r="L17" s="37">
        <v>1006</v>
      </c>
      <c r="M17" s="43">
        <f t="shared" si="0"/>
        <v>0.25194089656899576</v>
      </c>
      <c r="N17" s="36">
        <f t="shared" si="1"/>
        <v>1007</v>
      </c>
      <c r="O17" s="38"/>
      <c r="P17" s="38"/>
      <c r="Q17" s="42"/>
      <c r="R17" s="42">
        <v>2</v>
      </c>
      <c r="S17" s="36">
        <f t="shared" si="2"/>
        <v>2</v>
      </c>
    </row>
    <row r="18" spans="1:19" x14ac:dyDescent="0.2">
      <c r="A18" s="7" t="s">
        <v>22</v>
      </c>
      <c r="B18" s="37">
        <v>19</v>
      </c>
      <c r="C18" s="43">
        <f t="shared" ref="C18:C25" si="3">B18/B$34</f>
        <v>1.9213267266659925E-3</v>
      </c>
      <c r="D18" s="37">
        <v>9</v>
      </c>
      <c r="E18" s="43">
        <f t="shared" ref="E18:E25" si="4">D18/D$34</f>
        <v>1.2644001123911211E-3</v>
      </c>
      <c r="F18" s="36"/>
      <c r="G18" s="35"/>
      <c r="H18" s="37"/>
      <c r="I18" s="35"/>
      <c r="J18" s="36">
        <v>7</v>
      </c>
      <c r="K18" s="43">
        <f t="shared" ref="K18:K33" si="5">J18/J$34</f>
        <v>1.7498250174982502E-4</v>
      </c>
      <c r="L18" s="37">
        <v>188</v>
      </c>
      <c r="M18" s="43">
        <f t="shared" si="0"/>
        <v>4.7082394189832205E-2</v>
      </c>
      <c r="N18" s="36">
        <f t="shared" si="1"/>
        <v>223</v>
      </c>
      <c r="O18" s="38"/>
      <c r="P18" s="38"/>
      <c r="Q18" s="42"/>
      <c r="R18" s="42">
        <v>1</v>
      </c>
      <c r="S18" s="36">
        <f t="shared" si="2"/>
        <v>1</v>
      </c>
    </row>
    <row r="19" spans="1:19" x14ac:dyDescent="0.2">
      <c r="A19" s="7" t="s">
        <v>23</v>
      </c>
      <c r="B19" s="37">
        <v>54</v>
      </c>
      <c r="C19" s="43">
        <f t="shared" si="3"/>
        <v>5.4606128021033474E-3</v>
      </c>
      <c r="D19" s="37">
        <v>44</v>
      </c>
      <c r="E19" s="43">
        <f t="shared" si="4"/>
        <v>6.1815116605788145E-3</v>
      </c>
      <c r="F19" s="36"/>
      <c r="G19" s="35"/>
      <c r="H19" s="37"/>
      <c r="I19" s="35"/>
      <c r="J19" s="36">
        <v>57</v>
      </c>
      <c r="K19" s="43">
        <f t="shared" si="5"/>
        <v>1.4248575142485752E-3</v>
      </c>
      <c r="L19" s="37">
        <v>3</v>
      </c>
      <c r="M19" s="43">
        <f t="shared" si="0"/>
        <v>7.513148009015778E-4</v>
      </c>
      <c r="N19" s="36">
        <f t="shared" si="1"/>
        <v>158</v>
      </c>
      <c r="O19" s="38"/>
      <c r="P19" s="38"/>
      <c r="Q19" s="42"/>
      <c r="R19" s="42"/>
      <c r="S19" s="36">
        <f t="shared" si="2"/>
        <v>0</v>
      </c>
    </row>
    <row r="20" spans="1:19" x14ac:dyDescent="0.2">
      <c r="A20" s="7" t="s">
        <v>25</v>
      </c>
      <c r="B20" s="37">
        <v>118</v>
      </c>
      <c r="C20" s="43">
        <f t="shared" si="3"/>
        <v>1.1932450197188796E-2</v>
      </c>
      <c r="D20" s="37">
        <v>120</v>
      </c>
      <c r="E20" s="43">
        <f t="shared" si="4"/>
        <v>1.685866816521495E-2</v>
      </c>
      <c r="F20" s="36"/>
      <c r="G20" s="35"/>
      <c r="H20" s="37"/>
      <c r="I20" s="35"/>
      <c r="J20" s="36">
        <v>163</v>
      </c>
      <c r="K20" s="43">
        <f t="shared" si="5"/>
        <v>4.0745925407459256E-3</v>
      </c>
      <c r="L20" s="37">
        <v>3</v>
      </c>
      <c r="M20" s="43">
        <f t="shared" si="0"/>
        <v>7.513148009015778E-4</v>
      </c>
      <c r="N20" s="36">
        <f t="shared" si="1"/>
        <v>404</v>
      </c>
      <c r="O20" s="38"/>
      <c r="P20" s="38"/>
      <c r="Q20" s="42"/>
      <c r="R20" s="42"/>
      <c r="S20" s="36">
        <f t="shared" si="2"/>
        <v>0</v>
      </c>
    </row>
    <row r="21" spans="1:19" x14ac:dyDescent="0.2">
      <c r="A21" s="7" t="s">
        <v>26</v>
      </c>
      <c r="B21" s="37">
        <v>307</v>
      </c>
      <c r="C21" s="43">
        <f t="shared" si="3"/>
        <v>3.104459500455051E-2</v>
      </c>
      <c r="D21" s="37">
        <v>292</v>
      </c>
      <c r="E21" s="43">
        <f t="shared" si="4"/>
        <v>4.1022759202023043E-2</v>
      </c>
      <c r="F21" s="36"/>
      <c r="G21" s="35"/>
      <c r="H21" s="37"/>
      <c r="I21" s="35"/>
      <c r="J21" s="36">
        <v>388</v>
      </c>
      <c r="K21" s="43">
        <f t="shared" si="5"/>
        <v>9.6990300969903003E-3</v>
      </c>
      <c r="L21" s="37">
        <v>9</v>
      </c>
      <c r="M21" s="43">
        <f t="shared" si="0"/>
        <v>2.2539444027047332E-3</v>
      </c>
      <c r="N21" s="36">
        <f t="shared" si="1"/>
        <v>996</v>
      </c>
      <c r="O21" s="38"/>
      <c r="P21" s="38"/>
      <c r="Q21" s="42">
        <v>1</v>
      </c>
      <c r="R21" s="42"/>
      <c r="S21" s="36">
        <f t="shared" si="2"/>
        <v>1</v>
      </c>
    </row>
    <row r="22" spans="1:19" x14ac:dyDescent="0.2">
      <c r="A22" s="7" t="s">
        <v>27</v>
      </c>
      <c r="B22" s="37">
        <v>661</v>
      </c>
      <c r="C22" s="43">
        <f t="shared" si="3"/>
        <v>6.6841945596116892E-2</v>
      </c>
      <c r="D22" s="37">
        <v>560</v>
      </c>
      <c r="E22" s="43">
        <f t="shared" si="4"/>
        <v>7.8673784771003091E-2</v>
      </c>
      <c r="F22" s="36"/>
      <c r="G22" s="35"/>
      <c r="H22" s="37"/>
      <c r="I22" s="35"/>
      <c r="J22" s="36">
        <v>763</v>
      </c>
      <c r="K22" s="43">
        <f t="shared" si="5"/>
        <v>1.9073092690730927E-2</v>
      </c>
      <c r="L22" s="37">
        <v>18</v>
      </c>
      <c r="M22" s="43">
        <f t="shared" si="0"/>
        <v>4.5078888054094664E-3</v>
      </c>
      <c r="N22" s="36">
        <f t="shared" si="1"/>
        <v>2002</v>
      </c>
      <c r="O22" s="38"/>
      <c r="P22" s="38"/>
      <c r="Q22" s="42">
        <v>2</v>
      </c>
      <c r="R22" s="42"/>
      <c r="S22" s="36">
        <f t="shared" si="2"/>
        <v>2</v>
      </c>
    </row>
    <row r="23" spans="1:19" x14ac:dyDescent="0.2">
      <c r="A23" s="7" t="s">
        <v>28</v>
      </c>
      <c r="B23" s="37">
        <v>1476</v>
      </c>
      <c r="C23" s="43">
        <f t="shared" si="3"/>
        <v>0.14925674992415816</v>
      </c>
      <c r="D23" s="37">
        <v>1218</v>
      </c>
      <c r="E23" s="43">
        <f t="shared" si="4"/>
        <v>0.17111548187693174</v>
      </c>
      <c r="F23" s="36"/>
      <c r="G23" s="35"/>
      <c r="H23" s="37"/>
      <c r="I23" s="35"/>
      <c r="J23" s="36">
        <v>1502</v>
      </c>
      <c r="K23" s="43">
        <f t="shared" si="5"/>
        <v>3.7546245375462452E-2</v>
      </c>
      <c r="L23" s="37">
        <v>24</v>
      </c>
      <c r="M23" s="43">
        <f t="shared" si="0"/>
        <v>6.0105184072126224E-3</v>
      </c>
      <c r="N23" s="36">
        <f t="shared" si="1"/>
        <v>4220</v>
      </c>
      <c r="O23" s="38">
        <v>1</v>
      </c>
      <c r="P23" s="38">
        <v>2</v>
      </c>
      <c r="Q23" s="42">
        <v>4</v>
      </c>
      <c r="R23" s="42"/>
      <c r="S23" s="36">
        <f t="shared" si="2"/>
        <v>7</v>
      </c>
    </row>
    <row r="24" spans="1:19" x14ac:dyDescent="0.2">
      <c r="A24" s="7" t="s">
        <v>29</v>
      </c>
      <c r="B24" s="37">
        <v>3132</v>
      </c>
      <c r="C24" s="43">
        <f t="shared" si="3"/>
        <v>0.31671554252199413</v>
      </c>
      <c r="D24" s="37">
        <v>2087</v>
      </c>
      <c r="E24" s="43">
        <f t="shared" si="4"/>
        <v>0.2932003371733633</v>
      </c>
      <c r="F24" s="37">
        <v>2778</v>
      </c>
      <c r="G24" s="43">
        <f>F24/F$34</f>
        <v>3.3047429842614294E-2</v>
      </c>
      <c r="H24" s="37">
        <v>1191</v>
      </c>
      <c r="I24" s="43">
        <f>H24/H$34</f>
        <v>2.62161567246313E-2</v>
      </c>
      <c r="J24" s="36">
        <v>2308</v>
      </c>
      <c r="K24" s="43">
        <f t="shared" si="5"/>
        <v>5.7694230576942306E-2</v>
      </c>
      <c r="L24" s="37">
        <v>20</v>
      </c>
      <c r="M24" s="43">
        <f t="shared" si="0"/>
        <v>5.0087653393438517E-3</v>
      </c>
      <c r="N24" s="36">
        <f t="shared" si="1"/>
        <v>11516</v>
      </c>
      <c r="O24" s="38">
        <v>7</v>
      </c>
      <c r="P24" s="38">
        <v>4</v>
      </c>
      <c r="Q24" s="42">
        <v>12</v>
      </c>
      <c r="R24" s="42"/>
      <c r="S24" s="36">
        <f t="shared" si="2"/>
        <v>23</v>
      </c>
    </row>
    <row r="25" spans="1:19" x14ac:dyDescent="0.2">
      <c r="A25" s="7" t="s">
        <v>30</v>
      </c>
      <c r="B25" s="37">
        <v>4121</v>
      </c>
      <c r="C25" s="43">
        <f t="shared" si="3"/>
        <v>0.41672565476792395</v>
      </c>
      <c r="D25" s="37">
        <v>2788</v>
      </c>
      <c r="E25" s="43">
        <f t="shared" si="4"/>
        <v>0.39168305703849393</v>
      </c>
      <c r="F25" s="37">
        <v>13434</v>
      </c>
      <c r="G25" s="43">
        <f t="shared" ref="G25:I33" si="6">F25/F$34</f>
        <v>0.1598125171006769</v>
      </c>
      <c r="H25" s="37">
        <v>6944</v>
      </c>
      <c r="I25" s="43">
        <f t="shared" si="6"/>
        <v>0.15285053929121725</v>
      </c>
      <c r="J25" s="36">
        <v>3235</v>
      </c>
      <c r="K25" s="43">
        <f t="shared" si="5"/>
        <v>8.0866913308669131E-2</v>
      </c>
      <c r="L25" s="37">
        <v>23</v>
      </c>
      <c r="M25" s="43">
        <f t="shared" si="0"/>
        <v>5.7600801402454297E-3</v>
      </c>
      <c r="N25" s="36">
        <f t="shared" si="1"/>
        <v>30545</v>
      </c>
      <c r="O25" s="38">
        <v>40</v>
      </c>
      <c r="P25" s="38">
        <v>18</v>
      </c>
      <c r="Q25" s="42">
        <v>10</v>
      </c>
      <c r="R25" s="42"/>
      <c r="S25" s="36">
        <f t="shared" si="2"/>
        <v>68</v>
      </c>
    </row>
    <row r="26" spans="1:19" x14ac:dyDescent="0.2">
      <c r="A26" s="7" t="s">
        <v>31</v>
      </c>
      <c r="B26" s="37"/>
      <c r="C26" s="35"/>
      <c r="D26" s="37"/>
      <c r="E26" s="35"/>
      <c r="F26" s="37">
        <v>23191</v>
      </c>
      <c r="G26" s="43">
        <f t="shared" si="6"/>
        <v>0.27588298973364578</v>
      </c>
      <c r="H26" s="37">
        <v>13644</v>
      </c>
      <c r="I26" s="43">
        <f t="shared" si="6"/>
        <v>0.30033017829628</v>
      </c>
      <c r="J26" s="36">
        <v>4315</v>
      </c>
      <c r="K26" s="43">
        <f t="shared" si="5"/>
        <v>0.10786421357864213</v>
      </c>
      <c r="L26" s="37">
        <v>24</v>
      </c>
      <c r="M26" s="43">
        <f t="shared" si="0"/>
        <v>6.0105184072126224E-3</v>
      </c>
      <c r="N26" s="36">
        <f t="shared" si="1"/>
        <v>41174</v>
      </c>
      <c r="O26" s="38">
        <v>138</v>
      </c>
      <c r="P26" s="38">
        <v>95</v>
      </c>
      <c r="Q26" s="42">
        <v>18</v>
      </c>
      <c r="R26" s="42"/>
      <c r="S26" s="36">
        <f t="shared" si="2"/>
        <v>251</v>
      </c>
    </row>
    <row r="27" spans="1:19" x14ac:dyDescent="0.2">
      <c r="A27" s="7" t="s">
        <v>32</v>
      </c>
      <c r="B27" s="37"/>
      <c r="C27" s="35"/>
      <c r="D27" s="37"/>
      <c r="E27" s="35"/>
      <c r="F27" s="37">
        <v>18344</v>
      </c>
      <c r="G27" s="43">
        <f t="shared" si="6"/>
        <v>0.21822248129334651</v>
      </c>
      <c r="H27" s="37">
        <v>9708</v>
      </c>
      <c r="I27" s="43">
        <f t="shared" si="6"/>
        <v>0.2136913933524103</v>
      </c>
      <c r="J27" s="36">
        <v>5347</v>
      </c>
      <c r="K27" s="43">
        <f t="shared" si="5"/>
        <v>0.13366163383661633</v>
      </c>
      <c r="L27" s="37">
        <v>19</v>
      </c>
      <c r="M27" s="43">
        <f t="shared" si="0"/>
        <v>4.758327072376659E-3</v>
      </c>
      <c r="N27" s="36">
        <f t="shared" si="1"/>
        <v>33418</v>
      </c>
      <c r="O27" s="38">
        <v>137</v>
      </c>
      <c r="P27" s="38">
        <v>82</v>
      </c>
      <c r="Q27" s="42">
        <v>25</v>
      </c>
      <c r="R27" s="42">
        <v>1</v>
      </c>
      <c r="S27" s="36">
        <f t="shared" si="2"/>
        <v>245</v>
      </c>
    </row>
    <row r="28" spans="1:19" x14ac:dyDescent="0.2">
      <c r="A28" s="7" t="s">
        <v>33</v>
      </c>
      <c r="B28" s="37"/>
      <c r="C28" s="35"/>
      <c r="D28" s="37"/>
      <c r="E28" s="35"/>
      <c r="F28" s="37">
        <v>12053</v>
      </c>
      <c r="G28" s="43">
        <f t="shared" si="6"/>
        <v>0.14338397116379772</v>
      </c>
      <c r="H28" s="37">
        <v>6219</v>
      </c>
      <c r="I28" s="43">
        <f t="shared" si="6"/>
        <v>0.13689192163768435</v>
      </c>
      <c r="J28" s="36">
        <v>5918</v>
      </c>
      <c r="K28" s="43">
        <f t="shared" si="5"/>
        <v>0.14793520647935207</v>
      </c>
      <c r="L28" s="37">
        <v>20</v>
      </c>
      <c r="M28" s="43">
        <f t="shared" si="0"/>
        <v>5.0087653393438517E-3</v>
      </c>
      <c r="N28" s="36">
        <f t="shared" si="1"/>
        <v>24210</v>
      </c>
      <c r="O28" s="38">
        <v>86</v>
      </c>
      <c r="P28" s="38">
        <v>35</v>
      </c>
      <c r="Q28" s="42">
        <v>20</v>
      </c>
      <c r="R28" s="42"/>
      <c r="S28" s="36">
        <f t="shared" si="2"/>
        <v>141</v>
      </c>
    </row>
    <row r="29" spans="1:19" x14ac:dyDescent="0.2">
      <c r="A29" s="7" t="s">
        <v>34</v>
      </c>
      <c r="B29" s="37"/>
      <c r="C29" s="35"/>
      <c r="D29" s="37"/>
      <c r="E29" s="35"/>
      <c r="F29" s="37">
        <v>8347</v>
      </c>
      <c r="G29" s="43">
        <f t="shared" si="6"/>
        <v>9.9296939127538342E-2</v>
      </c>
      <c r="H29" s="37">
        <v>4285</v>
      </c>
      <c r="I29" s="43">
        <f t="shared" si="6"/>
        <v>9.4320933303984153E-2</v>
      </c>
      <c r="J29" s="36">
        <v>7008</v>
      </c>
      <c r="K29" s="43">
        <f t="shared" si="5"/>
        <v>0.17518248175182483</v>
      </c>
      <c r="L29" s="37">
        <v>10</v>
      </c>
      <c r="M29" s="43">
        <f t="shared" si="0"/>
        <v>2.5043826696719259E-3</v>
      </c>
      <c r="N29" s="36">
        <f t="shared" si="1"/>
        <v>19650</v>
      </c>
      <c r="O29" s="38">
        <v>57</v>
      </c>
      <c r="P29" s="38">
        <v>17</v>
      </c>
      <c r="Q29" s="42">
        <v>33</v>
      </c>
      <c r="R29" s="42"/>
      <c r="S29" s="36">
        <f t="shared" si="2"/>
        <v>107</v>
      </c>
    </row>
    <row r="30" spans="1:19" x14ac:dyDescent="0.2">
      <c r="A30" s="7" t="s">
        <v>35</v>
      </c>
      <c r="B30" s="37"/>
      <c r="C30" s="35"/>
      <c r="D30" s="37"/>
      <c r="E30" s="35"/>
      <c r="F30" s="37">
        <v>4319</v>
      </c>
      <c r="G30" s="43">
        <f t="shared" si="6"/>
        <v>5.1379355468052959E-2</v>
      </c>
      <c r="H30" s="37">
        <v>2173</v>
      </c>
      <c r="I30" s="43">
        <f t="shared" si="6"/>
        <v>4.7831829187761389E-2</v>
      </c>
      <c r="J30" s="36">
        <v>5563</v>
      </c>
      <c r="K30" s="43">
        <f t="shared" si="5"/>
        <v>0.13906109389061094</v>
      </c>
      <c r="L30" s="37">
        <v>7</v>
      </c>
      <c r="M30" s="43">
        <f t="shared" si="0"/>
        <v>1.7530678687703481E-3</v>
      </c>
      <c r="N30" s="36">
        <f t="shared" si="1"/>
        <v>12062</v>
      </c>
      <c r="O30" s="38">
        <v>49</v>
      </c>
      <c r="P30" s="38">
        <v>9</v>
      </c>
      <c r="Q30" s="42">
        <v>37</v>
      </c>
      <c r="R30" s="42"/>
      <c r="S30" s="36">
        <f t="shared" si="2"/>
        <v>95</v>
      </c>
    </row>
    <row r="31" spans="1:19" x14ac:dyDescent="0.2">
      <c r="A31" s="7" t="s">
        <v>36</v>
      </c>
      <c r="B31" s="37"/>
      <c r="C31" s="35"/>
      <c r="D31" s="37"/>
      <c r="E31" s="35"/>
      <c r="F31" s="37">
        <v>1409</v>
      </c>
      <c r="G31" s="43">
        <f t="shared" si="6"/>
        <v>1.6761637382377084E-2</v>
      </c>
      <c r="H31" s="37">
        <v>972</v>
      </c>
      <c r="I31" s="43">
        <f t="shared" si="6"/>
        <v>2.1395553598943431E-2</v>
      </c>
      <c r="J31" s="36">
        <v>2706</v>
      </c>
      <c r="K31" s="43">
        <f t="shared" si="5"/>
        <v>6.7643235676432351E-2</v>
      </c>
      <c r="L31" s="37"/>
      <c r="M31" s="43"/>
      <c r="N31" s="36">
        <f t="shared" si="1"/>
        <v>5087</v>
      </c>
      <c r="O31" s="38">
        <v>26</v>
      </c>
      <c r="P31" s="38">
        <v>4</v>
      </c>
      <c r="Q31" s="42">
        <v>24</v>
      </c>
      <c r="R31" s="42"/>
      <c r="S31" s="36">
        <f t="shared" si="2"/>
        <v>54</v>
      </c>
    </row>
    <row r="32" spans="1:19" x14ac:dyDescent="0.2">
      <c r="A32" s="7" t="s">
        <v>37</v>
      </c>
      <c r="B32" s="37"/>
      <c r="C32" s="35"/>
      <c r="D32" s="37"/>
      <c r="E32" s="35"/>
      <c r="F32" s="37">
        <v>174</v>
      </c>
      <c r="G32" s="43">
        <f t="shared" si="6"/>
        <v>2.0699254113084545E-3</v>
      </c>
      <c r="H32" s="37">
        <v>273</v>
      </c>
      <c r="I32" s="43">
        <f t="shared" si="6"/>
        <v>6.0092449922958396E-3</v>
      </c>
      <c r="J32" s="36">
        <v>673</v>
      </c>
      <c r="K32" s="43">
        <f t="shared" si="5"/>
        <v>1.6823317668233178E-2</v>
      </c>
      <c r="L32" s="37"/>
      <c r="M32" s="43"/>
      <c r="N32" s="36">
        <f t="shared" si="1"/>
        <v>1120</v>
      </c>
      <c r="O32" s="38">
        <v>9</v>
      </c>
      <c r="P32" s="38">
        <v>6</v>
      </c>
      <c r="Q32" s="42">
        <v>9</v>
      </c>
      <c r="R32" s="42"/>
      <c r="S32" s="36">
        <f t="shared" si="2"/>
        <v>24</v>
      </c>
    </row>
    <row r="33" spans="1:19" x14ac:dyDescent="0.2">
      <c r="A33" s="7" t="s">
        <v>38</v>
      </c>
      <c r="B33" s="37"/>
      <c r="C33" s="35"/>
      <c r="D33" s="37"/>
      <c r="E33" s="35"/>
      <c r="F33" s="37">
        <v>12</v>
      </c>
      <c r="G33" s="43">
        <f t="shared" si="6"/>
        <v>1.4275347664196238E-4</v>
      </c>
      <c r="H33" s="37">
        <v>21</v>
      </c>
      <c r="I33" s="43">
        <f t="shared" si="6"/>
        <v>4.6224961479198769E-4</v>
      </c>
      <c r="J33" s="36">
        <v>51</v>
      </c>
      <c r="K33" s="43">
        <f t="shared" si="5"/>
        <v>1.2748725127487252E-3</v>
      </c>
      <c r="L33" s="37"/>
      <c r="M33" s="43"/>
      <c r="N33" s="36">
        <f t="shared" si="1"/>
        <v>84</v>
      </c>
      <c r="O33" s="38"/>
      <c r="P33" s="38"/>
      <c r="Q33" s="42">
        <v>2</v>
      </c>
      <c r="R33" s="42"/>
      <c r="S33" s="36">
        <f>SUM(O33:R33)</f>
        <v>2</v>
      </c>
    </row>
    <row r="34" spans="1:19" ht="20.100000000000001" customHeight="1" x14ac:dyDescent="0.2">
      <c r="A34" s="13" t="s">
        <v>9</v>
      </c>
      <c r="B34" s="39">
        <f>SUM(B13:B33)</f>
        <v>9889</v>
      </c>
      <c r="C34" s="47">
        <f t="shared" ref="C34:S34" si="7">SUM(C13:C33)</f>
        <v>1</v>
      </c>
      <c r="D34" s="39">
        <f t="shared" si="7"/>
        <v>7118</v>
      </c>
      <c r="E34" s="47">
        <f t="shared" si="7"/>
        <v>1</v>
      </c>
      <c r="F34" s="39">
        <f t="shared" si="7"/>
        <v>84061</v>
      </c>
      <c r="G34" s="47">
        <f t="shared" si="7"/>
        <v>1.0000000000000002</v>
      </c>
      <c r="H34" s="39">
        <f t="shared" si="7"/>
        <v>45430</v>
      </c>
      <c r="I34" s="47">
        <f t="shared" si="7"/>
        <v>1</v>
      </c>
      <c r="J34" s="39">
        <f t="shared" si="7"/>
        <v>40004</v>
      </c>
      <c r="K34" s="47">
        <f t="shared" si="7"/>
        <v>1</v>
      </c>
      <c r="L34" s="39">
        <f t="shared" si="7"/>
        <v>3993</v>
      </c>
      <c r="M34" s="47">
        <f t="shared" si="7"/>
        <v>1</v>
      </c>
      <c r="N34" s="39">
        <f t="shared" si="7"/>
        <v>190495</v>
      </c>
      <c r="O34" s="39">
        <f t="shared" si="7"/>
        <v>550</v>
      </c>
      <c r="P34" s="39">
        <f t="shared" si="7"/>
        <v>272</v>
      </c>
      <c r="Q34" s="39">
        <f t="shared" si="7"/>
        <v>197</v>
      </c>
      <c r="R34" s="39">
        <f t="shared" si="7"/>
        <v>11</v>
      </c>
      <c r="S34" s="39">
        <f t="shared" si="7"/>
        <v>1030</v>
      </c>
    </row>
    <row r="35" spans="1:19" ht="20.100000000000001" customHeight="1" x14ac:dyDescent="0.2">
      <c r="A35" s="15" t="s">
        <v>39</v>
      </c>
      <c r="B35" s="78">
        <v>56.91</v>
      </c>
      <c r="C35" s="79">
        <v>56.248398225726959</v>
      </c>
      <c r="D35" s="80">
        <v>56.32</v>
      </c>
      <c r="E35" s="81">
        <v>55.645209580838326</v>
      </c>
      <c r="F35" s="80">
        <v>71.33</v>
      </c>
      <c r="G35" s="81">
        <v>70.950644595316191</v>
      </c>
      <c r="H35" s="80">
        <v>71.430000000000007</v>
      </c>
      <c r="I35" s="81">
        <v>72.030010049554704</v>
      </c>
      <c r="J35" s="80">
        <v>74.45</v>
      </c>
      <c r="K35" s="81">
        <v>73.189690607121037</v>
      </c>
      <c r="L35" s="80">
        <v>18.53</v>
      </c>
      <c r="M35" s="81">
        <v>19.195506273708784</v>
      </c>
      <c r="N35" s="45">
        <v>69.59</v>
      </c>
      <c r="O35" s="45">
        <v>69.209999999999994</v>
      </c>
      <c r="P35" s="45">
        <v>66.81</v>
      </c>
      <c r="Q35" s="45">
        <v>78.260000000000005</v>
      </c>
      <c r="R35" s="45">
        <v>29.16</v>
      </c>
      <c r="S35" s="45">
        <v>69.569999999999993</v>
      </c>
    </row>
    <row r="38" spans="1:19" customFormat="1" ht="12.75" x14ac:dyDescent="0.2"/>
    <row r="39" spans="1:19" customFormat="1" ht="12.75" x14ac:dyDescent="0.2"/>
    <row r="40" spans="1:19" customFormat="1" ht="12.75" x14ac:dyDescent="0.2"/>
    <row r="41" spans="1:19" customFormat="1" ht="12.75" x14ac:dyDescent="0.2"/>
    <row r="42" spans="1:19" customFormat="1" ht="12.75" x14ac:dyDescent="0.2"/>
    <row r="43" spans="1:19" customFormat="1" ht="12.75" x14ac:dyDescent="0.2"/>
    <row r="44" spans="1:19" customFormat="1" ht="12.75" x14ac:dyDescent="0.2"/>
    <row r="45" spans="1:19" customFormat="1" ht="12.75" x14ac:dyDescent="0.2"/>
    <row r="46" spans="1:19" customFormat="1" ht="12.75" x14ac:dyDescent="0.2"/>
    <row r="47" spans="1:19" customFormat="1" ht="12.75" x14ac:dyDescent="0.2"/>
    <row r="48" spans="1:19" customFormat="1" ht="12.75" x14ac:dyDescent="0.2"/>
    <row r="49" spans="9:14" customFormat="1" ht="12.75" x14ac:dyDescent="0.2"/>
    <row r="50" spans="9:14" customFormat="1" ht="12.75" x14ac:dyDescent="0.2"/>
    <row r="51" spans="9:14" customFormat="1" ht="12.75" x14ac:dyDescent="0.2"/>
    <row r="52" spans="9:14" customFormat="1" ht="12.75" x14ac:dyDescent="0.2"/>
    <row r="53" spans="9:14" customFormat="1" ht="12.75" x14ac:dyDescent="0.2"/>
    <row r="54" spans="9:14" customFormat="1" ht="12.75" x14ac:dyDescent="0.2"/>
    <row r="55" spans="9:14" customFormat="1" ht="12.75" x14ac:dyDescent="0.2"/>
    <row r="56" spans="9:14" customFormat="1" ht="12.75" x14ac:dyDescent="0.2"/>
    <row r="57" spans="9:14" customFormat="1" ht="12.75" x14ac:dyDescent="0.2"/>
    <row r="58" spans="9:14" customFormat="1" ht="12.75" x14ac:dyDescent="0.2"/>
    <row r="59" spans="9:14" customFormat="1" ht="12.75" x14ac:dyDescent="0.2"/>
    <row r="60" spans="9:14" customFormat="1" ht="12.75" x14ac:dyDescent="0.2"/>
    <row r="61" spans="9:14" ht="12.75" x14ac:dyDescent="0.2">
      <c r="I61"/>
      <c r="J61"/>
      <c r="K61"/>
      <c r="L61"/>
      <c r="M61"/>
      <c r="N61"/>
    </row>
    <row r="62" spans="9:14" ht="12.75" x14ac:dyDescent="0.2">
      <c r="I62"/>
      <c r="J62"/>
      <c r="K62"/>
      <c r="L62"/>
      <c r="M62"/>
      <c r="N62"/>
    </row>
    <row r="63" spans="9:14" ht="12.75" x14ac:dyDescent="0.2">
      <c r="I63"/>
      <c r="J63"/>
      <c r="K63"/>
      <c r="L63"/>
      <c r="M63"/>
      <c r="N63"/>
    </row>
    <row r="64" spans="9:14" ht="12.75" x14ac:dyDescent="0.2">
      <c r="I64"/>
      <c r="J64"/>
      <c r="K64"/>
      <c r="L64"/>
      <c r="M64"/>
      <c r="N64"/>
    </row>
    <row r="65" spans="9:13" ht="12.75" x14ac:dyDescent="0.2">
      <c r="I65"/>
      <c r="J65"/>
      <c r="K65"/>
      <c r="L65"/>
      <c r="M65"/>
    </row>
    <row r="66" spans="9:13" ht="12.75" x14ac:dyDescent="0.2">
      <c r="I66"/>
      <c r="J66"/>
      <c r="K66"/>
      <c r="L66"/>
      <c r="M66"/>
    </row>
    <row r="67" spans="9:13" ht="12.75" x14ac:dyDescent="0.2">
      <c r="I67"/>
      <c r="J67"/>
      <c r="K67"/>
      <c r="L67"/>
      <c r="M67"/>
    </row>
    <row r="68" spans="9:13" ht="12.75" x14ac:dyDescent="0.2">
      <c r="I68"/>
      <c r="J68"/>
      <c r="K68"/>
      <c r="L68"/>
      <c r="M68"/>
    </row>
    <row r="69" spans="9:13" ht="12.75" x14ac:dyDescent="0.2">
      <c r="I69"/>
      <c r="J69"/>
      <c r="K69"/>
      <c r="L69"/>
      <c r="M69"/>
    </row>
    <row r="70" spans="9:13" ht="12.75" x14ac:dyDescent="0.2">
      <c r="I70"/>
      <c r="J70"/>
      <c r="K70"/>
      <c r="L70"/>
      <c r="M70"/>
    </row>
    <row r="71" spans="9:13" ht="12.75" x14ac:dyDescent="0.2">
      <c r="I71"/>
      <c r="J71"/>
      <c r="K71"/>
      <c r="L71"/>
      <c r="M71"/>
    </row>
    <row r="72" spans="9:13" ht="12.75" x14ac:dyDescent="0.2">
      <c r="I72"/>
      <c r="J72"/>
      <c r="K72"/>
      <c r="L72"/>
      <c r="M72"/>
    </row>
    <row r="73" spans="9:13" ht="12.75" x14ac:dyDescent="0.2">
      <c r="I73"/>
      <c r="J73"/>
      <c r="K73"/>
      <c r="L73"/>
    </row>
  </sheetData>
  <mergeCells count="36"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F10:G10"/>
    <mergeCell ref="H10:I10"/>
    <mergeCell ref="C11:C12"/>
    <mergeCell ref="D11:D12"/>
    <mergeCell ref="L11:L12"/>
  </mergeCells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showGridLines="0" zoomScaleNormal="100" workbookViewId="0">
      <selection activeCell="A5" sqref="A5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64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76</v>
      </c>
      <c r="M13" s="43">
        <f>L13/L$34</f>
        <v>1.9452265165088304E-2</v>
      </c>
      <c r="N13" s="36">
        <f>B13+D13+F13+H13+J13+L13</f>
        <v>76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374</v>
      </c>
      <c r="M14" s="43">
        <f t="shared" ref="M14:M30" si="0">L14/L$34</f>
        <v>9.5725620680829279E-2</v>
      </c>
      <c r="N14" s="36">
        <f t="shared" ref="N14:N33" si="1">B14+D14+F14+H14+J14+L14</f>
        <v>374</v>
      </c>
      <c r="O14" s="38"/>
      <c r="P14" s="38"/>
      <c r="Q14" s="42"/>
      <c r="R14" s="42">
        <v>2</v>
      </c>
      <c r="S14" s="36">
        <f t="shared" ref="S14:S32" si="2">SUM(O14:R14)</f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834</v>
      </c>
      <c r="M15" s="43">
        <f t="shared" si="0"/>
        <v>0.21346301510110058</v>
      </c>
      <c r="N15" s="36">
        <f t="shared" si="1"/>
        <v>834</v>
      </c>
      <c r="O15" s="38"/>
      <c r="P15" s="38"/>
      <c r="Q15" s="42"/>
      <c r="R15" s="42">
        <v>4</v>
      </c>
      <c r="S15" s="36">
        <f t="shared" si="2"/>
        <v>4</v>
      </c>
    </row>
    <row r="16" spans="1:19" x14ac:dyDescent="0.2">
      <c r="A16" s="7" t="s">
        <v>20</v>
      </c>
      <c r="B16" s="37">
        <v>1</v>
      </c>
      <c r="C16" s="43"/>
      <c r="D16" s="37"/>
      <c r="E16" s="35"/>
      <c r="F16" s="36"/>
      <c r="G16" s="35"/>
      <c r="H16" s="37"/>
      <c r="I16" s="35"/>
      <c r="J16" s="36"/>
      <c r="K16" s="35"/>
      <c r="L16" s="37">
        <v>1310</v>
      </c>
      <c r="M16" s="43">
        <f t="shared" si="0"/>
        <v>0.33529562324033785</v>
      </c>
      <c r="N16" s="36">
        <f t="shared" si="1"/>
        <v>1311</v>
      </c>
      <c r="O16" s="38"/>
      <c r="P16" s="38"/>
      <c r="Q16" s="42"/>
      <c r="R16" s="42">
        <v>4</v>
      </c>
      <c r="S16" s="36">
        <f t="shared" si="2"/>
        <v>4</v>
      </c>
    </row>
    <row r="17" spans="1:19" x14ac:dyDescent="0.2">
      <c r="A17" s="7" t="s">
        <v>21</v>
      </c>
      <c r="B17" s="37">
        <v>5</v>
      </c>
      <c r="C17" s="43">
        <f>B17/B$34</f>
        <v>4.9860390905464701E-4</v>
      </c>
      <c r="D17" s="37">
        <v>1</v>
      </c>
      <c r="E17" s="43">
        <f>D17/D$34</f>
        <v>1.4035087719298245E-4</v>
      </c>
      <c r="F17" s="36"/>
      <c r="G17" s="35"/>
      <c r="H17" s="37"/>
      <c r="I17" s="35"/>
      <c r="J17" s="36"/>
      <c r="K17" s="43"/>
      <c r="L17" s="37">
        <v>954</v>
      </c>
      <c r="M17" s="43">
        <f t="shared" si="0"/>
        <v>0.24417711799334527</v>
      </c>
      <c r="N17" s="36">
        <f t="shared" si="1"/>
        <v>960</v>
      </c>
      <c r="O17" s="38"/>
      <c r="P17" s="38"/>
      <c r="Q17" s="42"/>
      <c r="R17" s="42">
        <v>3</v>
      </c>
      <c r="S17" s="36">
        <f t="shared" si="2"/>
        <v>3</v>
      </c>
    </row>
    <row r="18" spans="1:19" x14ac:dyDescent="0.2">
      <c r="A18" s="7" t="s">
        <v>22</v>
      </c>
      <c r="B18" s="37">
        <v>21</v>
      </c>
      <c r="C18" s="43">
        <f t="shared" ref="C18:C25" si="3">B18/B$34</f>
        <v>2.0941364180295172E-3</v>
      </c>
      <c r="D18" s="37">
        <v>14</v>
      </c>
      <c r="E18" s="43">
        <f t="shared" ref="E18:E25" si="4">D18/D$34</f>
        <v>1.9649122807017545E-3</v>
      </c>
      <c r="F18" s="36"/>
      <c r="G18" s="35"/>
      <c r="H18" s="37"/>
      <c r="I18" s="35"/>
      <c r="J18" s="36">
        <v>6</v>
      </c>
      <c r="K18" s="43">
        <f t="shared" ref="K18:K33" si="5">J18/J$34</f>
        <v>1.5261738820776313E-4</v>
      </c>
      <c r="L18" s="37">
        <v>172</v>
      </c>
      <c r="M18" s="43">
        <f t="shared" si="0"/>
        <v>4.4023547478884054E-2</v>
      </c>
      <c r="N18" s="36">
        <f t="shared" si="1"/>
        <v>213</v>
      </c>
      <c r="O18" s="38"/>
      <c r="P18" s="38"/>
      <c r="Q18" s="42"/>
      <c r="R18" s="42">
        <v>1</v>
      </c>
      <c r="S18" s="36">
        <f t="shared" si="2"/>
        <v>1</v>
      </c>
    </row>
    <row r="19" spans="1:19" x14ac:dyDescent="0.2">
      <c r="A19" s="7" t="s">
        <v>23</v>
      </c>
      <c r="B19" s="37">
        <v>52</v>
      </c>
      <c r="C19" s="43">
        <f t="shared" si="3"/>
        <v>5.185480654168329E-3</v>
      </c>
      <c r="D19" s="37">
        <v>59</v>
      </c>
      <c r="E19" s="43">
        <f t="shared" si="4"/>
        <v>8.2807017543859648E-3</v>
      </c>
      <c r="F19" s="36"/>
      <c r="G19" s="35"/>
      <c r="H19" s="37"/>
      <c r="I19" s="35"/>
      <c r="J19" s="36">
        <v>61</v>
      </c>
      <c r="K19" s="43">
        <f t="shared" si="5"/>
        <v>1.5516101134455918E-3</v>
      </c>
      <c r="L19" s="37">
        <v>3</v>
      </c>
      <c r="M19" s="43">
        <f t="shared" si="0"/>
        <v>7.6785257230611718E-4</v>
      </c>
      <c r="N19" s="36">
        <f t="shared" si="1"/>
        <v>175</v>
      </c>
      <c r="O19" s="38"/>
      <c r="P19" s="38"/>
      <c r="Q19" s="42"/>
      <c r="R19" s="42"/>
      <c r="S19" s="36">
        <f t="shared" si="2"/>
        <v>0</v>
      </c>
    </row>
    <row r="20" spans="1:19" x14ac:dyDescent="0.2">
      <c r="A20" s="7" t="s">
        <v>25</v>
      </c>
      <c r="B20" s="37">
        <v>130</v>
      </c>
      <c r="C20" s="43">
        <f t="shared" si="3"/>
        <v>1.2963701635420821E-2</v>
      </c>
      <c r="D20" s="37">
        <v>124</v>
      </c>
      <c r="E20" s="43">
        <f t="shared" si="4"/>
        <v>1.7403508771929824E-2</v>
      </c>
      <c r="F20" s="36"/>
      <c r="G20" s="35"/>
      <c r="H20" s="37"/>
      <c r="I20" s="35"/>
      <c r="J20" s="36">
        <v>174</v>
      </c>
      <c r="K20" s="43">
        <f t="shared" si="5"/>
        <v>4.4259042580251312E-3</v>
      </c>
      <c r="L20" s="37">
        <v>3</v>
      </c>
      <c r="M20" s="43">
        <f t="shared" si="0"/>
        <v>7.6785257230611718E-4</v>
      </c>
      <c r="N20" s="36">
        <f t="shared" si="1"/>
        <v>431</v>
      </c>
      <c r="O20" s="38"/>
      <c r="P20" s="38"/>
      <c r="Q20" s="42"/>
      <c r="R20" s="42"/>
      <c r="S20" s="36">
        <f t="shared" si="2"/>
        <v>0</v>
      </c>
    </row>
    <row r="21" spans="1:19" x14ac:dyDescent="0.2">
      <c r="A21" s="7" t="s">
        <v>26</v>
      </c>
      <c r="B21" s="37">
        <v>320</v>
      </c>
      <c r="C21" s="43">
        <f t="shared" si="3"/>
        <v>3.1910650179497409E-2</v>
      </c>
      <c r="D21" s="37">
        <v>301</v>
      </c>
      <c r="E21" s="43">
        <f t="shared" si="4"/>
        <v>4.2245614035087718E-2</v>
      </c>
      <c r="F21" s="36"/>
      <c r="G21" s="35"/>
      <c r="H21" s="37"/>
      <c r="I21" s="35"/>
      <c r="J21" s="36">
        <v>385</v>
      </c>
      <c r="K21" s="43">
        <f t="shared" si="5"/>
        <v>9.7929490766648017E-3</v>
      </c>
      <c r="L21" s="37">
        <v>12</v>
      </c>
      <c r="M21" s="43">
        <f t="shared" si="0"/>
        <v>3.0714102892244687E-3</v>
      </c>
      <c r="N21" s="36">
        <f t="shared" si="1"/>
        <v>1018</v>
      </c>
      <c r="O21" s="38"/>
      <c r="P21" s="38"/>
      <c r="Q21" s="42">
        <v>1</v>
      </c>
      <c r="R21" s="42"/>
      <c r="S21" s="36">
        <f t="shared" si="2"/>
        <v>1</v>
      </c>
    </row>
    <row r="22" spans="1:19" x14ac:dyDescent="0.2">
      <c r="A22" s="7" t="s">
        <v>27</v>
      </c>
      <c r="B22" s="37">
        <v>731</v>
      </c>
      <c r="C22" s="43">
        <f t="shared" si="3"/>
        <v>7.289589150378939E-2</v>
      </c>
      <c r="D22" s="37">
        <v>599</v>
      </c>
      <c r="E22" s="43">
        <f t="shared" si="4"/>
        <v>8.4070175438596489E-2</v>
      </c>
      <c r="F22" s="36"/>
      <c r="G22" s="35"/>
      <c r="H22" s="37"/>
      <c r="I22" s="35"/>
      <c r="J22" s="36">
        <v>800</v>
      </c>
      <c r="K22" s="43">
        <f t="shared" si="5"/>
        <v>2.0348985094368419E-2</v>
      </c>
      <c r="L22" s="37">
        <v>21</v>
      </c>
      <c r="M22" s="43">
        <f t="shared" si="0"/>
        <v>5.3749680061428206E-3</v>
      </c>
      <c r="N22" s="36">
        <f t="shared" si="1"/>
        <v>2151</v>
      </c>
      <c r="O22" s="38">
        <v>1</v>
      </c>
      <c r="P22" s="38"/>
      <c r="Q22" s="42">
        <v>3</v>
      </c>
      <c r="R22" s="42">
        <v>1</v>
      </c>
      <c r="S22" s="36">
        <f t="shared" si="2"/>
        <v>5</v>
      </c>
    </row>
    <row r="23" spans="1:19" x14ac:dyDescent="0.2">
      <c r="A23" s="7" t="s">
        <v>28</v>
      </c>
      <c r="B23" s="37">
        <v>1487</v>
      </c>
      <c r="C23" s="43">
        <f t="shared" si="3"/>
        <v>0.14828480255285201</v>
      </c>
      <c r="D23" s="37">
        <v>1205</v>
      </c>
      <c r="E23" s="43">
        <f t="shared" si="4"/>
        <v>0.16912280701754387</v>
      </c>
      <c r="F23" s="36"/>
      <c r="G23" s="35"/>
      <c r="H23" s="37"/>
      <c r="I23" s="35"/>
      <c r="J23" s="36">
        <v>1547</v>
      </c>
      <c r="K23" s="43">
        <f t="shared" si="5"/>
        <v>3.9349849926234928E-2</v>
      </c>
      <c r="L23" s="37">
        <v>24</v>
      </c>
      <c r="M23" s="43">
        <f t="shared" si="0"/>
        <v>6.1428205784489374E-3</v>
      </c>
      <c r="N23" s="36">
        <f t="shared" si="1"/>
        <v>4263</v>
      </c>
      <c r="O23" s="38">
        <v>1</v>
      </c>
      <c r="P23" s="38">
        <v>1</v>
      </c>
      <c r="Q23" s="42">
        <v>4</v>
      </c>
      <c r="R23" s="42"/>
      <c r="S23" s="36">
        <f t="shared" si="2"/>
        <v>6</v>
      </c>
    </row>
    <row r="24" spans="1:19" x14ac:dyDescent="0.2">
      <c r="A24" s="7" t="s">
        <v>29</v>
      </c>
      <c r="B24" s="37">
        <v>3164</v>
      </c>
      <c r="C24" s="43">
        <f t="shared" si="3"/>
        <v>0.3155165536497806</v>
      </c>
      <c r="D24" s="37">
        <v>2073</v>
      </c>
      <c r="E24" s="43">
        <f t="shared" si="4"/>
        <v>0.29094736842105262</v>
      </c>
      <c r="F24" s="37">
        <v>2740</v>
      </c>
      <c r="G24" s="43">
        <f>F24/F$34</f>
        <v>3.382924871905673E-2</v>
      </c>
      <c r="H24" s="37">
        <v>1100</v>
      </c>
      <c r="I24" s="43">
        <f>H24/H$34</f>
        <v>2.5901245614448187E-2</v>
      </c>
      <c r="J24" s="36">
        <v>2259</v>
      </c>
      <c r="K24" s="43">
        <f t="shared" si="5"/>
        <v>5.7460446660222819E-2</v>
      </c>
      <c r="L24" s="37">
        <v>21</v>
      </c>
      <c r="M24" s="43">
        <f t="shared" si="0"/>
        <v>5.3749680061428206E-3</v>
      </c>
      <c r="N24" s="36">
        <f t="shared" si="1"/>
        <v>11357</v>
      </c>
      <c r="O24" s="38">
        <v>5</v>
      </c>
      <c r="P24" s="38">
        <v>2</v>
      </c>
      <c r="Q24" s="42">
        <v>9</v>
      </c>
      <c r="R24" s="42"/>
      <c r="S24" s="36">
        <f t="shared" si="2"/>
        <v>16</v>
      </c>
    </row>
    <row r="25" spans="1:19" x14ac:dyDescent="0.2">
      <c r="A25" s="7" t="s">
        <v>30</v>
      </c>
      <c r="B25" s="37">
        <v>4117</v>
      </c>
      <c r="C25" s="43">
        <f t="shared" si="3"/>
        <v>0.41055045871559631</v>
      </c>
      <c r="D25" s="37">
        <v>2749</v>
      </c>
      <c r="E25" s="43">
        <f t="shared" si="4"/>
        <v>0.38582456140350879</v>
      </c>
      <c r="F25" s="37">
        <v>13128</v>
      </c>
      <c r="G25" s="43">
        <f t="shared" ref="G25:I33" si="6">F25/F$34</f>
        <v>0.16208407926415211</v>
      </c>
      <c r="H25" s="37">
        <v>6471</v>
      </c>
      <c r="I25" s="43">
        <f t="shared" si="6"/>
        <v>0.15236996397372202</v>
      </c>
      <c r="J25" s="36">
        <v>3158</v>
      </c>
      <c r="K25" s="43">
        <f t="shared" si="5"/>
        <v>8.0327618660019334E-2</v>
      </c>
      <c r="L25" s="37">
        <v>23</v>
      </c>
      <c r="M25" s="43">
        <f t="shared" si="0"/>
        <v>5.8868697210135651E-3</v>
      </c>
      <c r="N25" s="36">
        <f t="shared" si="1"/>
        <v>29646</v>
      </c>
      <c r="O25" s="38">
        <v>40</v>
      </c>
      <c r="P25" s="38">
        <v>14</v>
      </c>
      <c r="Q25" s="42">
        <v>14</v>
      </c>
      <c r="R25" s="42">
        <v>1</v>
      </c>
      <c r="S25" s="36">
        <f t="shared" si="2"/>
        <v>69</v>
      </c>
    </row>
    <row r="26" spans="1:19" x14ac:dyDescent="0.2">
      <c r="A26" s="7" t="s">
        <v>31</v>
      </c>
      <c r="B26" s="37"/>
      <c r="C26" s="35"/>
      <c r="D26" s="37"/>
      <c r="E26" s="35"/>
      <c r="F26" s="37">
        <v>22452</v>
      </c>
      <c r="G26" s="43">
        <f t="shared" si="6"/>
        <v>0.27720229643805172</v>
      </c>
      <c r="H26" s="37">
        <v>12731</v>
      </c>
      <c r="I26" s="43">
        <f t="shared" si="6"/>
        <v>0.29977159810685439</v>
      </c>
      <c r="J26" s="36">
        <v>4302</v>
      </c>
      <c r="K26" s="43">
        <f t="shared" si="5"/>
        <v>0.10942666734496617</v>
      </c>
      <c r="L26" s="37">
        <v>24</v>
      </c>
      <c r="M26" s="43">
        <f t="shared" si="0"/>
        <v>6.1428205784489374E-3</v>
      </c>
      <c r="N26" s="36">
        <f t="shared" si="1"/>
        <v>39509</v>
      </c>
      <c r="O26" s="38">
        <v>125</v>
      </c>
      <c r="P26" s="38">
        <v>92</v>
      </c>
      <c r="Q26" s="42">
        <v>17</v>
      </c>
      <c r="R26" s="42">
        <v>1</v>
      </c>
      <c r="S26" s="36">
        <f t="shared" si="2"/>
        <v>235</v>
      </c>
    </row>
    <row r="27" spans="1:19" x14ac:dyDescent="0.2">
      <c r="A27" s="7" t="s">
        <v>32</v>
      </c>
      <c r="B27" s="37"/>
      <c r="C27" s="35"/>
      <c r="D27" s="37"/>
      <c r="E27" s="35"/>
      <c r="F27" s="37">
        <v>17189</v>
      </c>
      <c r="G27" s="43">
        <f t="shared" si="6"/>
        <v>0.21222297672695845</v>
      </c>
      <c r="H27" s="37">
        <v>8873</v>
      </c>
      <c r="I27" s="43">
        <f t="shared" si="6"/>
        <v>0.20892886576090797</v>
      </c>
      <c r="J27" s="36">
        <v>5118</v>
      </c>
      <c r="K27" s="43">
        <f t="shared" si="5"/>
        <v>0.13018263214122194</v>
      </c>
      <c r="L27" s="37">
        <v>18</v>
      </c>
      <c r="M27" s="43">
        <f t="shared" si="0"/>
        <v>4.6071154338367037E-3</v>
      </c>
      <c r="N27" s="36">
        <f t="shared" si="1"/>
        <v>31198</v>
      </c>
      <c r="O27" s="38">
        <v>127</v>
      </c>
      <c r="P27" s="38">
        <v>65</v>
      </c>
      <c r="Q27" s="42">
        <v>21</v>
      </c>
      <c r="R27" s="42"/>
      <c r="S27" s="36">
        <f t="shared" si="2"/>
        <v>213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11808</v>
      </c>
      <c r="G28" s="43">
        <f t="shared" si="6"/>
        <v>0.14578677696154083</v>
      </c>
      <c r="H28" s="37">
        <v>6057</v>
      </c>
      <c r="I28" s="43">
        <f t="shared" si="6"/>
        <v>0.14262167698792061</v>
      </c>
      <c r="J28" s="36">
        <v>6068</v>
      </c>
      <c r="K28" s="43">
        <f t="shared" si="5"/>
        <v>0.15434705194078446</v>
      </c>
      <c r="L28" s="37">
        <v>20</v>
      </c>
      <c r="M28" s="43">
        <f t="shared" si="0"/>
        <v>5.1190171487074483E-3</v>
      </c>
      <c r="N28" s="36">
        <f t="shared" si="1"/>
        <v>23953</v>
      </c>
      <c r="O28" s="38">
        <v>81</v>
      </c>
      <c r="P28" s="38">
        <v>31</v>
      </c>
      <c r="Q28" s="42">
        <v>19</v>
      </c>
      <c r="R28" s="42"/>
      <c r="S28" s="36">
        <f t="shared" si="2"/>
        <v>131</v>
      </c>
    </row>
    <row r="29" spans="1:19" x14ac:dyDescent="0.2">
      <c r="A29" s="7" t="s">
        <v>34</v>
      </c>
      <c r="B29" s="37"/>
      <c r="C29" s="35"/>
      <c r="D29" s="37"/>
      <c r="E29" s="35"/>
      <c r="F29" s="37">
        <v>8074</v>
      </c>
      <c r="G29" s="43">
        <f t="shared" si="6"/>
        <v>9.9685165750972277E-2</v>
      </c>
      <c r="H29" s="37">
        <v>3924</v>
      </c>
      <c r="I29" s="43">
        <f t="shared" si="6"/>
        <v>9.2396807082813351E-2</v>
      </c>
      <c r="J29" s="36">
        <v>6829</v>
      </c>
      <c r="K29" s="43">
        <f t="shared" si="5"/>
        <v>0.1737040240118024</v>
      </c>
      <c r="L29" s="37">
        <v>11</v>
      </c>
      <c r="M29" s="43">
        <f t="shared" si="0"/>
        <v>2.8154594317890964E-3</v>
      </c>
      <c r="N29" s="36">
        <f t="shared" si="1"/>
        <v>18838</v>
      </c>
      <c r="O29" s="38">
        <v>57</v>
      </c>
      <c r="P29" s="38">
        <v>14</v>
      </c>
      <c r="Q29" s="42">
        <v>33</v>
      </c>
      <c r="R29" s="42">
        <v>1</v>
      </c>
      <c r="S29" s="36">
        <f t="shared" si="2"/>
        <v>105</v>
      </c>
    </row>
    <row r="30" spans="1:19" x14ac:dyDescent="0.2">
      <c r="A30" s="7" t="s">
        <v>35</v>
      </c>
      <c r="B30" s="37"/>
      <c r="C30" s="35"/>
      <c r="D30" s="37"/>
      <c r="E30" s="35"/>
      <c r="F30" s="37">
        <v>4220</v>
      </c>
      <c r="G30" s="43">
        <f t="shared" si="6"/>
        <v>5.2101981603802701E-2</v>
      </c>
      <c r="H30" s="37">
        <v>2103</v>
      </c>
      <c r="I30" s="43">
        <f t="shared" si="6"/>
        <v>4.9518472297440483E-2</v>
      </c>
      <c r="J30" s="36">
        <v>5418</v>
      </c>
      <c r="K30" s="43">
        <f t="shared" si="5"/>
        <v>0.13781350155161012</v>
      </c>
      <c r="L30" s="37">
        <v>7</v>
      </c>
      <c r="M30" s="43">
        <f t="shared" si="0"/>
        <v>1.7916560020476069E-3</v>
      </c>
      <c r="N30" s="36">
        <f t="shared" si="1"/>
        <v>11748</v>
      </c>
      <c r="O30" s="38">
        <v>46</v>
      </c>
      <c r="P30" s="38">
        <v>7</v>
      </c>
      <c r="Q30" s="42">
        <v>42</v>
      </c>
      <c r="R30" s="42"/>
      <c r="S30" s="36">
        <f t="shared" si="2"/>
        <v>95</v>
      </c>
    </row>
    <row r="31" spans="1:19" x14ac:dyDescent="0.2">
      <c r="A31" s="7" t="s">
        <v>36</v>
      </c>
      <c r="B31" s="37"/>
      <c r="C31" s="35"/>
      <c r="D31" s="37"/>
      <c r="E31" s="35"/>
      <c r="F31" s="37">
        <v>1214</v>
      </c>
      <c r="G31" s="43">
        <f t="shared" si="6"/>
        <v>1.4988579541947034E-2</v>
      </c>
      <c r="H31" s="37">
        <v>949</v>
      </c>
      <c r="I31" s="43">
        <f t="shared" si="6"/>
        <v>2.2345710989192115E-2</v>
      </c>
      <c r="J31" s="36">
        <v>2545</v>
      </c>
      <c r="K31" s="43">
        <f t="shared" si="5"/>
        <v>6.4735208831459529E-2</v>
      </c>
      <c r="L31" s="37"/>
      <c r="M31" s="43"/>
      <c r="N31" s="36">
        <f t="shared" si="1"/>
        <v>4708</v>
      </c>
      <c r="O31" s="38">
        <v>22</v>
      </c>
      <c r="P31" s="38">
        <v>7</v>
      </c>
      <c r="Q31" s="42">
        <v>22</v>
      </c>
      <c r="R31" s="42"/>
      <c r="S31" s="36">
        <f t="shared" si="2"/>
        <v>51</v>
      </c>
    </row>
    <row r="32" spans="1:19" x14ac:dyDescent="0.2">
      <c r="A32" s="7" t="s">
        <v>37</v>
      </c>
      <c r="B32" s="37"/>
      <c r="C32" s="35"/>
      <c r="D32" s="37"/>
      <c r="E32" s="35"/>
      <c r="F32" s="37">
        <v>162</v>
      </c>
      <c r="G32" s="43">
        <f t="shared" si="6"/>
        <v>2.0001234644113834E-3</v>
      </c>
      <c r="H32" s="37">
        <v>245</v>
      </c>
      <c r="I32" s="43">
        <f t="shared" si="6"/>
        <v>5.7689137959452781E-3</v>
      </c>
      <c r="J32" s="36">
        <v>600</v>
      </c>
      <c r="K32" s="43">
        <f t="shared" si="5"/>
        <v>1.5261738820776314E-2</v>
      </c>
      <c r="L32" s="37"/>
      <c r="M32" s="43"/>
      <c r="N32" s="36">
        <f t="shared" si="1"/>
        <v>1007</v>
      </c>
      <c r="O32" s="38">
        <v>7</v>
      </c>
      <c r="P32" s="38">
        <v>5</v>
      </c>
      <c r="Q32" s="42">
        <v>11</v>
      </c>
      <c r="R32" s="42"/>
      <c r="S32" s="36">
        <f t="shared" si="2"/>
        <v>23</v>
      </c>
    </row>
    <row r="33" spans="1:19" x14ac:dyDescent="0.2">
      <c r="A33" s="7" t="s">
        <v>38</v>
      </c>
      <c r="B33" s="37"/>
      <c r="C33" s="35"/>
      <c r="D33" s="37"/>
      <c r="E33" s="35"/>
      <c r="F33" s="37">
        <v>8</v>
      </c>
      <c r="G33" s="43">
        <f t="shared" si="6"/>
        <v>9.8771529106734981E-5</v>
      </c>
      <c r="H33" s="37">
        <v>16</v>
      </c>
      <c r="I33" s="43">
        <f t="shared" si="6"/>
        <v>3.7674539075561E-4</v>
      </c>
      <c r="J33" s="36">
        <v>44</v>
      </c>
      <c r="K33" s="43">
        <f t="shared" si="5"/>
        <v>1.1191941801902631E-3</v>
      </c>
      <c r="L33" s="37"/>
      <c r="M33" s="43"/>
      <c r="N33" s="36">
        <f t="shared" si="1"/>
        <v>68</v>
      </c>
      <c r="O33" s="38"/>
      <c r="P33" s="38"/>
      <c r="Q33" s="42">
        <v>3</v>
      </c>
      <c r="R33" s="42"/>
      <c r="S33" s="36">
        <f>SUM(O33:R33)</f>
        <v>3</v>
      </c>
    </row>
    <row r="34" spans="1:19" ht="20.100000000000001" customHeight="1" x14ac:dyDescent="0.2">
      <c r="A34" s="13" t="s">
        <v>9</v>
      </c>
      <c r="B34" s="39">
        <f>SUM(B13:B33)</f>
        <v>10028</v>
      </c>
      <c r="C34" s="47">
        <f t="shared" ref="C34:S34" si="7">SUM(C13:C33)</f>
        <v>0.99990027921818903</v>
      </c>
      <c r="D34" s="39">
        <f t="shared" si="7"/>
        <v>7125</v>
      </c>
      <c r="E34" s="47">
        <f t="shared" si="7"/>
        <v>1</v>
      </c>
      <c r="F34" s="39">
        <f t="shared" si="7"/>
        <v>80995</v>
      </c>
      <c r="G34" s="47">
        <f t="shared" si="7"/>
        <v>1</v>
      </c>
      <c r="H34" s="39">
        <f t="shared" si="7"/>
        <v>42469</v>
      </c>
      <c r="I34" s="47">
        <f t="shared" si="7"/>
        <v>1</v>
      </c>
      <c r="J34" s="39">
        <f t="shared" si="7"/>
        <v>39314</v>
      </c>
      <c r="K34" s="47">
        <f t="shared" si="7"/>
        <v>1</v>
      </c>
      <c r="L34" s="39">
        <f t="shared" si="7"/>
        <v>3907</v>
      </c>
      <c r="M34" s="47">
        <f t="shared" si="7"/>
        <v>1</v>
      </c>
      <c r="N34" s="39">
        <f t="shared" si="7"/>
        <v>183838</v>
      </c>
      <c r="O34" s="39">
        <f t="shared" si="7"/>
        <v>512</v>
      </c>
      <c r="P34" s="39">
        <f t="shared" si="7"/>
        <v>238</v>
      </c>
      <c r="Q34" s="39">
        <f t="shared" si="7"/>
        <v>199</v>
      </c>
      <c r="R34" s="39">
        <f t="shared" si="7"/>
        <v>18</v>
      </c>
      <c r="S34" s="39">
        <f t="shared" si="7"/>
        <v>967</v>
      </c>
    </row>
    <row r="35" spans="1:19" ht="20.100000000000001" customHeight="1" x14ac:dyDescent="0.2">
      <c r="A35" s="15" t="s">
        <v>39</v>
      </c>
      <c r="B35" s="78">
        <v>56.797666533705623</v>
      </c>
      <c r="C35" s="79">
        <v>56.248398225726959</v>
      </c>
      <c r="D35" s="80">
        <v>56.169543859649124</v>
      </c>
      <c r="E35" s="81">
        <v>55.645209580838326</v>
      </c>
      <c r="F35" s="80">
        <v>71.296154083585407</v>
      </c>
      <c r="G35" s="81">
        <v>70.950644595316191</v>
      </c>
      <c r="H35" s="80">
        <v>71.493230356259858</v>
      </c>
      <c r="I35" s="81">
        <v>72.030010049554704</v>
      </c>
      <c r="J35" s="80">
        <v>74.259017144019936</v>
      </c>
      <c r="K35" s="81">
        <v>73.189690607121037</v>
      </c>
      <c r="L35" s="80">
        <v>18.454824673662657</v>
      </c>
      <c r="M35" s="81">
        <v>19.195506273708784</v>
      </c>
      <c r="N35" s="45">
        <v>69.319813852182023</v>
      </c>
      <c r="O35" s="45">
        <v>69.134765625</v>
      </c>
      <c r="P35" s="45">
        <v>67.075630252100837</v>
      </c>
      <c r="Q35" s="45">
        <v>78.663316582914575</v>
      </c>
      <c r="R35" s="45">
        <v>28.666666666666668</v>
      </c>
      <c r="S35" s="45">
        <v>69.83557394002068</v>
      </c>
    </row>
    <row r="38" spans="1:19" customFormat="1" ht="12.75" x14ac:dyDescent="0.2"/>
    <row r="39" spans="1:19" customFormat="1" ht="12.75" x14ac:dyDescent="0.2"/>
    <row r="40" spans="1:19" customFormat="1" ht="12.75" x14ac:dyDescent="0.2"/>
    <row r="41" spans="1:19" customFormat="1" ht="12.75" x14ac:dyDescent="0.2"/>
    <row r="42" spans="1:19" customFormat="1" ht="12.75" x14ac:dyDescent="0.2"/>
    <row r="43" spans="1:19" customFormat="1" ht="12.75" x14ac:dyDescent="0.2"/>
    <row r="44" spans="1:19" customFormat="1" ht="12.75" x14ac:dyDescent="0.2"/>
    <row r="45" spans="1:19" customFormat="1" ht="12.75" x14ac:dyDescent="0.2"/>
    <row r="46" spans="1:19" customFormat="1" ht="12.75" x14ac:dyDescent="0.2"/>
    <row r="47" spans="1:19" customFormat="1" ht="12.75" x14ac:dyDescent="0.2"/>
    <row r="48" spans="1:19" customFormat="1" ht="12.75" x14ac:dyDescent="0.2"/>
    <row r="49" spans="9:14" customFormat="1" ht="12.75" x14ac:dyDescent="0.2"/>
    <row r="50" spans="9:14" customFormat="1" ht="12.75" x14ac:dyDescent="0.2"/>
    <row r="51" spans="9:14" customFormat="1" ht="12.75" x14ac:dyDescent="0.2"/>
    <row r="52" spans="9:14" customFormat="1" ht="12.75" x14ac:dyDescent="0.2"/>
    <row r="53" spans="9:14" customFormat="1" ht="12.75" x14ac:dyDescent="0.2"/>
    <row r="54" spans="9:14" customFormat="1" ht="12.75" x14ac:dyDescent="0.2"/>
    <row r="55" spans="9:14" customFormat="1" ht="12.75" x14ac:dyDescent="0.2"/>
    <row r="56" spans="9:14" customFormat="1" ht="12.75" x14ac:dyDescent="0.2"/>
    <row r="57" spans="9:14" customFormat="1" ht="12.75" x14ac:dyDescent="0.2"/>
    <row r="58" spans="9:14" customFormat="1" ht="12.75" x14ac:dyDescent="0.2"/>
    <row r="59" spans="9:14" customFormat="1" ht="12.75" x14ac:dyDescent="0.2"/>
    <row r="60" spans="9:14" customFormat="1" ht="12.75" x14ac:dyDescent="0.2"/>
    <row r="61" spans="9:14" ht="12.75" x14ac:dyDescent="0.2">
      <c r="I61"/>
      <c r="J61"/>
      <c r="K61"/>
      <c r="L61"/>
      <c r="M61"/>
      <c r="N61"/>
    </row>
    <row r="62" spans="9:14" ht="12.75" x14ac:dyDescent="0.2">
      <c r="I62"/>
      <c r="J62"/>
      <c r="K62"/>
      <c r="L62"/>
      <c r="M62"/>
      <c r="N62"/>
    </row>
    <row r="63" spans="9:14" ht="12.75" x14ac:dyDescent="0.2">
      <c r="I63"/>
      <c r="J63"/>
      <c r="K63"/>
      <c r="L63"/>
      <c r="M63"/>
      <c r="N63"/>
    </row>
    <row r="64" spans="9:14" ht="12.75" x14ac:dyDescent="0.2">
      <c r="I64"/>
      <c r="J64"/>
      <c r="K64"/>
      <c r="L64"/>
      <c r="M64"/>
      <c r="N64"/>
    </row>
    <row r="65" spans="9:13" ht="12.75" x14ac:dyDescent="0.2">
      <c r="I65"/>
      <c r="J65"/>
      <c r="K65"/>
      <c r="L65"/>
      <c r="M65"/>
    </row>
    <row r="66" spans="9:13" ht="12.75" x14ac:dyDescent="0.2">
      <c r="I66"/>
      <c r="J66"/>
      <c r="K66"/>
      <c r="L66"/>
      <c r="M66"/>
    </row>
    <row r="67" spans="9:13" ht="12.75" x14ac:dyDescent="0.2">
      <c r="I67"/>
      <c r="J67"/>
      <c r="K67"/>
      <c r="L67"/>
      <c r="M67"/>
    </row>
    <row r="68" spans="9:13" ht="12.75" x14ac:dyDescent="0.2">
      <c r="I68"/>
      <c r="J68"/>
      <c r="K68"/>
      <c r="L68"/>
      <c r="M68"/>
    </row>
    <row r="69" spans="9:13" ht="12.75" x14ac:dyDescent="0.2">
      <c r="I69"/>
      <c r="J69"/>
      <c r="K69"/>
      <c r="L69"/>
      <c r="M69"/>
    </row>
    <row r="70" spans="9:13" ht="12.75" x14ac:dyDescent="0.2">
      <c r="I70"/>
      <c r="J70"/>
      <c r="K70"/>
      <c r="L70"/>
      <c r="M70"/>
    </row>
    <row r="71" spans="9:13" ht="12.75" x14ac:dyDescent="0.2">
      <c r="I71"/>
      <c r="J71"/>
      <c r="K71"/>
      <c r="L71"/>
      <c r="M71"/>
    </row>
    <row r="72" spans="9:13" ht="12.75" x14ac:dyDescent="0.2">
      <c r="I72"/>
      <c r="J72"/>
      <c r="K72"/>
      <c r="L72"/>
      <c r="M72"/>
    </row>
    <row r="73" spans="9:13" ht="12.75" x14ac:dyDescent="0.2">
      <c r="I73"/>
      <c r="J73"/>
      <c r="K73"/>
      <c r="L73"/>
    </row>
  </sheetData>
  <mergeCells count="36">
    <mergeCell ref="F10:G10"/>
    <mergeCell ref="H10:I10"/>
    <mergeCell ref="C11:C12"/>
    <mergeCell ref="D11:D12"/>
    <mergeCell ref="L11:L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showGridLines="0" topLeftCell="A4" zoomScaleNormal="100" workbookViewId="0">
      <selection activeCell="E23" sqref="E23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63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87</v>
      </c>
      <c r="M13" s="43">
        <f>L13/L$34</f>
        <v>2.2199540699157947E-2</v>
      </c>
      <c r="N13" s="36">
        <f>B13+D13+F13+H13+J13+L13</f>
        <v>87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395</v>
      </c>
      <c r="M14" s="43">
        <f t="shared" ref="M14:M30" si="0">L14/L$34</f>
        <v>0.10079101811686655</v>
      </c>
      <c r="N14" s="36">
        <f t="shared" ref="N14:N33" si="1">B14+D14+F14+H14+J14+L14</f>
        <v>395</v>
      </c>
      <c r="O14" s="38"/>
      <c r="P14" s="38"/>
      <c r="Q14" s="42"/>
      <c r="R14" s="42">
        <v>2</v>
      </c>
      <c r="S14" s="36">
        <f t="shared" ref="S14:S32" si="2">SUM(O14:R14)</f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805</v>
      </c>
      <c r="M15" s="43">
        <f t="shared" si="0"/>
        <v>0.2054095432508293</v>
      </c>
      <c r="N15" s="36">
        <f t="shared" si="1"/>
        <v>805</v>
      </c>
      <c r="O15" s="38"/>
      <c r="P15" s="38"/>
      <c r="Q15" s="42"/>
      <c r="R15" s="42">
        <v>1</v>
      </c>
      <c r="S15" s="36">
        <f t="shared" si="2"/>
        <v>1</v>
      </c>
    </row>
    <row r="16" spans="1:19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1297</v>
      </c>
      <c r="M16" s="43">
        <f t="shared" si="0"/>
        <v>0.3309517734115846</v>
      </c>
      <c r="N16" s="36">
        <f t="shared" si="1"/>
        <v>1297</v>
      </c>
      <c r="O16" s="38"/>
      <c r="P16" s="38"/>
      <c r="Q16" s="42"/>
      <c r="R16" s="42">
        <v>3</v>
      </c>
      <c r="S16" s="36">
        <f t="shared" si="2"/>
        <v>3</v>
      </c>
    </row>
    <row r="17" spans="1:19" x14ac:dyDescent="0.2">
      <c r="A17" s="7" t="s">
        <v>21</v>
      </c>
      <c r="B17" s="37">
        <v>5</v>
      </c>
      <c r="C17" s="43">
        <f>B17/B$34</f>
        <v>4.88710780959828E-4</v>
      </c>
      <c r="D17" s="37">
        <v>4</v>
      </c>
      <c r="E17" s="43">
        <f>D17/D$34</f>
        <v>5.5640561969675891E-4</v>
      </c>
      <c r="F17" s="36"/>
      <c r="G17" s="35"/>
      <c r="H17" s="37"/>
      <c r="I17" s="35"/>
      <c r="J17" s="36">
        <v>1</v>
      </c>
      <c r="K17" s="43">
        <f>J17/J$34</f>
        <v>2.5834452826289138E-5</v>
      </c>
      <c r="L17" s="37">
        <v>978</v>
      </c>
      <c r="M17" s="43">
        <f t="shared" si="0"/>
        <v>0.24955345751467212</v>
      </c>
      <c r="N17" s="36">
        <f t="shared" si="1"/>
        <v>988</v>
      </c>
      <c r="O17" s="38"/>
      <c r="P17" s="38"/>
      <c r="Q17" s="42"/>
      <c r="R17" s="42">
        <v>4</v>
      </c>
      <c r="S17" s="36">
        <f t="shared" si="2"/>
        <v>4</v>
      </c>
    </row>
    <row r="18" spans="1:19" x14ac:dyDescent="0.2">
      <c r="A18" s="7" t="s">
        <v>22</v>
      </c>
      <c r="B18" s="37">
        <v>21</v>
      </c>
      <c r="C18" s="43">
        <f t="shared" ref="C18:C25" si="3">B18/B$34</f>
        <v>2.0525852800312777E-3</v>
      </c>
      <c r="D18" s="37">
        <v>15</v>
      </c>
      <c r="E18" s="43">
        <f t="shared" ref="E18" si="4">D18/D$34</f>
        <v>2.086521073862846E-3</v>
      </c>
      <c r="F18" s="36"/>
      <c r="G18" s="35"/>
      <c r="H18" s="37"/>
      <c r="I18" s="35"/>
      <c r="J18" s="36">
        <v>9</v>
      </c>
      <c r="K18" s="43">
        <f t="shared" ref="K18" si="5">J18/J$34</f>
        <v>2.3251007543660226E-4</v>
      </c>
      <c r="L18" s="37">
        <v>158</v>
      </c>
      <c r="M18" s="43">
        <f t="shared" si="0"/>
        <v>4.0316407246746622E-2</v>
      </c>
      <c r="N18" s="36">
        <f t="shared" si="1"/>
        <v>203</v>
      </c>
      <c r="O18" s="38"/>
      <c r="P18" s="38"/>
      <c r="Q18" s="42"/>
      <c r="R18" s="42"/>
      <c r="S18" s="36"/>
    </row>
    <row r="19" spans="1:19" x14ac:dyDescent="0.2">
      <c r="A19" s="7" t="s">
        <v>23</v>
      </c>
      <c r="B19" s="37">
        <v>66</v>
      </c>
      <c r="C19" s="43">
        <f t="shared" si="3"/>
        <v>6.4509823086697296E-3</v>
      </c>
      <c r="D19" s="37">
        <v>52</v>
      </c>
      <c r="E19" s="43">
        <f t="shared" ref="E19" si="6">D19/D$34</f>
        <v>7.2332730560578659E-3</v>
      </c>
      <c r="F19" s="36"/>
      <c r="G19" s="35"/>
      <c r="H19" s="37"/>
      <c r="I19" s="35"/>
      <c r="J19" s="36">
        <v>64</v>
      </c>
      <c r="K19" s="43">
        <f t="shared" ref="K19" si="7">J19/J$34</f>
        <v>1.6534049808825048E-3</v>
      </c>
      <c r="L19" s="37">
        <v>4</v>
      </c>
      <c r="M19" s="43">
        <f t="shared" si="0"/>
        <v>1.0206685378923194E-3</v>
      </c>
      <c r="N19" s="36">
        <f t="shared" si="1"/>
        <v>186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152</v>
      </c>
      <c r="C20" s="43">
        <f t="shared" si="3"/>
        <v>1.4856807741178771E-2</v>
      </c>
      <c r="D20" s="37">
        <v>125</v>
      </c>
      <c r="E20" s="43">
        <f t="shared" ref="E20" si="8">D20/D$34</f>
        <v>1.7387675615523717E-2</v>
      </c>
      <c r="F20" s="36"/>
      <c r="G20" s="35"/>
      <c r="H20" s="37"/>
      <c r="I20" s="35"/>
      <c r="J20" s="36">
        <v>178</v>
      </c>
      <c r="K20" s="43">
        <f t="shared" ref="K20" si="9">J20/J$34</f>
        <v>4.5985326030794664E-3</v>
      </c>
      <c r="L20" s="37">
        <v>4</v>
      </c>
      <c r="M20" s="43">
        <f t="shared" si="0"/>
        <v>1.0206685378923194E-3</v>
      </c>
      <c r="N20" s="36">
        <f t="shared" si="1"/>
        <v>459</v>
      </c>
      <c r="O20" s="38"/>
      <c r="P20" s="38"/>
      <c r="Q20" s="42"/>
      <c r="R20" s="42">
        <v>1</v>
      </c>
      <c r="S20" s="36">
        <f t="shared" si="2"/>
        <v>1</v>
      </c>
    </row>
    <row r="21" spans="1:19" x14ac:dyDescent="0.2">
      <c r="A21" s="7" t="s">
        <v>26</v>
      </c>
      <c r="B21" s="37">
        <v>310</v>
      </c>
      <c r="C21" s="43">
        <f t="shared" si="3"/>
        <v>3.0300068419509333E-2</v>
      </c>
      <c r="D21" s="37">
        <v>312</v>
      </c>
      <c r="E21" s="43">
        <f t="shared" ref="E21" si="10">D21/D$34</f>
        <v>4.3399638336347197E-2</v>
      </c>
      <c r="F21" s="36"/>
      <c r="G21" s="35"/>
      <c r="H21" s="37"/>
      <c r="I21" s="35"/>
      <c r="J21" s="36">
        <v>402</v>
      </c>
      <c r="K21" s="43">
        <f t="shared" ref="K21" si="11">J21/J$34</f>
        <v>1.0385450036168234E-2</v>
      </c>
      <c r="L21" s="37">
        <v>13</v>
      </c>
      <c r="M21" s="43">
        <f t="shared" si="0"/>
        <v>3.3171727481500382E-3</v>
      </c>
      <c r="N21" s="36">
        <f t="shared" si="1"/>
        <v>1037</v>
      </c>
      <c r="O21" s="38"/>
      <c r="P21" s="38"/>
      <c r="Q21" s="42"/>
      <c r="R21" s="42"/>
      <c r="S21" s="36"/>
    </row>
    <row r="22" spans="1:19" x14ac:dyDescent="0.2">
      <c r="A22" s="7" t="s">
        <v>27</v>
      </c>
      <c r="B22" s="37">
        <v>784</v>
      </c>
      <c r="C22" s="43">
        <f t="shared" si="3"/>
        <v>7.662985045450102E-2</v>
      </c>
      <c r="D22" s="37">
        <v>649</v>
      </c>
      <c r="E22" s="43">
        <f t="shared" ref="E22" si="12">D22/D$34</f>
        <v>9.0276811795799133E-2</v>
      </c>
      <c r="F22" s="36"/>
      <c r="G22" s="35"/>
      <c r="H22" s="37"/>
      <c r="I22" s="35"/>
      <c r="J22" s="36">
        <v>844</v>
      </c>
      <c r="K22" s="43">
        <f t="shared" ref="K22" si="13">J22/J$34</f>
        <v>2.1804278185388035E-2</v>
      </c>
      <c r="L22" s="37">
        <v>22</v>
      </c>
      <c r="M22" s="43">
        <f t="shared" si="0"/>
        <v>5.6136769584077574E-3</v>
      </c>
      <c r="N22" s="36">
        <f t="shared" si="1"/>
        <v>2299</v>
      </c>
      <c r="O22" s="38">
        <v>1</v>
      </c>
      <c r="P22" s="38"/>
      <c r="Q22" s="42">
        <v>3</v>
      </c>
      <c r="R22" s="42"/>
      <c r="S22" s="36">
        <f t="shared" si="2"/>
        <v>4</v>
      </c>
    </row>
    <row r="23" spans="1:19" x14ac:dyDescent="0.2">
      <c r="A23" s="7" t="s">
        <v>28</v>
      </c>
      <c r="B23" s="37">
        <v>1579</v>
      </c>
      <c r="C23" s="43">
        <f t="shared" si="3"/>
        <v>0.15433486462711368</v>
      </c>
      <c r="D23" s="37">
        <v>1215</v>
      </c>
      <c r="E23" s="43">
        <f t="shared" ref="E23" si="14">D23/D$34</f>
        <v>0.16900820698289054</v>
      </c>
      <c r="F23" s="36"/>
      <c r="G23" s="35"/>
      <c r="H23" s="37"/>
      <c r="I23" s="35"/>
      <c r="J23" s="36">
        <v>1506</v>
      </c>
      <c r="K23" s="43">
        <f t="shared" ref="K23" si="15">J23/J$34</f>
        <v>3.8906685956391442E-2</v>
      </c>
      <c r="L23" s="37">
        <v>24</v>
      </c>
      <c r="M23" s="43">
        <f t="shared" si="0"/>
        <v>6.1240112273539165E-3</v>
      </c>
      <c r="N23" s="36">
        <f t="shared" si="1"/>
        <v>4324</v>
      </c>
      <c r="O23" s="38">
        <v>5</v>
      </c>
      <c r="P23" s="38">
        <v>1</v>
      </c>
      <c r="Q23" s="42">
        <v>5</v>
      </c>
      <c r="R23" s="42">
        <v>2</v>
      </c>
      <c r="S23" s="36">
        <f t="shared" si="2"/>
        <v>13</v>
      </c>
    </row>
    <row r="24" spans="1:19" x14ac:dyDescent="0.2">
      <c r="A24" s="7" t="s">
        <v>29</v>
      </c>
      <c r="B24" s="37">
        <v>3238</v>
      </c>
      <c r="C24" s="43">
        <f t="shared" si="3"/>
        <v>0.31648910174958461</v>
      </c>
      <c r="D24" s="37">
        <v>2097</v>
      </c>
      <c r="E24" s="43">
        <f t="shared" ref="E24" si="16">D24/D$34</f>
        <v>0.29169564612602589</v>
      </c>
      <c r="F24" s="37">
        <v>2744</v>
      </c>
      <c r="G24" s="43">
        <f>F24/F$34</f>
        <v>3.5068885310431203E-2</v>
      </c>
      <c r="H24" s="37">
        <v>1056</v>
      </c>
      <c r="I24" s="43">
        <f>H24/H$34</f>
        <v>2.6502697954573974E-2</v>
      </c>
      <c r="J24" s="36">
        <v>2259</v>
      </c>
      <c r="K24" s="43">
        <f t="shared" ref="K24" si="17">J24/J$34</f>
        <v>5.8360028934587166E-2</v>
      </c>
      <c r="L24" s="37">
        <v>25</v>
      </c>
      <c r="M24" s="43">
        <f t="shared" si="0"/>
        <v>6.3791783618269964E-3</v>
      </c>
      <c r="N24" s="36">
        <f t="shared" si="1"/>
        <v>11419</v>
      </c>
      <c r="O24" s="38">
        <v>31</v>
      </c>
      <c r="P24" s="38">
        <v>13</v>
      </c>
      <c r="Q24" s="42">
        <v>11</v>
      </c>
      <c r="R24" s="42"/>
      <c r="S24" s="36">
        <f t="shared" si="2"/>
        <v>55</v>
      </c>
    </row>
    <row r="25" spans="1:19" x14ac:dyDescent="0.2">
      <c r="A25" s="7" t="s">
        <v>30</v>
      </c>
      <c r="B25" s="37">
        <v>4076</v>
      </c>
      <c r="C25" s="43">
        <f t="shared" si="3"/>
        <v>0.39839702863845178</v>
      </c>
      <c r="D25" s="37">
        <v>2720</v>
      </c>
      <c r="E25" s="43">
        <f t="shared" ref="E25" si="18">D25/D$34</f>
        <v>0.37835582139379609</v>
      </c>
      <c r="F25" s="37">
        <v>12812</v>
      </c>
      <c r="G25" s="43">
        <f t="shared" ref="G25:I33" si="19">F25/F$34</f>
        <v>0.16373999948879175</v>
      </c>
      <c r="H25" s="37">
        <v>5986</v>
      </c>
      <c r="I25" s="43">
        <f t="shared" si="19"/>
        <v>0.15023214957962103</v>
      </c>
      <c r="J25" s="36">
        <v>3130</v>
      </c>
      <c r="K25" s="43">
        <f t="shared" ref="K25" si="20">J25/J$34</f>
        <v>8.0861837346285007E-2</v>
      </c>
      <c r="L25" s="37">
        <v>23</v>
      </c>
      <c r="M25" s="43">
        <f t="shared" si="0"/>
        <v>5.8688440928808374E-3</v>
      </c>
      <c r="N25" s="36">
        <f t="shared" si="1"/>
        <v>28747</v>
      </c>
      <c r="O25" s="38">
        <v>120</v>
      </c>
      <c r="P25" s="38">
        <v>73</v>
      </c>
      <c r="Q25" s="42">
        <v>15</v>
      </c>
      <c r="R25" s="42"/>
      <c r="S25" s="36">
        <f t="shared" si="2"/>
        <v>208</v>
      </c>
    </row>
    <row r="26" spans="1:19" x14ac:dyDescent="0.2">
      <c r="A26" s="7" t="s">
        <v>31</v>
      </c>
      <c r="B26" s="37"/>
      <c r="C26" s="35"/>
      <c r="D26" s="37"/>
      <c r="E26" s="35"/>
      <c r="F26" s="37">
        <v>21910</v>
      </c>
      <c r="G26" s="43">
        <f t="shared" si="19"/>
        <v>0.28001431383073894</v>
      </c>
      <c r="H26" s="37">
        <v>11966</v>
      </c>
      <c r="I26" s="43">
        <f t="shared" si="19"/>
        <v>0.30031371564813653</v>
      </c>
      <c r="J26" s="36">
        <v>4340</v>
      </c>
      <c r="K26" s="43">
        <f t="shared" ref="K26:K33" si="21">J26/J$34</f>
        <v>0.11212152526609487</v>
      </c>
      <c r="L26" s="37">
        <v>22</v>
      </c>
      <c r="M26" s="43">
        <f t="shared" si="0"/>
        <v>5.6136769584077574E-3</v>
      </c>
      <c r="N26" s="36">
        <f t="shared" si="1"/>
        <v>38238</v>
      </c>
      <c r="O26" s="38">
        <v>116</v>
      </c>
      <c r="P26" s="38">
        <v>52</v>
      </c>
      <c r="Q26" s="42">
        <v>14</v>
      </c>
      <c r="R26" s="42"/>
      <c r="S26" s="36">
        <f t="shared" si="2"/>
        <v>182</v>
      </c>
    </row>
    <row r="27" spans="1:19" x14ac:dyDescent="0.2">
      <c r="A27" s="7" t="s">
        <v>32</v>
      </c>
      <c r="B27" s="37"/>
      <c r="C27" s="35"/>
      <c r="D27" s="37"/>
      <c r="E27" s="35"/>
      <c r="F27" s="37">
        <v>16123</v>
      </c>
      <c r="G27" s="43">
        <f t="shared" si="19"/>
        <v>0.20605526161081716</v>
      </c>
      <c r="H27" s="37">
        <v>8134</v>
      </c>
      <c r="I27" s="43">
        <f t="shared" si="19"/>
        <v>0.20414104655540219</v>
      </c>
      <c r="J27" s="36">
        <v>4869</v>
      </c>
      <c r="K27" s="43">
        <f t="shared" si="21"/>
        <v>0.12578795081120181</v>
      </c>
      <c r="L27" s="37">
        <v>20</v>
      </c>
      <c r="M27" s="43">
        <f t="shared" si="0"/>
        <v>5.1033426894615975E-3</v>
      </c>
      <c r="N27" s="36">
        <f t="shared" si="1"/>
        <v>29146</v>
      </c>
      <c r="O27" s="38">
        <v>74</v>
      </c>
      <c r="P27" s="38">
        <v>28</v>
      </c>
      <c r="Q27" s="42">
        <v>24</v>
      </c>
      <c r="R27" s="42">
        <v>1</v>
      </c>
      <c r="S27" s="36">
        <f t="shared" si="2"/>
        <v>127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11522</v>
      </c>
      <c r="G28" s="43">
        <f t="shared" si="19"/>
        <v>0.14725353372696368</v>
      </c>
      <c r="H28" s="37">
        <v>5909</v>
      </c>
      <c r="I28" s="43">
        <f t="shared" si="19"/>
        <v>0.1482996611871</v>
      </c>
      <c r="J28" s="36">
        <v>6202</v>
      </c>
      <c r="K28" s="43">
        <f t="shared" si="21"/>
        <v>0.16022527642864523</v>
      </c>
      <c r="L28" s="37">
        <v>21</v>
      </c>
      <c r="M28" s="43">
        <f t="shared" si="0"/>
        <v>5.3585098239346774E-3</v>
      </c>
      <c r="N28" s="36">
        <f t="shared" si="1"/>
        <v>23654</v>
      </c>
      <c r="O28" s="38">
        <v>46</v>
      </c>
      <c r="P28" s="38">
        <v>12</v>
      </c>
      <c r="Q28" s="42">
        <v>16</v>
      </c>
      <c r="R28" s="42"/>
      <c r="S28" s="36">
        <f t="shared" si="2"/>
        <v>74</v>
      </c>
    </row>
    <row r="29" spans="1:19" x14ac:dyDescent="0.2">
      <c r="A29" s="7" t="s">
        <v>34</v>
      </c>
      <c r="B29" s="37"/>
      <c r="C29" s="35"/>
      <c r="D29" s="37"/>
      <c r="E29" s="35"/>
      <c r="F29" s="37">
        <v>7790</v>
      </c>
      <c r="G29" s="43">
        <f t="shared" si="19"/>
        <v>9.9557804871814537E-2</v>
      </c>
      <c r="H29" s="37">
        <v>3580</v>
      </c>
      <c r="I29" s="43">
        <f t="shared" si="19"/>
        <v>8.9848161626301923E-2</v>
      </c>
      <c r="J29" s="36">
        <v>6617</v>
      </c>
      <c r="K29" s="43">
        <f t="shared" si="21"/>
        <v>0.17094657435155525</v>
      </c>
      <c r="L29" s="37">
        <v>12</v>
      </c>
      <c r="M29" s="43">
        <f t="shared" si="0"/>
        <v>3.0620056136769582E-3</v>
      </c>
      <c r="N29" s="36">
        <f t="shared" si="1"/>
        <v>17999</v>
      </c>
      <c r="O29" s="38">
        <v>50</v>
      </c>
      <c r="P29" s="38">
        <v>8</v>
      </c>
      <c r="Q29" s="42">
        <v>40</v>
      </c>
      <c r="R29" s="42"/>
      <c r="S29" s="36">
        <f t="shared" si="2"/>
        <v>98</v>
      </c>
    </row>
    <row r="30" spans="1:19" x14ac:dyDescent="0.2">
      <c r="A30" s="7" t="s">
        <v>35</v>
      </c>
      <c r="B30" s="37"/>
      <c r="C30" s="35"/>
      <c r="D30" s="37"/>
      <c r="E30" s="35"/>
      <c r="F30" s="37">
        <v>4113</v>
      </c>
      <c r="G30" s="43">
        <f t="shared" si="19"/>
        <v>5.2564987347596043E-2</v>
      </c>
      <c r="H30" s="37">
        <v>2010</v>
      </c>
      <c r="I30" s="43">
        <f t="shared" si="19"/>
        <v>5.044547622035387E-2</v>
      </c>
      <c r="J30" s="36">
        <v>5306</v>
      </c>
      <c r="K30" s="43">
        <f t="shared" si="21"/>
        <v>0.13707760669629018</v>
      </c>
      <c r="L30" s="37">
        <v>9</v>
      </c>
      <c r="M30" s="43">
        <f t="shared" si="0"/>
        <v>2.2965042102577188E-3</v>
      </c>
      <c r="N30" s="36">
        <f t="shared" si="1"/>
        <v>11438</v>
      </c>
      <c r="O30" s="38">
        <v>19</v>
      </c>
      <c r="P30" s="38">
        <v>8</v>
      </c>
      <c r="Q30" s="42">
        <v>43</v>
      </c>
      <c r="R30" s="42">
        <v>1</v>
      </c>
      <c r="S30" s="36">
        <f t="shared" si="2"/>
        <v>71</v>
      </c>
    </row>
    <row r="31" spans="1:19" x14ac:dyDescent="0.2">
      <c r="A31" s="7" t="s">
        <v>36</v>
      </c>
      <c r="B31" s="37"/>
      <c r="C31" s="35"/>
      <c r="D31" s="37"/>
      <c r="E31" s="35"/>
      <c r="F31" s="37">
        <v>1084</v>
      </c>
      <c r="G31" s="43">
        <f t="shared" si="19"/>
        <v>1.3853743322342356E-2</v>
      </c>
      <c r="H31" s="37">
        <v>961</v>
      </c>
      <c r="I31" s="43">
        <f t="shared" si="19"/>
        <v>2.4118459028736352E-2</v>
      </c>
      <c r="J31" s="36">
        <v>2405</v>
      </c>
      <c r="K31" s="43">
        <f t="shared" si="21"/>
        <v>6.2131859047225381E-2</v>
      </c>
      <c r="L31" s="37"/>
      <c r="M31" s="43"/>
      <c r="N31" s="36">
        <f t="shared" si="1"/>
        <v>4450</v>
      </c>
      <c r="O31" s="38">
        <v>6</v>
      </c>
      <c r="P31" s="38">
        <v>3</v>
      </c>
      <c r="Q31" s="42">
        <v>21</v>
      </c>
      <c r="R31" s="42"/>
      <c r="S31" s="36">
        <f t="shared" si="2"/>
        <v>30</v>
      </c>
    </row>
    <row r="32" spans="1:19" x14ac:dyDescent="0.2">
      <c r="A32" s="7" t="s">
        <v>37</v>
      </c>
      <c r="B32" s="37"/>
      <c r="C32" s="35"/>
      <c r="D32" s="37"/>
      <c r="E32" s="35"/>
      <c r="F32" s="37">
        <v>138</v>
      </c>
      <c r="G32" s="43">
        <f t="shared" si="19"/>
        <v>1.7636684303350969E-3</v>
      </c>
      <c r="H32" s="37">
        <v>222</v>
      </c>
      <c r="I32" s="43">
        <f t="shared" si="19"/>
        <v>5.5715899109047562E-3</v>
      </c>
      <c r="J32" s="36">
        <v>524</v>
      </c>
      <c r="K32" s="43">
        <f t="shared" si="21"/>
        <v>1.3537253280975509E-2</v>
      </c>
      <c r="L32" s="37"/>
      <c r="M32" s="43"/>
      <c r="N32" s="36">
        <f t="shared" si="1"/>
        <v>884</v>
      </c>
      <c r="O32" s="38">
        <v>1</v>
      </c>
      <c r="P32" s="38"/>
      <c r="Q32" s="42">
        <v>9</v>
      </c>
      <c r="R32" s="42"/>
      <c r="S32" s="36">
        <f t="shared" si="2"/>
        <v>10</v>
      </c>
    </row>
    <row r="33" spans="1:19" x14ac:dyDescent="0.2">
      <c r="A33" s="7" t="s">
        <v>38</v>
      </c>
      <c r="B33" s="37"/>
      <c r="C33" s="35"/>
      <c r="D33" s="37"/>
      <c r="E33" s="35"/>
      <c r="F33" s="37">
        <v>10</v>
      </c>
      <c r="G33" s="43">
        <f t="shared" si="19"/>
        <v>1.2780206016920994E-4</v>
      </c>
      <c r="H33" s="37">
        <v>21</v>
      </c>
      <c r="I33" s="43">
        <f t="shared" si="19"/>
        <v>5.2704228886936877E-4</v>
      </c>
      <c r="J33" s="36">
        <v>52</v>
      </c>
      <c r="K33" s="43">
        <f t="shared" si="21"/>
        <v>1.3433915469670352E-3</v>
      </c>
      <c r="L33" s="37"/>
      <c r="M33" s="43"/>
      <c r="N33" s="36">
        <f t="shared" si="1"/>
        <v>83</v>
      </c>
      <c r="O33" s="38"/>
      <c r="P33" s="38"/>
      <c r="Q33" s="42">
        <v>5</v>
      </c>
      <c r="R33" s="42"/>
      <c r="S33" s="36">
        <f>SUM(O33:R33)</f>
        <v>5</v>
      </c>
    </row>
    <row r="34" spans="1:19" ht="20.100000000000001" customHeight="1" x14ac:dyDescent="0.2">
      <c r="A34" s="13" t="s">
        <v>9</v>
      </c>
      <c r="B34" s="39">
        <f>SUM(B13:B33)</f>
        <v>10231</v>
      </c>
      <c r="C34" s="47">
        <f t="shared" ref="C34:S34" si="22">SUM(C13:C33)</f>
        <v>1</v>
      </c>
      <c r="D34" s="39">
        <f t="shared" si="22"/>
        <v>7189</v>
      </c>
      <c r="E34" s="47">
        <f t="shared" si="22"/>
        <v>1</v>
      </c>
      <c r="F34" s="39">
        <f t="shared" si="22"/>
        <v>78246</v>
      </c>
      <c r="G34" s="47">
        <f t="shared" si="22"/>
        <v>1</v>
      </c>
      <c r="H34" s="39">
        <f t="shared" si="22"/>
        <v>39845</v>
      </c>
      <c r="I34" s="47">
        <f t="shared" si="22"/>
        <v>1</v>
      </c>
      <c r="J34" s="39">
        <f t="shared" si="22"/>
        <v>38708</v>
      </c>
      <c r="K34" s="47">
        <f t="shared" si="22"/>
        <v>1</v>
      </c>
      <c r="L34" s="39">
        <f t="shared" si="22"/>
        <v>3919</v>
      </c>
      <c r="M34" s="47">
        <f t="shared" si="22"/>
        <v>0.99999999999999989</v>
      </c>
      <c r="N34" s="39">
        <f t="shared" si="22"/>
        <v>178138</v>
      </c>
      <c r="O34" s="39">
        <f t="shared" si="22"/>
        <v>469</v>
      </c>
      <c r="P34" s="39">
        <f t="shared" si="22"/>
        <v>198</v>
      </c>
      <c r="Q34" s="39">
        <f t="shared" si="22"/>
        <v>206</v>
      </c>
      <c r="R34" s="39">
        <f t="shared" si="22"/>
        <v>15</v>
      </c>
      <c r="S34" s="39">
        <f t="shared" si="22"/>
        <v>888</v>
      </c>
    </row>
    <row r="35" spans="1:19" ht="20.100000000000001" customHeight="1" x14ac:dyDescent="0.2">
      <c r="A35" s="15" t="s">
        <v>39</v>
      </c>
      <c r="B35" s="78">
        <v>56.628873032939104</v>
      </c>
      <c r="C35" s="79">
        <v>56.248398225726959</v>
      </c>
      <c r="D35" s="80">
        <v>56.011545416608705</v>
      </c>
      <c r="E35" s="81">
        <v>55.645209580838326</v>
      </c>
      <c r="F35" s="80">
        <v>71.253789331084022</v>
      </c>
      <c r="G35" s="81">
        <v>70.950644595316191</v>
      </c>
      <c r="H35" s="80">
        <v>71.555628058727564</v>
      </c>
      <c r="I35" s="81">
        <v>72.030010049554704</v>
      </c>
      <c r="J35" s="80">
        <v>74.076134132479069</v>
      </c>
      <c r="K35" s="81">
        <v>73.189690607121037</v>
      </c>
      <c r="L35" s="80">
        <v>18.540188823679511</v>
      </c>
      <c r="M35" s="81">
        <v>19.195506273708784</v>
      </c>
      <c r="N35" s="45">
        <v>69.319813852182023</v>
      </c>
      <c r="O35" s="45">
        <v>69.371002132196168</v>
      </c>
      <c r="P35" s="45">
        <v>67.343434343434339</v>
      </c>
      <c r="Q35" s="45">
        <v>78.660194174757279</v>
      </c>
      <c r="R35" s="45">
        <v>32.571428571428569</v>
      </c>
      <c r="S35" s="45">
        <v>70.494926719278467</v>
      </c>
    </row>
    <row r="39" spans="1:19" customFormat="1" ht="128.25" customHeight="1" x14ac:dyDescent="0.2"/>
    <row r="40" spans="1:19" customFormat="1" ht="12.75" x14ac:dyDescent="0.2"/>
    <row r="41" spans="1:19" customFormat="1" ht="12.75" x14ac:dyDescent="0.2"/>
    <row r="42" spans="1:19" customFormat="1" ht="12.75" x14ac:dyDescent="0.2"/>
    <row r="43" spans="1:19" customFormat="1" ht="12.75" x14ac:dyDescent="0.2"/>
    <row r="44" spans="1:19" customFormat="1" ht="12.75" x14ac:dyDescent="0.2"/>
    <row r="45" spans="1:19" customFormat="1" ht="12.75" x14ac:dyDescent="0.2"/>
    <row r="46" spans="1:19" customFormat="1" ht="12.75" x14ac:dyDescent="0.2"/>
    <row r="47" spans="1:19" customFormat="1" ht="12.75" x14ac:dyDescent="0.2"/>
    <row r="48" spans="1:19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spans="9:14" customFormat="1" ht="12.75" x14ac:dyDescent="0.2"/>
    <row r="66" spans="9:14" customFormat="1" ht="12.75" x14ac:dyDescent="0.2"/>
    <row r="67" spans="9:14" customFormat="1" ht="12.75" x14ac:dyDescent="0.2"/>
    <row r="68" spans="9:14" customFormat="1" ht="12.75" x14ac:dyDescent="0.2"/>
    <row r="69" spans="9:14" customFormat="1" ht="12.75" x14ac:dyDescent="0.2"/>
    <row r="70" spans="9:14" customFormat="1" ht="12.75" x14ac:dyDescent="0.2"/>
    <row r="71" spans="9:14" customFormat="1" ht="12.75" x14ac:dyDescent="0.2"/>
    <row r="72" spans="9:14" customFormat="1" ht="12.75" x14ac:dyDescent="0.2"/>
    <row r="73" spans="9:14" customFormat="1" ht="12.75" x14ac:dyDescent="0.2"/>
    <row r="74" spans="9:14" ht="12.75" x14ac:dyDescent="0.2">
      <c r="I74"/>
      <c r="J74"/>
      <c r="K74"/>
      <c r="L74"/>
      <c r="M74"/>
      <c r="N74"/>
    </row>
    <row r="75" spans="9:14" ht="12.75" x14ac:dyDescent="0.2">
      <c r="I75"/>
      <c r="J75"/>
      <c r="K75"/>
      <c r="L75"/>
      <c r="M75"/>
      <c r="N75"/>
    </row>
    <row r="76" spans="9:14" ht="12.75" x14ac:dyDescent="0.2">
      <c r="I76"/>
      <c r="J76"/>
      <c r="K76"/>
      <c r="L76"/>
      <c r="M76"/>
      <c r="N76"/>
    </row>
    <row r="77" spans="9:14" ht="12.75" x14ac:dyDescent="0.2">
      <c r="I77"/>
      <c r="J77"/>
      <c r="K77"/>
      <c r="L77"/>
      <c r="M77"/>
      <c r="N77"/>
    </row>
    <row r="78" spans="9:14" ht="12.75" x14ac:dyDescent="0.2">
      <c r="I78"/>
      <c r="J78"/>
      <c r="K78"/>
      <c r="L78"/>
      <c r="M78"/>
    </row>
    <row r="79" spans="9:14" ht="12.75" x14ac:dyDescent="0.2">
      <c r="I79"/>
      <c r="J79"/>
      <c r="K79"/>
      <c r="L79"/>
      <c r="M79"/>
    </row>
    <row r="80" spans="9:14" ht="12.75" x14ac:dyDescent="0.2">
      <c r="I80"/>
      <c r="J80"/>
      <c r="K80"/>
      <c r="L80"/>
      <c r="M80"/>
    </row>
    <row r="81" spans="9:13" ht="12.75" x14ac:dyDescent="0.2">
      <c r="I81"/>
      <c r="J81"/>
      <c r="K81"/>
      <c r="L81"/>
      <c r="M81"/>
    </row>
    <row r="82" spans="9:13" ht="12.75" x14ac:dyDescent="0.2">
      <c r="I82"/>
      <c r="J82"/>
      <c r="K82"/>
      <c r="L82"/>
      <c r="M82"/>
    </row>
    <row r="83" spans="9:13" ht="12.75" x14ac:dyDescent="0.2">
      <c r="I83"/>
      <c r="J83"/>
      <c r="K83"/>
      <c r="L83"/>
      <c r="M83"/>
    </row>
    <row r="84" spans="9:13" ht="12.75" x14ac:dyDescent="0.2">
      <c r="I84"/>
      <c r="J84"/>
      <c r="K84"/>
      <c r="L84"/>
      <c r="M84"/>
    </row>
    <row r="85" spans="9:13" ht="12.75" x14ac:dyDescent="0.2">
      <c r="I85"/>
      <c r="J85"/>
      <c r="K85"/>
      <c r="L85"/>
      <c r="M85"/>
    </row>
    <row r="86" spans="9:13" ht="12.75" x14ac:dyDescent="0.2">
      <c r="I86"/>
      <c r="J86"/>
      <c r="K86"/>
      <c r="L86"/>
    </row>
  </sheetData>
  <mergeCells count="36"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F10:G10"/>
    <mergeCell ref="H10:I10"/>
    <mergeCell ref="C11:C12"/>
    <mergeCell ref="D11:D12"/>
    <mergeCell ref="L11:L12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showGridLines="0" zoomScaleNormal="100" workbookViewId="0">
      <selection activeCell="Y18" sqref="Y18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62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89</v>
      </c>
      <c r="M13" s="43">
        <v>2.3231532237013835E-2</v>
      </c>
      <c r="N13" s="36">
        <f>B13+D13+F13+H13+J13+L13</f>
        <v>89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388</v>
      </c>
      <c r="M14" s="43">
        <v>0.10127903941529627</v>
      </c>
      <c r="N14" s="36">
        <f t="shared" ref="N14:N33" si="0">B14+D14+F14+H14+J14+L14</f>
        <v>388</v>
      </c>
      <c r="O14" s="38"/>
      <c r="P14" s="38"/>
      <c r="Q14" s="42"/>
      <c r="R14" s="42">
        <v>2</v>
      </c>
      <c r="S14" s="36"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786</v>
      </c>
      <c r="M15" s="43">
        <v>0.20516836335160532</v>
      </c>
      <c r="N15" s="36">
        <f t="shared" si="0"/>
        <v>786</v>
      </c>
      <c r="O15" s="38"/>
      <c r="P15" s="38"/>
      <c r="Q15" s="42"/>
      <c r="R15" s="42">
        <v>2</v>
      </c>
      <c r="S15" s="36">
        <v>3</v>
      </c>
    </row>
    <row r="16" spans="1:19" x14ac:dyDescent="0.2">
      <c r="A16" s="7" t="s">
        <v>20</v>
      </c>
      <c r="B16" s="37"/>
      <c r="C16" s="43"/>
      <c r="D16" s="37"/>
      <c r="E16" s="35"/>
      <c r="F16" s="36"/>
      <c r="G16" s="35"/>
      <c r="H16" s="37"/>
      <c r="I16" s="35"/>
      <c r="J16" s="36"/>
      <c r="K16" s="35"/>
      <c r="L16" s="37">
        <v>1285</v>
      </c>
      <c r="M16" s="43">
        <v>0.33542156095014358</v>
      </c>
      <c r="N16" s="36">
        <f t="shared" si="0"/>
        <v>1285</v>
      </c>
      <c r="O16" s="38"/>
      <c r="P16" s="38"/>
      <c r="Q16" s="42"/>
      <c r="R16" s="42">
        <v>3</v>
      </c>
      <c r="S16" s="36">
        <v>2</v>
      </c>
    </row>
    <row r="17" spans="1:19" x14ac:dyDescent="0.2">
      <c r="A17" s="7" t="s">
        <v>21</v>
      </c>
      <c r="B17" s="37">
        <v>4</v>
      </c>
      <c r="C17" s="43">
        <v>3.8306837770542041E-4</v>
      </c>
      <c r="D17" s="37">
        <v>3</v>
      </c>
      <c r="E17" s="43">
        <v>4.152249134948097E-4</v>
      </c>
      <c r="F17" s="36"/>
      <c r="G17" s="35"/>
      <c r="H17" s="37"/>
      <c r="I17" s="35"/>
      <c r="J17" s="36">
        <v>1</v>
      </c>
      <c r="K17" s="43">
        <v>2.6239832065074783E-5</v>
      </c>
      <c r="L17" s="37">
        <v>941</v>
      </c>
      <c r="M17" s="43">
        <v>0.24562777342730358</v>
      </c>
      <c r="N17" s="36">
        <f t="shared" si="0"/>
        <v>949</v>
      </c>
      <c r="O17" s="38"/>
      <c r="P17" s="38"/>
      <c r="Q17" s="42"/>
      <c r="R17" s="42">
        <v>3</v>
      </c>
      <c r="S17" s="36">
        <v>5</v>
      </c>
    </row>
    <row r="18" spans="1:19" x14ac:dyDescent="0.2">
      <c r="A18" s="7" t="s">
        <v>22</v>
      </c>
      <c r="B18" s="37">
        <v>30</v>
      </c>
      <c r="C18" s="43">
        <v>2.8730128327906532E-3</v>
      </c>
      <c r="D18" s="37">
        <v>16</v>
      </c>
      <c r="E18" s="43">
        <v>2.2145328719723185E-3</v>
      </c>
      <c r="F18" s="36"/>
      <c r="G18" s="35"/>
      <c r="H18" s="37"/>
      <c r="I18" s="35"/>
      <c r="J18" s="36">
        <v>9</v>
      </c>
      <c r="K18" s="43">
        <v>2.3615848858567304E-4</v>
      </c>
      <c r="L18" s="37">
        <v>136</v>
      </c>
      <c r="M18" s="43">
        <v>3.5499869485773952E-2</v>
      </c>
      <c r="N18" s="36">
        <f t="shared" si="0"/>
        <v>191</v>
      </c>
      <c r="O18" s="38"/>
      <c r="P18" s="38"/>
      <c r="Q18" s="42"/>
      <c r="R18" s="42">
        <v>1</v>
      </c>
      <c r="S18" s="36">
        <v>3</v>
      </c>
    </row>
    <row r="19" spans="1:19" x14ac:dyDescent="0.2">
      <c r="A19" s="7" t="s">
        <v>23</v>
      </c>
      <c r="B19" s="37">
        <v>66</v>
      </c>
      <c r="C19" s="43">
        <v>6.320628232139437E-3</v>
      </c>
      <c r="D19" s="37">
        <v>53</v>
      </c>
      <c r="E19" s="43">
        <v>7.3356401384083048E-3</v>
      </c>
      <c r="F19" s="36"/>
      <c r="G19" s="35"/>
      <c r="H19" s="37"/>
      <c r="I19" s="35"/>
      <c r="J19" s="36">
        <v>70</v>
      </c>
      <c r="K19" s="43">
        <v>1.8367882445552348E-3</v>
      </c>
      <c r="L19" s="37">
        <v>4</v>
      </c>
      <c r="M19" s="43">
        <v>1.0441138084051162E-3</v>
      </c>
      <c r="N19" s="36">
        <f t="shared" si="0"/>
        <v>193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153</v>
      </c>
      <c r="C20" s="43">
        <v>1.4652365447232332E-2</v>
      </c>
      <c r="D20" s="37">
        <v>151</v>
      </c>
      <c r="E20" s="43">
        <v>2.0899653979238753E-2</v>
      </c>
      <c r="F20" s="36"/>
      <c r="G20" s="35"/>
      <c r="H20" s="37"/>
      <c r="I20" s="35"/>
      <c r="J20" s="36">
        <v>200</v>
      </c>
      <c r="K20" s="43">
        <v>5.247966413014957E-3</v>
      </c>
      <c r="L20" s="37">
        <v>6</v>
      </c>
      <c r="M20" s="43">
        <v>1.5661707126076742E-3</v>
      </c>
      <c r="N20" s="36">
        <f t="shared" si="0"/>
        <v>510</v>
      </c>
      <c r="O20" s="38"/>
      <c r="P20" s="38"/>
      <c r="Q20" s="42"/>
      <c r="R20" s="42"/>
      <c r="S20" s="36"/>
    </row>
    <row r="21" spans="1:19" x14ac:dyDescent="0.2">
      <c r="A21" s="7" t="s">
        <v>26</v>
      </c>
      <c r="B21" s="37">
        <v>372</v>
      </c>
      <c r="C21" s="43">
        <v>3.5625359126604098E-2</v>
      </c>
      <c r="D21" s="37">
        <v>345</v>
      </c>
      <c r="E21" s="43">
        <v>4.7750865051903117E-2</v>
      </c>
      <c r="F21" s="36"/>
      <c r="G21" s="35"/>
      <c r="H21" s="37"/>
      <c r="I21" s="35"/>
      <c r="J21" s="36">
        <v>381</v>
      </c>
      <c r="K21" s="43">
        <v>9.9973760167934925E-3</v>
      </c>
      <c r="L21" s="37">
        <v>14</v>
      </c>
      <c r="M21" s="43">
        <v>3.6543983294179067E-3</v>
      </c>
      <c r="N21" s="36">
        <f t="shared" si="0"/>
        <v>1112</v>
      </c>
      <c r="O21" s="38"/>
      <c r="P21" s="38"/>
      <c r="Q21" s="42"/>
      <c r="R21" s="42"/>
      <c r="S21" s="36">
        <v>2</v>
      </c>
    </row>
    <row r="22" spans="1:19" x14ac:dyDescent="0.2">
      <c r="A22" s="7" t="s">
        <v>27</v>
      </c>
      <c r="B22" s="37">
        <v>846</v>
      </c>
      <c r="C22" s="43">
        <v>8.1018961884696414E-2</v>
      </c>
      <c r="D22" s="37">
        <v>676</v>
      </c>
      <c r="E22" s="43">
        <v>9.3564013840830448E-2</v>
      </c>
      <c r="F22" s="36"/>
      <c r="G22" s="35"/>
      <c r="H22" s="37"/>
      <c r="I22" s="35"/>
      <c r="J22" s="36">
        <v>896</v>
      </c>
      <c r="K22" s="43">
        <v>2.3510889530307007E-2</v>
      </c>
      <c r="L22" s="37">
        <v>22</v>
      </c>
      <c r="M22" s="43">
        <v>5.7426259462281387E-3</v>
      </c>
      <c r="N22" s="36">
        <f t="shared" si="0"/>
        <v>2440</v>
      </c>
      <c r="O22" s="38">
        <v>2</v>
      </c>
      <c r="P22" s="38">
        <v>1</v>
      </c>
      <c r="Q22" s="42">
        <v>3</v>
      </c>
      <c r="R22" s="42"/>
      <c r="S22" s="36">
        <v>8</v>
      </c>
    </row>
    <row r="23" spans="1:19" x14ac:dyDescent="0.2">
      <c r="A23" s="7" t="s">
        <v>28</v>
      </c>
      <c r="B23" s="37">
        <v>1729</v>
      </c>
      <c r="C23" s="43">
        <v>0.16558130626316797</v>
      </c>
      <c r="D23" s="37">
        <v>1256</v>
      </c>
      <c r="E23" s="43">
        <v>0.17384083044982698</v>
      </c>
      <c r="F23" s="36"/>
      <c r="G23" s="35"/>
      <c r="H23" s="37"/>
      <c r="I23" s="35"/>
      <c r="J23" s="36">
        <v>1496</v>
      </c>
      <c r="K23" s="43">
        <v>3.925478876935188E-2</v>
      </c>
      <c r="L23" s="37">
        <v>25</v>
      </c>
      <c r="M23" s="43">
        <v>6.525711302531976E-3</v>
      </c>
      <c r="N23" s="36">
        <f t="shared" si="0"/>
        <v>4506</v>
      </c>
      <c r="O23" s="38">
        <v>6</v>
      </c>
      <c r="P23" s="38">
        <v>1</v>
      </c>
      <c r="Q23" s="42">
        <v>7</v>
      </c>
      <c r="R23" s="42">
        <v>1</v>
      </c>
      <c r="S23" s="36">
        <v>20</v>
      </c>
    </row>
    <row r="24" spans="1:19" x14ac:dyDescent="0.2">
      <c r="A24" s="7" t="s">
        <v>29</v>
      </c>
      <c r="B24" s="37">
        <v>3220</v>
      </c>
      <c r="C24" s="43">
        <v>0.30837004405286345</v>
      </c>
      <c r="D24" s="37">
        <v>2068</v>
      </c>
      <c r="E24" s="43">
        <v>0.28622837370242216</v>
      </c>
      <c r="F24" s="37">
        <v>2815</v>
      </c>
      <c r="G24" s="43">
        <v>3.7069714767310177E-2</v>
      </c>
      <c r="H24" s="37">
        <v>1027</v>
      </c>
      <c r="I24" s="43">
        <v>2.7377905736830882E-2</v>
      </c>
      <c r="J24" s="36">
        <v>2219</v>
      </c>
      <c r="K24" s="43">
        <v>5.8226187352400947E-2</v>
      </c>
      <c r="L24" s="37">
        <v>25</v>
      </c>
      <c r="M24" s="43">
        <v>6.525711302531976E-3</v>
      </c>
      <c r="N24" s="36">
        <f t="shared" si="0"/>
        <v>11374</v>
      </c>
      <c r="O24" s="38">
        <v>32</v>
      </c>
      <c r="P24" s="38">
        <v>11</v>
      </c>
      <c r="Q24" s="42">
        <v>43</v>
      </c>
      <c r="R24" s="42"/>
      <c r="S24" s="36">
        <v>49</v>
      </c>
    </row>
    <row r="25" spans="1:19" x14ac:dyDescent="0.2">
      <c r="A25" s="7" t="s">
        <v>30</v>
      </c>
      <c r="B25" s="37">
        <v>4022</v>
      </c>
      <c r="C25" s="43">
        <v>0.38517525378280021</v>
      </c>
      <c r="D25" s="37">
        <v>2657</v>
      </c>
      <c r="E25" s="43">
        <v>0.36775086505190313</v>
      </c>
      <c r="F25" s="37">
        <v>12708</v>
      </c>
      <c r="G25" s="43">
        <v>0.16734704627459243</v>
      </c>
      <c r="H25" s="37">
        <v>5496</v>
      </c>
      <c r="I25" s="43">
        <v>0.14651311580294304</v>
      </c>
      <c r="J25" s="36">
        <v>3063</v>
      </c>
      <c r="K25" s="43">
        <v>8.0372605615324055E-2</v>
      </c>
      <c r="L25" s="37">
        <v>24</v>
      </c>
      <c r="M25" s="43">
        <v>6.2646828504306969E-3</v>
      </c>
      <c r="N25" s="36">
        <f t="shared" si="0"/>
        <v>27970</v>
      </c>
      <c r="O25" s="38">
        <v>108</v>
      </c>
      <c r="P25" s="38">
        <v>61</v>
      </c>
      <c r="Q25" s="42">
        <v>169</v>
      </c>
      <c r="R25" s="42"/>
      <c r="S25" s="36">
        <v>148</v>
      </c>
    </row>
    <row r="26" spans="1:19" x14ac:dyDescent="0.2">
      <c r="A26" s="7" t="s">
        <v>31</v>
      </c>
      <c r="B26" s="37"/>
      <c r="C26" s="35"/>
      <c r="D26" s="37"/>
      <c r="E26" s="35"/>
      <c r="F26" s="37">
        <v>21325</v>
      </c>
      <c r="G26" s="43">
        <v>0.28082119623903712</v>
      </c>
      <c r="H26" s="37">
        <v>11358</v>
      </c>
      <c r="I26" s="43">
        <v>0.30278310940499042</v>
      </c>
      <c r="J26" s="36">
        <v>4282</v>
      </c>
      <c r="K26" s="43">
        <v>0.11235896090265023</v>
      </c>
      <c r="L26" s="37">
        <v>26</v>
      </c>
      <c r="M26" s="43">
        <v>6.7867397546332552E-3</v>
      </c>
      <c r="N26" s="36">
        <f t="shared" si="0"/>
        <v>36991</v>
      </c>
      <c r="O26" s="38">
        <v>92</v>
      </c>
      <c r="P26" s="38">
        <v>36</v>
      </c>
      <c r="Q26" s="42">
        <v>128</v>
      </c>
      <c r="R26" s="42">
        <v>1</v>
      </c>
      <c r="S26" s="36">
        <v>135</v>
      </c>
    </row>
    <row r="27" spans="1:19" x14ac:dyDescent="0.2">
      <c r="A27" s="7" t="s">
        <v>32</v>
      </c>
      <c r="B27" s="37"/>
      <c r="C27" s="35"/>
      <c r="D27" s="37"/>
      <c r="E27" s="35"/>
      <c r="F27" s="37">
        <v>15163</v>
      </c>
      <c r="G27" s="43">
        <v>0.19967605151571019</v>
      </c>
      <c r="H27" s="37">
        <v>7483</v>
      </c>
      <c r="I27" s="43">
        <v>0.19948283216037535</v>
      </c>
      <c r="J27" s="36">
        <v>4762</v>
      </c>
      <c r="K27" s="43">
        <v>0.12495408029388612</v>
      </c>
      <c r="L27" s="37">
        <v>21</v>
      </c>
      <c r="M27" s="43">
        <v>5.4815974941268596E-3</v>
      </c>
      <c r="N27" s="36">
        <f t="shared" si="0"/>
        <v>27429</v>
      </c>
      <c r="O27" s="38">
        <v>69</v>
      </c>
      <c r="P27" s="38">
        <v>28</v>
      </c>
      <c r="Q27" s="42">
        <v>97</v>
      </c>
      <c r="R27" s="42">
        <v>1</v>
      </c>
      <c r="S27" s="36">
        <v>114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11395</v>
      </c>
      <c r="G28" s="43">
        <v>0.15005662514156284</v>
      </c>
      <c r="H28" s="37">
        <v>5598</v>
      </c>
      <c r="I28" s="43">
        <v>0.14923224568138196</v>
      </c>
      <c r="J28" s="36">
        <v>6277</v>
      </c>
      <c r="K28" s="43">
        <v>0.16470742587247442</v>
      </c>
      <c r="L28" s="37">
        <v>21</v>
      </c>
      <c r="M28" s="43">
        <v>5.4815974941268596E-3</v>
      </c>
      <c r="N28" s="36">
        <f t="shared" si="0"/>
        <v>23291</v>
      </c>
      <c r="O28" s="38">
        <v>53</v>
      </c>
      <c r="P28" s="38">
        <v>12</v>
      </c>
      <c r="Q28" s="42">
        <v>65</v>
      </c>
      <c r="R28" s="42"/>
      <c r="S28" s="36">
        <v>88</v>
      </c>
    </row>
    <row r="29" spans="1:19" x14ac:dyDescent="0.2">
      <c r="A29" s="7" t="s">
        <v>34</v>
      </c>
      <c r="B29" s="37"/>
      <c r="C29" s="35"/>
      <c r="D29" s="37"/>
      <c r="E29" s="35"/>
      <c r="F29" s="37">
        <v>7463</v>
      </c>
      <c r="G29" s="43">
        <v>9.8277542205483417E-2</v>
      </c>
      <c r="H29" s="37">
        <v>3369</v>
      </c>
      <c r="I29" s="43">
        <v>8.9811260396673059E-2</v>
      </c>
      <c r="J29" s="36">
        <v>6481</v>
      </c>
      <c r="K29" s="43">
        <v>0.17006035161374966</v>
      </c>
      <c r="L29" s="37">
        <v>10</v>
      </c>
      <c r="M29" s="43">
        <v>2.6102845210127902E-3</v>
      </c>
      <c r="N29" s="36">
        <f t="shared" si="0"/>
        <v>17323</v>
      </c>
      <c r="O29" s="38">
        <v>43</v>
      </c>
      <c r="P29" s="38">
        <v>7</v>
      </c>
      <c r="Q29" s="42">
        <v>50</v>
      </c>
      <c r="R29" s="42"/>
      <c r="S29" s="36">
        <v>93</v>
      </c>
    </row>
    <row r="30" spans="1:19" x14ac:dyDescent="0.2">
      <c r="A30" s="7" t="s">
        <v>35</v>
      </c>
      <c r="B30" s="37"/>
      <c r="C30" s="35"/>
      <c r="D30" s="37"/>
      <c r="E30" s="35"/>
      <c r="F30" s="37">
        <v>4001</v>
      </c>
      <c r="G30" s="43">
        <v>5.268771892859965E-2</v>
      </c>
      <c r="H30" s="37">
        <v>2028</v>
      </c>
      <c r="I30" s="43">
        <v>5.4062699936020475E-2</v>
      </c>
      <c r="J30" s="36">
        <v>5146</v>
      </c>
      <c r="K30" s="43">
        <v>0.13503017580687485</v>
      </c>
      <c r="L30" s="37">
        <v>8</v>
      </c>
      <c r="M30" s="43">
        <v>2.0882276168102325E-3</v>
      </c>
      <c r="N30" s="36">
        <f t="shared" si="0"/>
        <v>11183</v>
      </c>
      <c r="O30" s="38">
        <v>19</v>
      </c>
      <c r="P30" s="38">
        <v>9</v>
      </c>
      <c r="Q30" s="42">
        <v>28</v>
      </c>
      <c r="R30" s="42">
        <v>1</v>
      </c>
      <c r="S30" s="36">
        <v>72</v>
      </c>
    </row>
    <row r="31" spans="1:19" x14ac:dyDescent="0.2">
      <c r="A31" s="7" t="s">
        <v>36</v>
      </c>
      <c r="B31" s="37"/>
      <c r="C31" s="35"/>
      <c r="D31" s="37"/>
      <c r="E31" s="35"/>
      <c r="F31" s="37">
        <v>928</v>
      </c>
      <c r="G31" s="43">
        <v>1.2220495667518238E-2</v>
      </c>
      <c r="H31" s="37">
        <v>954</v>
      </c>
      <c r="I31" s="43">
        <v>2.543186180422265E-2</v>
      </c>
      <c r="J31" s="36">
        <v>2310</v>
      </c>
      <c r="K31" s="43">
        <v>6.0614012070322749E-2</v>
      </c>
      <c r="L31" s="37"/>
      <c r="M31" s="43"/>
      <c r="N31" s="36">
        <f t="shared" si="0"/>
        <v>4192</v>
      </c>
      <c r="O31" s="38">
        <v>7</v>
      </c>
      <c r="P31" s="38">
        <v>2</v>
      </c>
      <c r="Q31" s="42">
        <v>9</v>
      </c>
      <c r="R31" s="42"/>
      <c r="S31" s="36">
        <v>30</v>
      </c>
    </row>
    <row r="32" spans="1:19" x14ac:dyDescent="0.2">
      <c r="A32" s="7" t="s">
        <v>37</v>
      </c>
      <c r="B32" s="37"/>
      <c r="C32" s="35"/>
      <c r="D32" s="37"/>
      <c r="E32" s="35"/>
      <c r="F32" s="37">
        <v>136</v>
      </c>
      <c r="G32" s="43">
        <v>1.7909347098949142E-3</v>
      </c>
      <c r="H32" s="37">
        <v>178</v>
      </c>
      <c r="I32" s="43">
        <v>4.7451482192365111E-3</v>
      </c>
      <c r="J32" s="36">
        <v>460</v>
      </c>
      <c r="K32" s="43">
        <v>1.2070322749934401E-2</v>
      </c>
      <c r="L32" s="37"/>
      <c r="M32" s="43"/>
      <c r="N32" s="36">
        <f t="shared" si="0"/>
        <v>774</v>
      </c>
      <c r="O32" s="38"/>
      <c r="P32" s="38"/>
      <c r="Q32" s="42"/>
      <c r="R32" s="42"/>
      <c r="S32" s="36">
        <v>12</v>
      </c>
    </row>
    <row r="33" spans="1:19" x14ac:dyDescent="0.2">
      <c r="A33" s="7" t="s">
        <v>38</v>
      </c>
      <c r="B33" s="37"/>
      <c r="C33" s="35"/>
      <c r="D33" s="37"/>
      <c r="E33" s="35"/>
      <c r="F33" s="37">
        <v>4</v>
      </c>
      <c r="G33" s="43">
        <v>5.2674550291026889E-5</v>
      </c>
      <c r="H33" s="37">
        <v>21</v>
      </c>
      <c r="I33" s="43">
        <v>5.5982085732565582E-4</v>
      </c>
      <c r="J33" s="36">
        <v>57</v>
      </c>
      <c r="K33" s="43">
        <v>1.4956704277092627E-3</v>
      </c>
      <c r="L33" s="37"/>
      <c r="M33" s="43"/>
      <c r="N33" s="36">
        <f t="shared" si="0"/>
        <v>82</v>
      </c>
      <c r="O33" s="38"/>
      <c r="P33" s="38">
        <v>2</v>
      </c>
      <c r="Q33" s="42">
        <v>2</v>
      </c>
      <c r="R33" s="42"/>
      <c r="S33" s="36">
        <v>7</v>
      </c>
    </row>
    <row r="34" spans="1:19" ht="20.100000000000001" customHeight="1" x14ac:dyDescent="0.2">
      <c r="A34" s="13" t="s">
        <v>9</v>
      </c>
      <c r="B34" s="39">
        <f>SUM(B13:B33)</f>
        <v>10442</v>
      </c>
      <c r="C34" s="47">
        <f t="shared" ref="C34:S34" si="1">SUM(C13:C33)</f>
        <v>1</v>
      </c>
      <c r="D34" s="39">
        <f t="shared" si="1"/>
        <v>7225</v>
      </c>
      <c r="E34" s="47">
        <f t="shared" si="1"/>
        <v>1</v>
      </c>
      <c r="F34" s="39">
        <f t="shared" si="1"/>
        <v>75938</v>
      </c>
      <c r="G34" s="47">
        <f t="shared" si="1"/>
        <v>1</v>
      </c>
      <c r="H34" s="39">
        <f t="shared" si="1"/>
        <v>37512</v>
      </c>
      <c r="I34" s="47">
        <f t="shared" si="1"/>
        <v>1.0000000000000002</v>
      </c>
      <c r="J34" s="39">
        <f t="shared" si="1"/>
        <v>38110</v>
      </c>
      <c r="K34" s="47">
        <f t="shared" si="1"/>
        <v>1</v>
      </c>
      <c r="L34" s="39">
        <f t="shared" si="1"/>
        <v>3831</v>
      </c>
      <c r="M34" s="47">
        <f t="shared" si="1"/>
        <v>1</v>
      </c>
      <c r="N34" s="39">
        <f t="shared" si="1"/>
        <v>173058</v>
      </c>
      <c r="O34" s="39">
        <f t="shared" si="1"/>
        <v>431</v>
      </c>
      <c r="P34" s="39">
        <f t="shared" si="1"/>
        <v>170</v>
      </c>
      <c r="Q34" s="39">
        <f t="shared" si="1"/>
        <v>601</v>
      </c>
      <c r="R34" s="39">
        <f t="shared" si="1"/>
        <v>15</v>
      </c>
      <c r="S34" s="39">
        <f t="shared" si="1"/>
        <v>793</v>
      </c>
    </row>
    <row r="35" spans="1:19" ht="20.100000000000001" customHeight="1" x14ac:dyDescent="0.2">
      <c r="A35" s="15" t="s">
        <v>39</v>
      </c>
      <c r="B35" s="78">
        <v>56.367458341313927</v>
      </c>
      <c r="C35" s="79">
        <v>56.248398225726959</v>
      </c>
      <c r="D35" s="80">
        <v>55.79584775086505</v>
      </c>
      <c r="E35" s="81">
        <v>55.645209580838326</v>
      </c>
      <c r="F35" s="80">
        <v>71.161618688930446</v>
      </c>
      <c r="G35" s="81">
        <v>70.950644595316191</v>
      </c>
      <c r="H35" s="80">
        <v>71.63915547024952</v>
      </c>
      <c r="I35" s="81">
        <v>72.030010049554704</v>
      </c>
      <c r="J35" s="80">
        <v>73.92705326685909</v>
      </c>
      <c r="K35" s="81">
        <v>73.189690607121037</v>
      </c>
      <c r="L35" s="80">
        <v>18.532498042286608</v>
      </c>
      <c r="M35" s="81">
        <v>19.195506273708784</v>
      </c>
      <c r="N35" s="45">
        <v>69.174906678685758</v>
      </c>
      <c r="O35" s="45">
        <v>69.538283062645007</v>
      </c>
      <c r="P35" s="45">
        <v>68.229411764705887</v>
      </c>
      <c r="Q35" s="45">
        <v>78.452380952380949</v>
      </c>
      <c r="R35" s="45">
        <v>31.133333333333333</v>
      </c>
      <c r="S35" s="45">
        <v>70.837772397094426</v>
      </c>
    </row>
    <row r="39" spans="1:19" customFormat="1" ht="128.25" customHeight="1" x14ac:dyDescent="0.2"/>
    <row r="40" spans="1:19" customFormat="1" ht="12.75" x14ac:dyDescent="0.2"/>
    <row r="41" spans="1:19" customFormat="1" ht="12.75" x14ac:dyDescent="0.2"/>
    <row r="42" spans="1:19" customFormat="1" ht="12.75" x14ac:dyDescent="0.2"/>
    <row r="43" spans="1:19" customFormat="1" ht="12.75" x14ac:dyDescent="0.2"/>
    <row r="44" spans="1:19" customFormat="1" ht="12.75" x14ac:dyDescent="0.2"/>
    <row r="45" spans="1:19" customFormat="1" ht="12.75" x14ac:dyDescent="0.2"/>
    <row r="46" spans="1:19" customFormat="1" ht="12.75" x14ac:dyDescent="0.2"/>
    <row r="47" spans="1:19" customFormat="1" ht="12.75" x14ac:dyDescent="0.2"/>
    <row r="48" spans="1:19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spans="9:14" customFormat="1" ht="12.75" x14ac:dyDescent="0.2"/>
    <row r="66" spans="9:14" customFormat="1" ht="12.75" x14ac:dyDescent="0.2"/>
    <row r="67" spans="9:14" customFormat="1" ht="12.75" x14ac:dyDescent="0.2"/>
    <row r="68" spans="9:14" customFormat="1" ht="12.75" x14ac:dyDescent="0.2"/>
    <row r="69" spans="9:14" customFormat="1" ht="12.75" x14ac:dyDescent="0.2"/>
    <row r="70" spans="9:14" customFormat="1" ht="12.75" x14ac:dyDescent="0.2"/>
    <row r="71" spans="9:14" customFormat="1" ht="12.75" x14ac:dyDescent="0.2"/>
    <row r="72" spans="9:14" customFormat="1" ht="12.75" x14ac:dyDescent="0.2"/>
    <row r="73" spans="9:14" customFormat="1" ht="12.75" x14ac:dyDescent="0.2"/>
    <row r="74" spans="9:14" ht="12.75" x14ac:dyDescent="0.2">
      <c r="I74"/>
      <c r="J74"/>
      <c r="K74"/>
      <c r="L74"/>
      <c r="M74"/>
      <c r="N74"/>
    </row>
    <row r="75" spans="9:14" ht="12.75" x14ac:dyDescent="0.2">
      <c r="I75"/>
      <c r="J75"/>
      <c r="K75"/>
      <c r="L75"/>
      <c r="M75"/>
      <c r="N75"/>
    </row>
    <row r="76" spans="9:14" ht="12.75" x14ac:dyDescent="0.2">
      <c r="I76"/>
      <c r="J76"/>
      <c r="K76"/>
      <c r="L76"/>
      <c r="M76"/>
      <c r="N76"/>
    </row>
    <row r="77" spans="9:14" ht="12.75" x14ac:dyDescent="0.2">
      <c r="I77"/>
      <c r="J77"/>
      <c r="K77"/>
      <c r="L77"/>
      <c r="M77"/>
      <c r="N77"/>
    </row>
    <row r="78" spans="9:14" ht="12.75" x14ac:dyDescent="0.2">
      <c r="I78"/>
      <c r="J78"/>
      <c r="K78"/>
      <c r="L78"/>
      <c r="M78"/>
    </row>
    <row r="79" spans="9:14" ht="12.75" x14ac:dyDescent="0.2">
      <c r="I79"/>
      <c r="J79"/>
      <c r="K79"/>
      <c r="L79"/>
      <c r="M79"/>
    </row>
    <row r="80" spans="9:14" ht="12.75" x14ac:dyDescent="0.2">
      <c r="I80"/>
      <c r="J80"/>
      <c r="K80"/>
      <c r="L80"/>
      <c r="M80"/>
    </row>
    <row r="81" spans="9:13" ht="12.75" x14ac:dyDescent="0.2">
      <c r="I81"/>
      <c r="J81"/>
      <c r="K81"/>
      <c r="L81"/>
      <c r="M81"/>
    </row>
    <row r="82" spans="9:13" ht="12.75" x14ac:dyDescent="0.2">
      <c r="I82"/>
      <c r="J82"/>
      <c r="K82"/>
      <c r="L82"/>
      <c r="M82"/>
    </row>
    <row r="83" spans="9:13" ht="12.75" x14ac:dyDescent="0.2">
      <c r="I83"/>
      <c r="J83"/>
      <c r="K83"/>
      <c r="L83"/>
      <c r="M83"/>
    </row>
    <row r="84" spans="9:13" ht="12.75" x14ac:dyDescent="0.2">
      <c r="I84"/>
      <c r="J84"/>
      <c r="K84"/>
      <c r="L84"/>
      <c r="M84"/>
    </row>
    <row r="85" spans="9:13" ht="12.75" x14ac:dyDescent="0.2">
      <c r="I85"/>
      <c r="J85"/>
      <c r="K85"/>
      <c r="L85"/>
      <c r="M85"/>
    </row>
    <row r="86" spans="9:13" ht="12.75" x14ac:dyDescent="0.2">
      <c r="I86"/>
      <c r="J86"/>
      <c r="K86"/>
      <c r="L86"/>
    </row>
  </sheetData>
  <mergeCells count="36">
    <mergeCell ref="F10:G10"/>
    <mergeCell ref="H10:I10"/>
    <mergeCell ref="C11:C12"/>
    <mergeCell ref="D11:D12"/>
    <mergeCell ref="L11:L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</mergeCells>
  <pageMargins left="0.7" right="0.7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Normal="100" workbookViewId="0">
      <selection activeCell="W21" sqref="W21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61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86</v>
      </c>
      <c r="M13" s="43">
        <v>2.2679324894514769E-2</v>
      </c>
      <c r="N13" s="36">
        <v>86</v>
      </c>
      <c r="O13" s="38"/>
      <c r="P13" s="38"/>
      <c r="Q13" s="42"/>
      <c r="R13" s="42"/>
      <c r="S13" s="36"/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363</v>
      </c>
      <c r="M14" s="43">
        <v>9.5727848101265819E-2</v>
      </c>
      <c r="N14" s="36">
        <v>363</v>
      </c>
      <c r="O14" s="38"/>
      <c r="P14" s="38"/>
      <c r="Q14" s="42"/>
      <c r="R14" s="42">
        <v>2</v>
      </c>
      <c r="S14" s="36"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765</v>
      </c>
      <c r="M15" s="43">
        <v>0.20174050632911392</v>
      </c>
      <c r="N15" s="36">
        <v>765</v>
      </c>
      <c r="O15" s="38"/>
      <c r="P15" s="38"/>
      <c r="Q15" s="42"/>
      <c r="R15" s="42">
        <v>3</v>
      </c>
      <c r="S15" s="36">
        <v>3</v>
      </c>
    </row>
    <row r="16" spans="1:19" x14ac:dyDescent="0.2">
      <c r="A16" s="7" t="s">
        <v>20</v>
      </c>
      <c r="B16" s="37">
        <v>1</v>
      </c>
      <c r="C16" s="43">
        <v>9.7295193617435299E-5</v>
      </c>
      <c r="D16" s="37"/>
      <c r="E16" s="35"/>
      <c r="F16" s="36"/>
      <c r="G16" s="35"/>
      <c r="H16" s="37"/>
      <c r="I16" s="35"/>
      <c r="J16" s="36"/>
      <c r="K16" s="35"/>
      <c r="L16" s="37">
        <v>1306</v>
      </c>
      <c r="M16" s="43">
        <v>0.34440928270042193</v>
      </c>
      <c r="N16" s="36">
        <v>1307</v>
      </c>
      <c r="O16" s="38"/>
      <c r="P16" s="38"/>
      <c r="Q16" s="42"/>
      <c r="R16" s="42">
        <v>2</v>
      </c>
      <c r="S16" s="36">
        <v>2</v>
      </c>
    </row>
    <row r="17" spans="1:19" x14ac:dyDescent="0.2">
      <c r="A17" s="7" t="s">
        <v>21</v>
      </c>
      <c r="B17" s="37">
        <v>5</v>
      </c>
      <c r="C17" s="43">
        <v>4.864759680871765E-4</v>
      </c>
      <c r="D17" s="37">
        <v>1</v>
      </c>
      <c r="E17" s="43">
        <v>1.412030499858797E-4</v>
      </c>
      <c r="F17" s="36"/>
      <c r="G17" s="35"/>
      <c r="H17" s="37"/>
      <c r="I17" s="35"/>
      <c r="J17" s="36">
        <v>1</v>
      </c>
      <c r="K17" s="43">
        <v>2.6535052804755081E-5</v>
      </c>
      <c r="L17" s="37">
        <v>895</v>
      </c>
      <c r="M17" s="43">
        <v>0.23602320675105484</v>
      </c>
      <c r="N17" s="36">
        <v>902</v>
      </c>
      <c r="O17" s="38"/>
      <c r="P17" s="38"/>
      <c r="Q17" s="42"/>
      <c r="R17" s="42">
        <v>5</v>
      </c>
      <c r="S17" s="36">
        <v>5</v>
      </c>
    </row>
    <row r="18" spans="1:19" x14ac:dyDescent="0.2">
      <c r="A18" s="7" t="s">
        <v>22</v>
      </c>
      <c r="B18" s="37">
        <v>27</v>
      </c>
      <c r="C18" s="43">
        <v>2.6269702276707531E-3</v>
      </c>
      <c r="D18" s="37">
        <v>14</v>
      </c>
      <c r="E18" s="43">
        <v>1.9768426998023158E-3</v>
      </c>
      <c r="F18" s="36"/>
      <c r="G18" s="35"/>
      <c r="H18" s="37"/>
      <c r="I18" s="35"/>
      <c r="J18" s="36">
        <v>10</v>
      </c>
      <c r="K18" s="43">
        <v>2.6535052804755081E-4</v>
      </c>
      <c r="L18" s="37">
        <v>150</v>
      </c>
      <c r="M18" s="43">
        <v>3.9556962025316458E-2</v>
      </c>
      <c r="N18" s="36">
        <v>201</v>
      </c>
      <c r="O18" s="38"/>
      <c r="P18" s="38"/>
      <c r="Q18" s="42"/>
      <c r="R18" s="42">
        <v>3</v>
      </c>
      <c r="S18" s="36">
        <v>3</v>
      </c>
    </row>
    <row r="19" spans="1:19" x14ac:dyDescent="0.2">
      <c r="A19" s="7" t="s">
        <v>23</v>
      </c>
      <c r="B19" s="37">
        <v>71</v>
      </c>
      <c r="C19" s="43">
        <v>6.9079587468379063E-3</v>
      </c>
      <c r="D19" s="37">
        <v>55</v>
      </c>
      <c r="E19" s="43">
        <v>7.766167749223383E-3</v>
      </c>
      <c r="F19" s="36"/>
      <c r="G19" s="35"/>
      <c r="H19" s="37"/>
      <c r="I19" s="35"/>
      <c r="J19" s="36">
        <v>82</v>
      </c>
      <c r="K19" s="43">
        <v>2.1758743299899169E-3</v>
      </c>
      <c r="L19" s="37">
        <v>5</v>
      </c>
      <c r="M19" s="43">
        <v>1.3185654008438818E-3</v>
      </c>
      <c r="N19" s="36">
        <v>213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179</v>
      </c>
      <c r="C20" s="43">
        <v>1.7415839657520919E-2</v>
      </c>
      <c r="D20" s="37">
        <v>170</v>
      </c>
      <c r="E20" s="43">
        <v>2.4004518497599547E-2</v>
      </c>
      <c r="F20" s="36"/>
      <c r="G20" s="35"/>
      <c r="H20" s="37"/>
      <c r="I20" s="35"/>
      <c r="J20" s="36">
        <v>186</v>
      </c>
      <c r="K20" s="43">
        <v>4.9355198216844455E-3</v>
      </c>
      <c r="L20" s="37">
        <v>8</v>
      </c>
      <c r="M20" s="43">
        <v>2.1097046413502108E-3</v>
      </c>
      <c r="N20" s="36">
        <v>543</v>
      </c>
      <c r="O20" s="38"/>
      <c r="P20" s="38"/>
      <c r="Q20" s="42"/>
      <c r="R20" s="42"/>
      <c r="S20" s="36"/>
    </row>
    <row r="21" spans="1:19" x14ac:dyDescent="0.2">
      <c r="A21" s="7" t="s">
        <v>26</v>
      </c>
      <c r="B21" s="37">
        <v>399</v>
      </c>
      <c r="C21" s="43">
        <v>3.8820782253356681E-2</v>
      </c>
      <c r="D21" s="37">
        <v>331</v>
      </c>
      <c r="E21" s="43">
        <v>4.6738209545326176E-2</v>
      </c>
      <c r="F21" s="36"/>
      <c r="G21" s="35"/>
      <c r="H21" s="37"/>
      <c r="I21" s="35"/>
      <c r="J21" s="36">
        <v>394</v>
      </c>
      <c r="K21" s="43">
        <v>1.0454810805073503E-2</v>
      </c>
      <c r="L21" s="37">
        <v>17</v>
      </c>
      <c r="M21" s="43">
        <v>4.4831223628691982E-3</v>
      </c>
      <c r="N21" s="36">
        <v>1141</v>
      </c>
      <c r="O21" s="38"/>
      <c r="P21" s="38"/>
      <c r="Q21" s="42">
        <v>1</v>
      </c>
      <c r="R21" s="42">
        <v>1</v>
      </c>
      <c r="S21" s="36">
        <v>2</v>
      </c>
    </row>
    <row r="22" spans="1:19" x14ac:dyDescent="0.2">
      <c r="A22" s="7" t="s">
        <v>27</v>
      </c>
      <c r="B22" s="37">
        <v>873</v>
      </c>
      <c r="C22" s="43">
        <v>8.493870402802102E-2</v>
      </c>
      <c r="D22" s="37">
        <v>716</v>
      </c>
      <c r="E22" s="43">
        <v>0.10110138378988986</v>
      </c>
      <c r="F22" s="36"/>
      <c r="G22" s="35"/>
      <c r="H22" s="37"/>
      <c r="I22" s="35"/>
      <c r="J22" s="36">
        <v>939</v>
      </c>
      <c r="K22" s="43">
        <v>2.491641458366502E-2</v>
      </c>
      <c r="L22" s="37">
        <v>30</v>
      </c>
      <c r="M22" s="43">
        <v>7.9113924050632917E-3</v>
      </c>
      <c r="N22" s="36">
        <v>2558</v>
      </c>
      <c r="O22" s="38">
        <v>3</v>
      </c>
      <c r="P22" s="38">
        <v>1</v>
      </c>
      <c r="Q22" s="42">
        <v>4</v>
      </c>
      <c r="R22" s="42"/>
      <c r="S22" s="36">
        <v>8</v>
      </c>
    </row>
    <row r="23" spans="1:19" x14ac:dyDescent="0.2">
      <c r="A23" s="7" t="s">
        <v>28</v>
      </c>
      <c r="B23" s="37">
        <v>1695</v>
      </c>
      <c r="C23" s="43">
        <v>0.16491535318155284</v>
      </c>
      <c r="D23" s="37">
        <v>1215</v>
      </c>
      <c r="E23" s="43">
        <v>0.17156170573284382</v>
      </c>
      <c r="F23" s="36"/>
      <c r="G23" s="35"/>
      <c r="H23" s="37"/>
      <c r="I23" s="35"/>
      <c r="J23" s="36">
        <v>1480</v>
      </c>
      <c r="K23" s="43">
        <v>3.9271878151037519E-2</v>
      </c>
      <c r="L23" s="37">
        <v>22</v>
      </c>
      <c r="M23" s="43">
        <v>5.8016877637130804E-3</v>
      </c>
      <c r="N23" s="36">
        <v>4412</v>
      </c>
      <c r="O23" s="38">
        <v>7</v>
      </c>
      <c r="P23" s="38">
        <v>2</v>
      </c>
      <c r="Q23" s="42">
        <v>10</v>
      </c>
      <c r="R23" s="42">
        <v>1</v>
      </c>
      <c r="S23" s="36">
        <v>20</v>
      </c>
    </row>
    <row r="24" spans="1:19" x14ac:dyDescent="0.2">
      <c r="A24" s="7" t="s">
        <v>29</v>
      </c>
      <c r="B24" s="37">
        <v>3096</v>
      </c>
      <c r="C24" s="43">
        <v>0.30122591943957966</v>
      </c>
      <c r="D24" s="37">
        <v>1963</v>
      </c>
      <c r="E24" s="43">
        <v>0.27718158712228186</v>
      </c>
      <c r="F24" s="37">
        <v>2772</v>
      </c>
      <c r="G24" s="43">
        <v>3.7785229410321419E-2</v>
      </c>
      <c r="H24" s="37">
        <v>945</v>
      </c>
      <c r="I24" s="43">
        <v>2.6871783205846392E-2</v>
      </c>
      <c r="J24" s="36">
        <v>2165</v>
      </c>
      <c r="K24" s="43">
        <v>5.7448389322294749E-2</v>
      </c>
      <c r="L24" s="37">
        <v>25</v>
      </c>
      <c r="M24" s="43">
        <v>6.5928270042194094E-3</v>
      </c>
      <c r="N24" s="36">
        <v>10966</v>
      </c>
      <c r="O24" s="38">
        <v>30</v>
      </c>
      <c r="P24" s="38">
        <v>9</v>
      </c>
      <c r="Q24" s="42">
        <v>9</v>
      </c>
      <c r="R24" s="42">
        <v>1</v>
      </c>
      <c r="S24" s="36">
        <v>49</v>
      </c>
    </row>
    <row r="25" spans="1:19" x14ac:dyDescent="0.2">
      <c r="A25" s="7" t="s">
        <v>30</v>
      </c>
      <c r="B25" s="37">
        <v>3932</v>
      </c>
      <c r="C25" s="43">
        <v>0.38256470130375558</v>
      </c>
      <c r="D25" s="37">
        <v>2617</v>
      </c>
      <c r="E25" s="43">
        <v>0.36952838181304715</v>
      </c>
      <c r="F25" s="37">
        <v>12224</v>
      </c>
      <c r="G25" s="43">
        <v>0.16662577356124425</v>
      </c>
      <c r="H25" s="37">
        <v>4961</v>
      </c>
      <c r="I25" s="43">
        <v>0.14106975289333751</v>
      </c>
      <c r="J25" s="36">
        <v>3043</v>
      </c>
      <c r="K25" s="43">
        <v>8.0746165684869711E-2</v>
      </c>
      <c r="L25" s="37">
        <v>32</v>
      </c>
      <c r="M25" s="43">
        <v>8.4388185654008432E-3</v>
      </c>
      <c r="N25" s="36">
        <v>26809</v>
      </c>
      <c r="O25" s="38">
        <v>92</v>
      </c>
      <c r="P25" s="38">
        <v>44</v>
      </c>
      <c r="Q25" s="42">
        <v>11</v>
      </c>
      <c r="R25" s="42">
        <v>1</v>
      </c>
      <c r="S25" s="36">
        <v>148</v>
      </c>
    </row>
    <row r="26" spans="1:19" x14ac:dyDescent="0.2">
      <c r="A26" s="7" t="s">
        <v>31</v>
      </c>
      <c r="B26" s="37"/>
      <c r="C26" s="35"/>
      <c r="D26" s="37"/>
      <c r="E26" s="35"/>
      <c r="F26" s="37">
        <v>20711</v>
      </c>
      <c r="G26" s="43">
        <v>0.28231236880128679</v>
      </c>
      <c r="H26" s="37">
        <v>10702</v>
      </c>
      <c r="I26" s="43">
        <v>0.30431939033753236</v>
      </c>
      <c r="J26" s="36">
        <v>4260</v>
      </c>
      <c r="K26" s="43">
        <v>0.11303932494825665</v>
      </c>
      <c r="L26" s="37">
        <v>27</v>
      </c>
      <c r="M26" s="43">
        <v>7.1202531645569618E-3</v>
      </c>
      <c r="N26" s="36">
        <v>35700</v>
      </c>
      <c r="O26" s="38">
        <v>89</v>
      </c>
      <c r="P26" s="38">
        <v>31</v>
      </c>
      <c r="Q26" s="42">
        <v>15</v>
      </c>
      <c r="R26" s="42"/>
      <c r="S26" s="36">
        <v>135</v>
      </c>
    </row>
    <row r="27" spans="1:19" x14ac:dyDescent="0.2">
      <c r="A27" s="7" t="s">
        <v>32</v>
      </c>
      <c r="B27" s="37"/>
      <c r="C27" s="35"/>
      <c r="D27" s="37"/>
      <c r="E27" s="35"/>
      <c r="F27" s="37">
        <v>14299</v>
      </c>
      <c r="G27" s="43">
        <v>0.19491017147842207</v>
      </c>
      <c r="H27" s="37">
        <v>7013</v>
      </c>
      <c r="I27" s="43">
        <v>0.19941991071174681</v>
      </c>
      <c r="J27" s="36">
        <v>4655</v>
      </c>
      <c r="K27" s="43">
        <v>0.12352067080613491</v>
      </c>
      <c r="L27" s="37">
        <v>23</v>
      </c>
      <c r="M27" s="43">
        <v>6.0654008438818562E-3</v>
      </c>
      <c r="N27" s="36">
        <v>25990</v>
      </c>
      <c r="O27" s="38">
        <v>66</v>
      </c>
      <c r="P27" s="38">
        <v>26</v>
      </c>
      <c r="Q27" s="42">
        <v>22</v>
      </c>
      <c r="R27" s="42"/>
      <c r="S27" s="36">
        <v>114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11365</v>
      </c>
      <c r="G28" s="43">
        <v>0.15491671437528967</v>
      </c>
      <c r="H28" s="37">
        <v>5330</v>
      </c>
      <c r="I28" s="43">
        <v>0.15156254443085848</v>
      </c>
      <c r="J28" s="36">
        <v>6413</v>
      </c>
      <c r="K28" s="43">
        <v>0.17016929363689434</v>
      </c>
      <c r="L28" s="37">
        <v>19</v>
      </c>
      <c r="M28" s="43">
        <v>5.0105485232067514E-3</v>
      </c>
      <c r="N28" s="36">
        <v>23127</v>
      </c>
      <c r="O28" s="38">
        <v>52</v>
      </c>
      <c r="P28" s="38">
        <v>13</v>
      </c>
      <c r="Q28" s="42">
        <v>22</v>
      </c>
      <c r="R28" s="42">
        <v>1</v>
      </c>
      <c r="S28" s="36">
        <v>88</v>
      </c>
    </row>
    <row r="29" spans="1:19" x14ac:dyDescent="0.2">
      <c r="A29" s="7" t="s">
        <v>34</v>
      </c>
      <c r="B29" s="37"/>
      <c r="C29" s="35"/>
      <c r="D29" s="37"/>
      <c r="E29" s="35"/>
      <c r="F29" s="37">
        <v>7244</v>
      </c>
      <c r="G29" s="43">
        <v>9.8743218560017443E-2</v>
      </c>
      <c r="H29" s="37">
        <v>3134</v>
      </c>
      <c r="I29" s="43">
        <v>8.9117638695367818E-2</v>
      </c>
      <c r="J29" s="36">
        <v>6392</v>
      </c>
      <c r="K29" s="43">
        <v>0.16961205752799449</v>
      </c>
      <c r="L29" s="37">
        <v>15</v>
      </c>
      <c r="M29" s="43">
        <v>3.9556962025316458E-3</v>
      </c>
      <c r="N29" s="36">
        <v>16785</v>
      </c>
      <c r="O29" s="38">
        <v>38</v>
      </c>
      <c r="P29" s="38">
        <v>7</v>
      </c>
      <c r="Q29" s="42">
        <v>48</v>
      </c>
      <c r="R29" s="42"/>
      <c r="S29" s="36">
        <v>93</v>
      </c>
    </row>
    <row r="30" spans="1:19" x14ac:dyDescent="0.2">
      <c r="A30" s="7" t="s">
        <v>35</v>
      </c>
      <c r="B30" s="37"/>
      <c r="C30" s="35"/>
      <c r="D30" s="37"/>
      <c r="E30" s="35"/>
      <c r="F30" s="37">
        <v>3758</v>
      </c>
      <c r="G30" s="43">
        <v>5.1225430059158694E-2</v>
      </c>
      <c r="H30" s="37">
        <v>1994</v>
      </c>
      <c r="I30" s="43">
        <v>5.670088435180709E-2</v>
      </c>
      <c r="J30" s="36">
        <v>5026</v>
      </c>
      <c r="K30" s="43">
        <v>0.13336517539669904</v>
      </c>
      <c r="L30" s="37">
        <v>4</v>
      </c>
      <c r="M30" s="43">
        <v>1.0548523206751054E-3</v>
      </c>
      <c r="N30" s="36">
        <v>10782</v>
      </c>
      <c r="O30" s="38">
        <v>21</v>
      </c>
      <c r="P30" s="38">
        <v>10</v>
      </c>
      <c r="Q30" s="42">
        <v>41</v>
      </c>
      <c r="R30" s="42"/>
      <c r="S30" s="36">
        <v>72</v>
      </c>
    </row>
    <row r="31" spans="1:19" x14ac:dyDescent="0.2">
      <c r="A31" s="7" t="s">
        <v>36</v>
      </c>
      <c r="B31" s="37"/>
      <c r="C31" s="35"/>
      <c r="D31" s="37"/>
      <c r="E31" s="35"/>
      <c r="F31" s="37">
        <v>861</v>
      </c>
      <c r="G31" s="43">
        <v>1.1736321256236198E-2</v>
      </c>
      <c r="H31" s="37">
        <v>918</v>
      </c>
      <c r="I31" s="43">
        <v>2.6104017971393636E-2</v>
      </c>
      <c r="J31" s="36">
        <v>2191</v>
      </c>
      <c r="K31" s="43">
        <v>5.8138300695218387E-2</v>
      </c>
      <c r="L31" s="37"/>
      <c r="M31" s="43"/>
      <c r="N31" s="36">
        <v>3970</v>
      </c>
      <c r="O31" s="38">
        <v>3</v>
      </c>
      <c r="P31" s="38">
        <v>2</v>
      </c>
      <c r="Q31" s="42">
        <v>25</v>
      </c>
      <c r="R31" s="42"/>
      <c r="S31" s="36">
        <v>30</v>
      </c>
    </row>
    <row r="32" spans="1:19" x14ac:dyDescent="0.2">
      <c r="A32" s="7" t="s">
        <v>37</v>
      </c>
      <c r="B32" s="37"/>
      <c r="C32" s="35"/>
      <c r="D32" s="37"/>
      <c r="E32" s="35"/>
      <c r="F32" s="37">
        <v>118</v>
      </c>
      <c r="G32" s="43">
        <v>1.608462146615414E-3</v>
      </c>
      <c r="H32" s="37">
        <v>149</v>
      </c>
      <c r="I32" s="43">
        <v>4.2369266642022351E-3</v>
      </c>
      <c r="J32" s="36">
        <v>393</v>
      </c>
      <c r="K32" s="43">
        <v>1.0428275752268746E-2</v>
      </c>
      <c r="L32" s="37"/>
      <c r="M32" s="43"/>
      <c r="N32" s="36">
        <v>660</v>
      </c>
      <c r="O32" s="38">
        <v>1</v>
      </c>
      <c r="P32" s="38"/>
      <c r="Q32" s="42">
        <v>11</v>
      </c>
      <c r="R32" s="42"/>
      <c r="S32" s="36">
        <v>12</v>
      </c>
    </row>
    <row r="33" spans="1:19" x14ac:dyDescent="0.2">
      <c r="A33" s="7" t="s">
        <v>38</v>
      </c>
      <c r="B33" s="37"/>
      <c r="C33" s="35"/>
      <c r="D33" s="37"/>
      <c r="E33" s="35"/>
      <c r="F33" s="37">
        <v>10</v>
      </c>
      <c r="G33" s="43">
        <v>1.3631035140808593E-4</v>
      </c>
      <c r="H33" s="37">
        <v>21</v>
      </c>
      <c r="I33" s="43">
        <v>5.9715073790769758E-4</v>
      </c>
      <c r="J33" s="36">
        <v>56</v>
      </c>
      <c r="K33" s="43">
        <v>1.4859629570662845E-3</v>
      </c>
      <c r="L33" s="37"/>
      <c r="M33" s="43"/>
      <c r="N33" s="36">
        <v>87</v>
      </c>
      <c r="O33" s="38"/>
      <c r="P33" s="38">
        <v>2</v>
      </c>
      <c r="Q33" s="42">
        <v>5</v>
      </c>
      <c r="R33" s="42"/>
      <c r="S33" s="36">
        <v>7</v>
      </c>
    </row>
    <row r="34" spans="1:19" ht="20.100000000000001" customHeight="1" x14ac:dyDescent="0.2">
      <c r="A34" s="13" t="s">
        <v>9</v>
      </c>
      <c r="B34" s="39">
        <v>10278</v>
      </c>
      <c r="C34" s="46">
        <v>1</v>
      </c>
      <c r="D34" s="39">
        <v>7082</v>
      </c>
      <c r="E34" s="46">
        <v>1</v>
      </c>
      <c r="F34" s="39">
        <v>73362</v>
      </c>
      <c r="G34" s="46">
        <v>1</v>
      </c>
      <c r="H34" s="39">
        <v>35167</v>
      </c>
      <c r="I34" s="46">
        <v>1</v>
      </c>
      <c r="J34" s="39">
        <v>37686</v>
      </c>
      <c r="K34" s="46">
        <v>1</v>
      </c>
      <c r="L34" s="39">
        <v>3792</v>
      </c>
      <c r="M34" s="46">
        <v>0.99999999999999989</v>
      </c>
      <c r="N34" s="39">
        <v>167367</v>
      </c>
      <c r="O34" s="39">
        <v>402</v>
      </c>
      <c r="P34" s="39">
        <v>147</v>
      </c>
      <c r="Q34" s="39">
        <v>224</v>
      </c>
      <c r="R34" s="39">
        <v>20</v>
      </c>
      <c r="S34" s="39">
        <v>793</v>
      </c>
    </row>
    <row r="35" spans="1:19" ht="20.100000000000001" customHeight="1" x14ac:dyDescent="0.2">
      <c r="A35" s="15" t="s">
        <v>39</v>
      </c>
      <c r="B35" s="78">
        <v>56.171434131153923</v>
      </c>
      <c r="C35" s="79">
        <v>56.248398225726959</v>
      </c>
      <c r="D35" s="80">
        <v>55.696695848630327</v>
      </c>
      <c r="E35" s="81">
        <v>55.645209580838326</v>
      </c>
      <c r="F35" s="80">
        <v>71.126182492298469</v>
      </c>
      <c r="G35" s="81">
        <v>70.950644595316191</v>
      </c>
      <c r="H35" s="80">
        <v>71.728495464497968</v>
      </c>
      <c r="I35" s="81">
        <v>72.030010049554704</v>
      </c>
      <c r="J35" s="80">
        <v>73.775725733694216</v>
      </c>
      <c r="K35" s="81">
        <v>73.189690607121037</v>
      </c>
      <c r="L35" s="80">
        <v>18.819883966244724</v>
      </c>
      <c r="M35" s="81">
        <v>19.195506273708784</v>
      </c>
      <c r="N35" s="45">
        <v>69.092987267501954</v>
      </c>
      <c r="O35" s="45">
        <v>69.601990049751237</v>
      </c>
      <c r="P35" s="45">
        <v>69.074829931972786</v>
      </c>
      <c r="Q35" s="45">
        <v>78.522321428571431</v>
      </c>
      <c r="R35" s="45">
        <v>30.75</v>
      </c>
      <c r="S35" s="45">
        <v>71.044136191677168</v>
      </c>
    </row>
  </sheetData>
  <mergeCells count="36">
    <mergeCell ref="F10:G10"/>
    <mergeCell ref="H10:I10"/>
    <mergeCell ref="C11:C12"/>
    <mergeCell ref="D11:D12"/>
    <mergeCell ref="L11:L12"/>
    <mergeCell ref="A8:A12"/>
    <mergeCell ref="B8:N8"/>
    <mergeCell ref="M11:M12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35:C35"/>
    <mergeCell ref="D35:E35"/>
    <mergeCell ref="F35:G35"/>
    <mergeCell ref="H35:I35"/>
    <mergeCell ref="J35:K35"/>
    <mergeCell ref="L35:M35"/>
    <mergeCell ref="F11:F12"/>
    <mergeCell ref="G11:G12"/>
    <mergeCell ref="H11:H12"/>
    <mergeCell ref="I11:I12"/>
    <mergeCell ref="J11:J12"/>
    <mergeCell ref="K11:K12"/>
    <mergeCell ref="B11:B12"/>
    <mergeCell ref="E11:E12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Normal="100" workbookViewId="0">
      <selection activeCell="V32" sqref="V32"/>
    </sheetView>
  </sheetViews>
  <sheetFormatPr baseColWidth="10" defaultRowHeight="12" x14ac:dyDescent="0.2"/>
  <cols>
    <col min="1" max="1" width="11.5703125" style="1" customWidth="1"/>
    <col min="2" max="16" width="8.7109375" style="1" customWidth="1"/>
    <col min="17" max="17" width="9.28515625" style="1" customWidth="1"/>
    <col min="18" max="19" width="8.7109375" style="1" customWidth="1"/>
    <col min="20" max="16384" width="11.42578125" style="1"/>
  </cols>
  <sheetData>
    <row r="1" spans="1:19" s="17" customFormat="1" ht="12.9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9" s="18" customFormat="1" ht="11.1" customHeight="1" x14ac:dyDescent="0.2">
      <c r="A2" s="20" t="s">
        <v>41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9" s="18" customFormat="1" ht="11.1" customHeight="1" x14ac:dyDescent="0.2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9" s="18" customFormat="1" ht="11.1" customHeight="1" x14ac:dyDescent="0.2">
      <c r="A4" s="33" t="s">
        <v>59</v>
      </c>
      <c r="B4" s="33"/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</row>
    <row r="5" spans="1:19" s="18" customFormat="1" ht="11.1" customHeight="1" x14ac:dyDescent="0.2">
      <c r="A5" s="20" t="s">
        <v>43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</row>
    <row r="6" spans="1:19" s="19" customFormat="1" ht="11.1" customHeight="1" x14ac:dyDescent="0.2">
      <c r="A6" s="22" t="s">
        <v>60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s="19" customFormat="1" ht="11.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9" ht="20.100000000000001" customHeight="1" x14ac:dyDescent="0.2">
      <c r="A8" s="50" t="s">
        <v>2</v>
      </c>
      <c r="B8" s="53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8"/>
      <c r="O8" s="53" t="s">
        <v>4</v>
      </c>
      <c r="P8" s="54"/>
      <c r="Q8" s="54"/>
      <c r="R8" s="54"/>
      <c r="S8" s="58"/>
    </row>
    <row r="9" spans="1:19" ht="20.100000000000001" customHeight="1" x14ac:dyDescent="0.2">
      <c r="A9" s="51"/>
      <c r="B9" s="53" t="s">
        <v>5</v>
      </c>
      <c r="C9" s="54"/>
      <c r="D9" s="54"/>
      <c r="E9" s="58"/>
      <c r="F9" s="53" t="s">
        <v>6</v>
      </c>
      <c r="G9" s="54"/>
      <c r="H9" s="54"/>
      <c r="I9" s="58"/>
      <c r="J9" s="59" t="s">
        <v>7</v>
      </c>
      <c r="K9" s="60"/>
      <c r="L9" s="59" t="s">
        <v>8</v>
      </c>
      <c r="M9" s="60"/>
      <c r="N9" s="64" t="s">
        <v>9</v>
      </c>
      <c r="O9" s="59" t="s">
        <v>10</v>
      </c>
      <c r="P9" s="60"/>
      <c r="Q9" s="50" t="s">
        <v>11</v>
      </c>
      <c r="R9" s="64" t="s">
        <v>8</v>
      </c>
      <c r="S9" s="64" t="s">
        <v>9</v>
      </c>
    </row>
    <row r="10" spans="1:19" ht="20.100000000000001" customHeight="1" x14ac:dyDescent="0.2">
      <c r="A10" s="51"/>
      <c r="B10" s="53" t="s">
        <v>12</v>
      </c>
      <c r="C10" s="58"/>
      <c r="D10" s="53" t="s">
        <v>13</v>
      </c>
      <c r="E10" s="58"/>
      <c r="F10" s="53" t="s">
        <v>12</v>
      </c>
      <c r="G10" s="58"/>
      <c r="H10" s="53" t="s">
        <v>13</v>
      </c>
      <c r="I10" s="58"/>
      <c r="J10" s="61"/>
      <c r="K10" s="62"/>
      <c r="L10" s="61"/>
      <c r="M10" s="62"/>
      <c r="N10" s="83"/>
      <c r="O10" s="61"/>
      <c r="P10" s="62"/>
      <c r="Q10" s="51"/>
      <c r="R10" s="83"/>
      <c r="S10" s="83"/>
    </row>
    <row r="11" spans="1:19" ht="20.100000000000001" customHeight="1" x14ac:dyDescent="0.2">
      <c r="A11" s="51"/>
      <c r="B11" s="64" t="s">
        <v>14</v>
      </c>
      <c r="C11" s="64" t="s">
        <v>15</v>
      </c>
      <c r="D11" s="64" t="s">
        <v>14</v>
      </c>
      <c r="E11" s="64" t="s">
        <v>15</v>
      </c>
      <c r="F11" s="64" t="s">
        <v>14</v>
      </c>
      <c r="G11" s="64" t="s">
        <v>15</v>
      </c>
      <c r="H11" s="64" t="s">
        <v>14</v>
      </c>
      <c r="I11" s="64" t="s">
        <v>15</v>
      </c>
      <c r="J11" s="64" t="s">
        <v>14</v>
      </c>
      <c r="K11" s="64" t="s">
        <v>15</v>
      </c>
      <c r="L11" s="64" t="s">
        <v>14</v>
      </c>
      <c r="M11" s="64" t="s">
        <v>15</v>
      </c>
      <c r="N11" s="83"/>
      <c r="O11" s="64" t="s">
        <v>12</v>
      </c>
      <c r="P11" s="64" t="s">
        <v>13</v>
      </c>
      <c r="Q11" s="51"/>
      <c r="R11" s="83"/>
      <c r="S11" s="83"/>
    </row>
    <row r="12" spans="1:19" ht="20.100000000000001" customHeight="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52"/>
      <c r="R12" s="65"/>
      <c r="S12" s="65"/>
    </row>
    <row r="13" spans="1:19" x14ac:dyDescent="0.2">
      <c r="A13" s="7" t="s">
        <v>16</v>
      </c>
      <c r="B13" s="37"/>
      <c r="C13" s="35"/>
      <c r="D13" s="37"/>
      <c r="E13" s="35"/>
      <c r="F13" s="36"/>
      <c r="G13" s="35"/>
      <c r="H13" s="37"/>
      <c r="I13" s="35"/>
      <c r="J13" s="36"/>
      <c r="K13" s="35"/>
      <c r="L13" s="37">
        <v>82</v>
      </c>
      <c r="M13" s="43">
        <v>2.2428884026258207E-2</v>
      </c>
      <c r="N13" s="36">
        <v>82</v>
      </c>
      <c r="O13" s="38"/>
      <c r="P13" s="38"/>
      <c r="Q13" s="42"/>
      <c r="R13" s="42"/>
      <c r="S13" s="36">
        <v>0</v>
      </c>
    </row>
    <row r="14" spans="1:19" x14ac:dyDescent="0.2">
      <c r="A14" s="10" t="s">
        <v>18</v>
      </c>
      <c r="B14" s="37"/>
      <c r="C14" s="35"/>
      <c r="D14" s="37"/>
      <c r="E14" s="35"/>
      <c r="F14" s="36"/>
      <c r="G14" s="35"/>
      <c r="H14" s="37"/>
      <c r="I14" s="35"/>
      <c r="J14" s="36"/>
      <c r="K14" s="35"/>
      <c r="L14" s="37">
        <v>343</v>
      </c>
      <c r="M14" s="43">
        <v>9.3818380743982493E-2</v>
      </c>
      <c r="N14" s="36">
        <v>343</v>
      </c>
      <c r="O14" s="38"/>
      <c r="P14" s="38"/>
      <c r="Q14" s="42"/>
      <c r="R14" s="42">
        <v>2</v>
      </c>
      <c r="S14" s="36">
        <v>2</v>
      </c>
    </row>
    <row r="15" spans="1:19" ht="12" customHeight="1" x14ac:dyDescent="0.2">
      <c r="A15" s="11" t="s">
        <v>19</v>
      </c>
      <c r="B15" s="37"/>
      <c r="C15" s="35"/>
      <c r="D15" s="37"/>
      <c r="E15" s="35"/>
      <c r="F15" s="36"/>
      <c r="G15" s="35"/>
      <c r="H15" s="37"/>
      <c r="I15" s="35"/>
      <c r="J15" s="36"/>
      <c r="K15" s="35"/>
      <c r="L15" s="37">
        <v>777</v>
      </c>
      <c r="M15" s="43">
        <v>0.21252735229759301</v>
      </c>
      <c r="N15" s="36">
        <v>777</v>
      </c>
      <c r="O15" s="38"/>
      <c r="P15" s="38"/>
      <c r="Q15" s="42"/>
      <c r="R15" s="42">
        <v>4</v>
      </c>
      <c r="S15" s="36">
        <v>4</v>
      </c>
    </row>
    <row r="16" spans="1:19" x14ac:dyDescent="0.2">
      <c r="A16" s="7" t="s">
        <v>20</v>
      </c>
      <c r="B16" s="37"/>
      <c r="C16" s="35"/>
      <c r="D16" s="37"/>
      <c r="E16" s="35"/>
      <c r="F16" s="36"/>
      <c r="G16" s="35"/>
      <c r="H16" s="37"/>
      <c r="I16" s="35"/>
      <c r="J16" s="36"/>
      <c r="K16" s="35"/>
      <c r="L16" s="37">
        <v>1247</v>
      </c>
      <c r="M16" s="43">
        <v>0.34108315098468273</v>
      </c>
      <c r="N16" s="36">
        <v>1247</v>
      </c>
      <c r="O16" s="38"/>
      <c r="P16" s="38"/>
      <c r="Q16" s="42"/>
      <c r="R16" s="42">
        <v>3</v>
      </c>
      <c r="S16" s="36">
        <v>3</v>
      </c>
    </row>
    <row r="17" spans="1:19" x14ac:dyDescent="0.2">
      <c r="A17" s="7" t="s">
        <v>21</v>
      </c>
      <c r="B17" s="37">
        <v>4</v>
      </c>
      <c r="C17" s="43">
        <v>3.996802557953637E-4</v>
      </c>
      <c r="D17" s="37">
        <v>2</v>
      </c>
      <c r="E17" s="43">
        <v>2.9154518950437317E-4</v>
      </c>
      <c r="F17" s="36"/>
      <c r="G17" s="35"/>
      <c r="H17" s="37"/>
      <c r="I17" s="35"/>
      <c r="J17" s="36"/>
      <c r="K17" s="43"/>
      <c r="L17" s="37">
        <v>835</v>
      </c>
      <c r="M17" s="43">
        <v>0.22839168490153172</v>
      </c>
      <c r="N17" s="36">
        <v>841</v>
      </c>
      <c r="O17" s="38"/>
      <c r="P17" s="38"/>
      <c r="Q17" s="42"/>
      <c r="R17" s="42">
        <v>6</v>
      </c>
      <c r="S17" s="36">
        <v>6</v>
      </c>
    </row>
    <row r="18" spans="1:19" x14ac:dyDescent="0.2">
      <c r="A18" s="7" t="s">
        <v>22</v>
      </c>
      <c r="B18" s="37">
        <v>27</v>
      </c>
      <c r="C18" s="43">
        <v>2.6978417266187052E-3</v>
      </c>
      <c r="D18" s="37">
        <v>21</v>
      </c>
      <c r="E18" s="43">
        <v>3.0612244897959182E-3</v>
      </c>
      <c r="F18" s="36"/>
      <c r="G18" s="35"/>
      <c r="H18" s="37"/>
      <c r="I18" s="35"/>
      <c r="J18" s="37">
        <v>17</v>
      </c>
      <c r="K18" s="43">
        <v>4.5885179087154851E-4</v>
      </c>
      <c r="L18" s="37">
        <v>139</v>
      </c>
      <c r="M18" s="43">
        <v>3.801969365426696E-2</v>
      </c>
      <c r="N18" s="36">
        <v>204</v>
      </c>
      <c r="O18" s="38"/>
      <c r="P18" s="38"/>
      <c r="Q18" s="42"/>
      <c r="R18" s="42">
        <v>1</v>
      </c>
      <c r="S18" s="36">
        <v>1</v>
      </c>
    </row>
    <row r="19" spans="1:19" x14ac:dyDescent="0.2">
      <c r="A19" s="7" t="s">
        <v>23</v>
      </c>
      <c r="B19" s="37">
        <v>75</v>
      </c>
      <c r="C19" s="43">
        <v>7.4940047961630698E-3</v>
      </c>
      <c r="D19" s="37">
        <v>57</v>
      </c>
      <c r="E19" s="43">
        <v>8.3090379008746353E-3</v>
      </c>
      <c r="F19" s="36"/>
      <c r="G19" s="35"/>
      <c r="H19" s="37"/>
      <c r="I19" s="35"/>
      <c r="J19" s="37">
        <v>68</v>
      </c>
      <c r="K19" s="43">
        <v>1.835407163486194E-3</v>
      </c>
      <c r="L19" s="37">
        <v>4</v>
      </c>
      <c r="M19" s="43">
        <v>1.0940919037199124E-3</v>
      </c>
      <c r="N19" s="36">
        <v>204</v>
      </c>
      <c r="O19" s="38"/>
      <c r="P19" s="38"/>
      <c r="Q19" s="42"/>
      <c r="R19" s="42"/>
      <c r="S19" s="36"/>
    </row>
    <row r="20" spans="1:19" x14ac:dyDescent="0.2">
      <c r="A20" s="7" t="s">
        <v>25</v>
      </c>
      <c r="B20" s="37">
        <v>175</v>
      </c>
      <c r="C20" s="43">
        <v>1.7486011191047163E-2</v>
      </c>
      <c r="D20" s="37">
        <v>181</v>
      </c>
      <c r="E20" s="43">
        <v>2.6384839650145774E-2</v>
      </c>
      <c r="F20" s="36"/>
      <c r="G20" s="35"/>
      <c r="H20" s="37"/>
      <c r="I20" s="35"/>
      <c r="J20" s="37">
        <v>197</v>
      </c>
      <c r="K20" s="43">
        <v>5.3172825177467678E-3</v>
      </c>
      <c r="L20" s="37">
        <v>11</v>
      </c>
      <c r="M20" s="43">
        <v>3.0087527352297594E-3</v>
      </c>
      <c r="N20" s="36">
        <v>564</v>
      </c>
      <c r="O20" s="38"/>
      <c r="P20" s="38"/>
      <c r="Q20" s="42"/>
      <c r="R20" s="42"/>
      <c r="S20" s="36"/>
    </row>
    <row r="21" spans="1:19" x14ac:dyDescent="0.2">
      <c r="A21" s="7" t="s">
        <v>26</v>
      </c>
      <c r="B21" s="37">
        <v>423</v>
      </c>
      <c r="C21" s="43">
        <v>4.2266187050359713E-2</v>
      </c>
      <c r="D21" s="37">
        <v>332</v>
      </c>
      <c r="E21" s="43">
        <v>4.8396501457725949E-2</v>
      </c>
      <c r="F21" s="36"/>
      <c r="G21" s="35"/>
      <c r="H21" s="37"/>
      <c r="I21" s="35"/>
      <c r="J21" s="37">
        <v>438</v>
      </c>
      <c r="K21" s="43">
        <v>1.1822181435396368E-2</v>
      </c>
      <c r="L21" s="37">
        <v>19</v>
      </c>
      <c r="M21" s="43">
        <v>5.1969365426695838E-3</v>
      </c>
      <c r="N21" s="36">
        <v>1212</v>
      </c>
      <c r="O21" s="38"/>
      <c r="P21" s="38"/>
      <c r="Q21" s="42">
        <v>3</v>
      </c>
      <c r="R21" s="42"/>
      <c r="S21" s="36">
        <v>3</v>
      </c>
    </row>
    <row r="22" spans="1:19" x14ac:dyDescent="0.2">
      <c r="A22" s="7" t="s">
        <v>27</v>
      </c>
      <c r="B22" s="37">
        <v>839</v>
      </c>
      <c r="C22" s="43">
        <v>8.3832933653077535E-2</v>
      </c>
      <c r="D22" s="37">
        <v>707</v>
      </c>
      <c r="E22" s="43">
        <v>0.10306122448979592</v>
      </c>
      <c r="F22" s="36"/>
      <c r="G22" s="35"/>
      <c r="H22" s="37"/>
      <c r="I22" s="35"/>
      <c r="J22" s="37">
        <v>955</v>
      </c>
      <c r="K22" s="43">
        <v>2.5776674134254635E-2</v>
      </c>
      <c r="L22" s="37">
        <v>27</v>
      </c>
      <c r="M22" s="43">
        <v>7.3851203501094096E-3</v>
      </c>
      <c r="N22" s="36">
        <v>2528</v>
      </c>
      <c r="O22" s="38">
        <v>1</v>
      </c>
      <c r="P22" s="38">
        <v>1</v>
      </c>
      <c r="Q22" s="42">
        <v>3</v>
      </c>
      <c r="R22" s="42"/>
      <c r="S22" s="36">
        <v>5</v>
      </c>
    </row>
    <row r="23" spans="1:19" x14ac:dyDescent="0.2">
      <c r="A23" s="7" t="s">
        <v>28</v>
      </c>
      <c r="B23" s="37">
        <v>1642</v>
      </c>
      <c r="C23" s="43">
        <v>0.16406874500399679</v>
      </c>
      <c r="D23" s="37">
        <v>1115</v>
      </c>
      <c r="E23" s="43">
        <v>0.16253644314868804</v>
      </c>
      <c r="F23" s="36"/>
      <c r="G23" s="35"/>
      <c r="H23" s="37"/>
      <c r="I23" s="35"/>
      <c r="J23" s="37">
        <v>1419</v>
      </c>
      <c r="K23" s="43">
        <v>3.8300628896866314E-2</v>
      </c>
      <c r="L23" s="37">
        <v>23</v>
      </c>
      <c r="M23" s="43">
        <v>6.2910284463894971E-3</v>
      </c>
      <c r="N23" s="36">
        <v>4199</v>
      </c>
      <c r="O23" s="38">
        <v>7</v>
      </c>
      <c r="P23" s="38">
        <v>2</v>
      </c>
      <c r="Q23" s="42">
        <v>8</v>
      </c>
      <c r="R23" s="42">
        <v>1</v>
      </c>
      <c r="S23" s="36">
        <v>18</v>
      </c>
    </row>
    <row r="24" spans="1:19" x14ac:dyDescent="0.2">
      <c r="A24" s="7" t="s">
        <v>29</v>
      </c>
      <c r="B24" s="37">
        <v>2961</v>
      </c>
      <c r="C24" s="43">
        <v>0.29586330935251798</v>
      </c>
      <c r="D24" s="37">
        <v>1880</v>
      </c>
      <c r="E24" s="43">
        <v>0.27405247813411077</v>
      </c>
      <c r="F24" s="37">
        <v>3133</v>
      </c>
      <c r="G24" s="43">
        <v>4.4065937157163351E-2</v>
      </c>
      <c r="H24" s="37">
        <v>920</v>
      </c>
      <c r="I24" s="43">
        <v>2.7938898842965167E-2</v>
      </c>
      <c r="J24" s="37">
        <v>2114</v>
      </c>
      <c r="K24" s="43">
        <v>5.7059569758967851E-2</v>
      </c>
      <c r="L24" s="37">
        <v>32</v>
      </c>
      <c r="M24" s="43">
        <v>8.7527352297592995E-3</v>
      </c>
      <c r="N24" s="36">
        <v>11040</v>
      </c>
      <c r="O24" s="38">
        <v>24</v>
      </c>
      <c r="P24" s="38">
        <v>6</v>
      </c>
      <c r="Q24" s="42">
        <v>8</v>
      </c>
      <c r="R24" s="42"/>
      <c r="S24" s="36">
        <v>38</v>
      </c>
    </row>
    <row r="25" spans="1:19" x14ac:dyDescent="0.2">
      <c r="A25" s="7" t="s">
        <v>30</v>
      </c>
      <c r="B25" s="37">
        <v>3862</v>
      </c>
      <c r="C25" s="43">
        <v>0.38589128697042369</v>
      </c>
      <c r="D25" s="37">
        <v>2565</v>
      </c>
      <c r="E25" s="43">
        <v>0.37390670553935862</v>
      </c>
      <c r="F25" s="37">
        <v>11865</v>
      </c>
      <c r="G25" s="43">
        <v>0.16688233142985737</v>
      </c>
      <c r="H25" s="37">
        <v>4584</v>
      </c>
      <c r="I25" s="43">
        <v>0.13920860032190471</v>
      </c>
      <c r="J25" s="37">
        <v>3046</v>
      </c>
      <c r="K25" s="43">
        <v>8.2215444411455105E-2</v>
      </c>
      <c r="L25" s="37">
        <v>30</v>
      </c>
      <c r="M25" s="43">
        <v>8.2056892778993428E-3</v>
      </c>
      <c r="N25" s="36">
        <v>25952</v>
      </c>
      <c r="O25" s="38">
        <v>76</v>
      </c>
      <c r="P25" s="38">
        <v>36</v>
      </c>
      <c r="Q25" s="42">
        <v>13</v>
      </c>
      <c r="R25" s="42">
        <v>1</v>
      </c>
      <c r="S25" s="36">
        <v>126</v>
      </c>
    </row>
    <row r="26" spans="1:19" x14ac:dyDescent="0.2">
      <c r="A26" s="7" t="s">
        <v>31</v>
      </c>
      <c r="B26" s="37"/>
      <c r="C26" s="35"/>
      <c r="D26" s="37"/>
      <c r="E26" s="35"/>
      <c r="F26" s="37">
        <v>19476</v>
      </c>
      <c r="G26" s="43">
        <v>0.27393175616754339</v>
      </c>
      <c r="H26" s="37">
        <v>9745</v>
      </c>
      <c r="I26" s="43">
        <v>0.29593974915727778</v>
      </c>
      <c r="J26" s="37">
        <v>4034</v>
      </c>
      <c r="K26" s="43">
        <v>0.10888283084563687</v>
      </c>
      <c r="L26" s="37">
        <v>25</v>
      </c>
      <c r="M26" s="43">
        <v>6.8380743982494529E-3</v>
      </c>
      <c r="N26" s="36">
        <v>33280</v>
      </c>
      <c r="O26" s="38">
        <v>75</v>
      </c>
      <c r="P26" s="38">
        <v>31</v>
      </c>
      <c r="Q26" s="42">
        <v>17</v>
      </c>
      <c r="R26" s="42">
        <v>1</v>
      </c>
      <c r="S26" s="36">
        <v>124</v>
      </c>
    </row>
    <row r="27" spans="1:19" x14ac:dyDescent="0.2">
      <c r="A27" s="7" t="s">
        <v>32</v>
      </c>
      <c r="B27" s="37"/>
      <c r="C27" s="35"/>
      <c r="D27" s="37"/>
      <c r="E27" s="35"/>
      <c r="F27" s="37">
        <v>14146</v>
      </c>
      <c r="G27" s="43">
        <v>0.19896480913668457</v>
      </c>
      <c r="H27" s="37">
        <v>6803</v>
      </c>
      <c r="I27" s="43">
        <v>0.2065960095964044</v>
      </c>
      <c r="J27" s="37">
        <v>4802</v>
      </c>
      <c r="K27" s="43">
        <v>0.12961213528030446</v>
      </c>
      <c r="L27" s="37">
        <v>27</v>
      </c>
      <c r="M27" s="43">
        <v>7.3851203501094096E-3</v>
      </c>
      <c r="N27" s="36">
        <v>25778</v>
      </c>
      <c r="O27" s="38">
        <v>68</v>
      </c>
      <c r="P27" s="38">
        <v>21</v>
      </c>
      <c r="Q27" s="42">
        <v>17</v>
      </c>
      <c r="R27" s="42">
        <v>1</v>
      </c>
      <c r="S27" s="36">
        <v>107</v>
      </c>
    </row>
    <row r="28" spans="1:19" x14ac:dyDescent="0.2">
      <c r="A28" s="7" t="s">
        <v>33</v>
      </c>
      <c r="B28" s="37"/>
      <c r="C28" s="35"/>
      <c r="D28" s="37"/>
      <c r="E28" s="35"/>
      <c r="F28" s="37">
        <v>11020</v>
      </c>
      <c r="G28" s="43">
        <v>0.15499732763228219</v>
      </c>
      <c r="H28" s="37">
        <v>4991</v>
      </c>
      <c r="I28" s="43">
        <v>0.15156852622308603</v>
      </c>
      <c r="J28" s="37">
        <v>6365</v>
      </c>
      <c r="K28" s="43">
        <v>0.17179950875867095</v>
      </c>
      <c r="L28" s="37">
        <v>14</v>
      </c>
      <c r="M28" s="43">
        <v>3.8293216630196935E-3</v>
      </c>
      <c r="N28" s="36">
        <v>22390</v>
      </c>
      <c r="O28" s="38">
        <v>61</v>
      </c>
      <c r="P28" s="38">
        <v>10</v>
      </c>
      <c r="Q28" s="42">
        <v>30</v>
      </c>
      <c r="R28" s="42"/>
      <c r="S28" s="36">
        <v>101</v>
      </c>
    </row>
    <row r="29" spans="1:19" x14ac:dyDescent="0.2">
      <c r="A29" s="7" t="s">
        <v>34</v>
      </c>
      <c r="B29" s="37"/>
      <c r="C29" s="35"/>
      <c r="D29" s="37"/>
      <c r="E29" s="35"/>
      <c r="F29" s="37">
        <v>7209</v>
      </c>
      <c r="G29" s="43">
        <v>0.10139525725055556</v>
      </c>
      <c r="H29" s="37">
        <v>3008</v>
      </c>
      <c r="I29" s="43">
        <v>9.1348051869173066E-2</v>
      </c>
      <c r="J29" s="37">
        <v>6369</v>
      </c>
      <c r="K29" s="43">
        <v>0.17190747388593483</v>
      </c>
      <c r="L29" s="37">
        <v>17</v>
      </c>
      <c r="M29" s="43">
        <v>4.6498905908096281E-3</v>
      </c>
      <c r="N29" s="36">
        <v>16603</v>
      </c>
      <c r="O29" s="38">
        <v>32</v>
      </c>
      <c r="P29" s="38">
        <v>7</v>
      </c>
      <c r="Q29" s="42">
        <v>46</v>
      </c>
      <c r="R29" s="42"/>
      <c r="S29" s="36">
        <v>85</v>
      </c>
    </row>
    <row r="30" spans="1:19" x14ac:dyDescent="0.2">
      <c r="A30" s="7" t="s">
        <v>35</v>
      </c>
      <c r="B30" s="37"/>
      <c r="C30" s="35"/>
      <c r="D30" s="37"/>
      <c r="E30" s="35"/>
      <c r="F30" s="37">
        <v>3365</v>
      </c>
      <c r="G30" s="43">
        <v>4.7329038791527188E-2</v>
      </c>
      <c r="H30" s="37">
        <v>1947</v>
      </c>
      <c r="I30" s="43">
        <v>5.9127213094840411E-2</v>
      </c>
      <c r="J30" s="37">
        <v>4734</v>
      </c>
      <c r="K30" s="43">
        <v>0.12777672811681826</v>
      </c>
      <c r="L30" s="37">
        <v>4</v>
      </c>
      <c r="M30" s="43">
        <v>1.0940919037199124E-3</v>
      </c>
      <c r="N30" s="36">
        <v>10050</v>
      </c>
      <c r="O30" s="38">
        <v>22</v>
      </c>
      <c r="P30" s="38">
        <v>11</v>
      </c>
      <c r="Q30" s="42">
        <v>41</v>
      </c>
      <c r="R30" s="42">
        <v>1</v>
      </c>
      <c r="S30" s="36">
        <v>75</v>
      </c>
    </row>
    <row r="31" spans="1:19" x14ac:dyDescent="0.2">
      <c r="A31" s="7" t="s">
        <v>36</v>
      </c>
      <c r="B31" s="37"/>
      <c r="C31" s="35"/>
      <c r="D31" s="37"/>
      <c r="E31" s="35"/>
      <c r="F31" s="37">
        <v>787</v>
      </c>
      <c r="G31" s="43">
        <v>1.1069228388984219E-2</v>
      </c>
      <c r="H31" s="37">
        <v>785</v>
      </c>
      <c r="I31" s="43">
        <v>2.3839169121443106E-2</v>
      </c>
      <c r="J31" s="37">
        <v>2078</v>
      </c>
      <c r="K31" s="43">
        <v>5.6087883613592807E-2</v>
      </c>
      <c r="L31" s="37"/>
      <c r="M31" s="43"/>
      <c r="N31" s="36">
        <v>3650</v>
      </c>
      <c r="O31" s="38">
        <v>3</v>
      </c>
      <c r="P31" s="38">
        <v>1</v>
      </c>
      <c r="Q31" s="42">
        <v>37</v>
      </c>
      <c r="R31" s="42"/>
      <c r="S31" s="36">
        <v>41</v>
      </c>
    </row>
    <row r="32" spans="1:19" x14ac:dyDescent="0.2">
      <c r="A32" s="7" t="s">
        <v>37</v>
      </c>
      <c r="B32" s="37"/>
      <c r="C32" s="35"/>
      <c r="D32" s="37"/>
      <c r="E32" s="35"/>
      <c r="F32" s="37">
        <v>86</v>
      </c>
      <c r="G32" s="43">
        <v>1.2095980196348702E-3</v>
      </c>
      <c r="H32" s="37">
        <v>126</v>
      </c>
      <c r="I32" s="43">
        <v>3.826414406753925E-3</v>
      </c>
      <c r="J32" s="37">
        <v>350</v>
      </c>
      <c r="K32" s="43">
        <v>9.4469486355907035E-3</v>
      </c>
      <c r="L32" s="37"/>
      <c r="M32" s="43"/>
      <c r="N32" s="36">
        <v>562</v>
      </c>
      <c r="O32" s="38"/>
      <c r="P32" s="38">
        <v>1</v>
      </c>
      <c r="Q32" s="42">
        <v>8</v>
      </c>
      <c r="R32" s="42"/>
      <c r="S32" s="36">
        <v>9</v>
      </c>
    </row>
    <row r="33" spans="1:19" x14ac:dyDescent="0.2">
      <c r="A33" s="7" t="s">
        <v>38</v>
      </c>
      <c r="B33" s="37"/>
      <c r="C33" s="35"/>
      <c r="D33" s="37"/>
      <c r="E33" s="35"/>
      <c r="F33" s="37">
        <v>11</v>
      </c>
      <c r="G33" s="43">
        <v>1.5471602576725083E-4</v>
      </c>
      <c r="H33" s="37">
        <v>20</v>
      </c>
      <c r="I33" s="43">
        <v>6.0736736615141674E-4</v>
      </c>
      <c r="J33" s="37">
        <v>63</v>
      </c>
      <c r="K33" s="43">
        <v>1.7004507544063267E-3</v>
      </c>
      <c r="L33" s="37"/>
      <c r="M33" s="43"/>
      <c r="N33" s="36">
        <v>94</v>
      </c>
      <c r="O33" s="38"/>
      <c r="P33" s="38">
        <v>1</v>
      </c>
      <c r="Q33" s="42">
        <v>5</v>
      </c>
      <c r="R33" s="42"/>
      <c r="S33" s="36">
        <v>6</v>
      </c>
    </row>
    <row r="34" spans="1:19" ht="20.100000000000001" customHeight="1" x14ac:dyDescent="0.2">
      <c r="A34" s="13" t="s">
        <v>9</v>
      </c>
      <c r="B34" s="39">
        <v>10008</v>
      </c>
      <c r="C34" s="46">
        <v>1</v>
      </c>
      <c r="D34" s="39">
        <v>6860</v>
      </c>
      <c r="E34" s="46">
        <v>1</v>
      </c>
      <c r="F34" s="39">
        <v>71098</v>
      </c>
      <c r="G34" s="46">
        <v>0.99999999999999978</v>
      </c>
      <c r="H34" s="39">
        <v>32929</v>
      </c>
      <c r="I34" s="44">
        <v>1</v>
      </c>
      <c r="J34" s="39">
        <v>37049</v>
      </c>
      <c r="K34" s="44">
        <v>1.0000000000000002</v>
      </c>
      <c r="L34" s="39">
        <v>3656</v>
      </c>
      <c r="M34" s="44">
        <v>1</v>
      </c>
      <c r="N34" s="39">
        <v>161600</v>
      </c>
      <c r="O34" s="39">
        <v>369</v>
      </c>
      <c r="P34" s="39">
        <v>128</v>
      </c>
      <c r="Q34" s="39">
        <v>236</v>
      </c>
      <c r="R34" s="39">
        <v>21</v>
      </c>
      <c r="S34" s="39">
        <v>754</v>
      </c>
    </row>
    <row r="35" spans="1:19" ht="20.100000000000001" customHeight="1" x14ac:dyDescent="0.2">
      <c r="A35" s="15" t="s">
        <v>39</v>
      </c>
      <c r="B35" s="78">
        <v>56.14</v>
      </c>
      <c r="C35" s="79">
        <v>56.248398225726959</v>
      </c>
      <c r="D35" s="80">
        <v>55.6</v>
      </c>
      <c r="E35" s="81">
        <v>55.645209580838326</v>
      </c>
      <c r="F35" s="80">
        <v>70.989999999999995</v>
      </c>
      <c r="G35" s="81">
        <v>70.950644595316191</v>
      </c>
      <c r="H35" s="80">
        <v>71.77</v>
      </c>
      <c r="I35" s="81">
        <v>72.030010049554704</v>
      </c>
      <c r="J35" s="80">
        <v>73.64</v>
      </c>
      <c r="K35" s="81">
        <v>73.189690607121037</v>
      </c>
      <c r="L35" s="80">
        <v>18.940000000000001</v>
      </c>
      <c r="M35" s="81">
        <v>19.195506273708784</v>
      </c>
      <c r="N35" s="45">
        <v>69.010000000000005</v>
      </c>
      <c r="O35" s="45">
        <v>70.11</v>
      </c>
      <c r="P35" s="45">
        <v>69.59</v>
      </c>
      <c r="Q35" s="45">
        <v>78.930000000000007</v>
      </c>
      <c r="R35" s="45">
        <v>29.14</v>
      </c>
      <c r="S35" s="45">
        <v>71.64</v>
      </c>
    </row>
  </sheetData>
  <mergeCells count="36">
    <mergeCell ref="L35:M35"/>
    <mergeCell ref="G11:G12"/>
    <mergeCell ref="H11:H12"/>
    <mergeCell ref="I11:I12"/>
    <mergeCell ref="J11:J12"/>
    <mergeCell ref="K11:K12"/>
    <mergeCell ref="B35:C35"/>
    <mergeCell ref="D35:E35"/>
    <mergeCell ref="F35:G35"/>
    <mergeCell ref="H35:I35"/>
    <mergeCell ref="J35:K35"/>
    <mergeCell ref="O8:S8"/>
    <mergeCell ref="B9:E9"/>
    <mergeCell ref="F9:I9"/>
    <mergeCell ref="J9:K10"/>
    <mergeCell ref="L9:M10"/>
    <mergeCell ref="N9:N12"/>
    <mergeCell ref="O9:P10"/>
    <mergeCell ref="Q9:Q12"/>
    <mergeCell ref="R9:R12"/>
    <mergeCell ref="S9:S12"/>
    <mergeCell ref="B10:C10"/>
    <mergeCell ref="D10:E10"/>
    <mergeCell ref="O11:O12"/>
    <mergeCell ref="P11:P12"/>
    <mergeCell ref="B11:B12"/>
    <mergeCell ref="E11:E12"/>
    <mergeCell ref="F10:G10"/>
    <mergeCell ref="H10:I10"/>
    <mergeCell ref="C11:C12"/>
    <mergeCell ref="D11:D12"/>
    <mergeCell ref="A8:A12"/>
    <mergeCell ref="B8:N8"/>
    <mergeCell ref="L11:L12"/>
    <mergeCell ref="M11:M12"/>
    <mergeCell ref="F11:F12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20</vt:i4>
      </vt:variant>
    </vt:vector>
  </HeadingPairs>
  <TitlesOfParts>
    <vt:vector size="43" baseType="lpstr"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Data_2000</vt:lpstr>
      <vt:lpstr>Data_2000!Zone_d_impression</vt:lpstr>
      <vt:lpstr>Data_2001!Zone_d_impression</vt:lpstr>
      <vt:lpstr>Data_2002!Zone_d_impression</vt:lpstr>
      <vt:lpstr>Data_2003!Zone_d_impression</vt:lpstr>
      <vt:lpstr>Data_2004!Zone_d_impression</vt:lpstr>
      <vt:lpstr>Data_2005!Zone_d_impression</vt:lpstr>
      <vt:lpstr>Data_2006!Zone_d_impression</vt:lpstr>
      <vt:lpstr>Data_2007!Zone_d_impression</vt:lpstr>
      <vt:lpstr>Data_2008!Zone_d_impression</vt:lpstr>
      <vt:lpstr>Data_2012!Zone_d_impression</vt:lpstr>
      <vt:lpstr>Data_2013!Zone_d_impression</vt:lpstr>
      <vt:lpstr>Data_2014!Zone_d_impression</vt:lpstr>
      <vt:lpstr>Data_2015!Zone_d_impression</vt:lpstr>
      <vt:lpstr>Data_2016!Zone_d_impression</vt:lpstr>
      <vt:lpstr>Data_2017!Zone_d_impression</vt:lpstr>
      <vt:lpstr>Data_2018!Zone_d_impression</vt:lpstr>
      <vt:lpstr>Data_2019!Zone_d_impression</vt:lpstr>
      <vt:lpstr>Data_2020!Zone_d_impression</vt:lpstr>
      <vt:lpstr>Data_2021!Zone_d_impression</vt:lpstr>
      <vt:lpstr>Data_2022!Zone_d_impression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2014-02-03T14:29:28Z</cp:lastPrinted>
  <dcterms:created xsi:type="dcterms:W3CDTF">2009-10-21T15:09:08Z</dcterms:created>
  <dcterms:modified xsi:type="dcterms:W3CDTF">2023-02-22T14:04:09Z</dcterms:modified>
</cp:coreProperties>
</file>