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4\AP\AP_2\2023\"/>
    </mc:Choice>
  </mc:AlternateContent>
  <xr:revisionPtr revIDLastSave="0" documentId="13_ncr:1_{17C84724-25CA-43DB-9FD7-3F2F15793050}" xr6:coauthVersionLast="47" xr6:coauthVersionMax="47" xr10:uidLastSave="{00000000-0000-0000-0000-000000000000}"/>
  <bookViews>
    <workbookView xWindow="29040" yWindow="240" windowWidth="20670" windowHeight="16590" xr2:uid="{00000000-000D-0000-FFFF-FFFF00000000}"/>
  </bookViews>
  <sheets>
    <sheet name="Data" sheetId="1" r:id="rId1"/>
  </sheets>
  <definedNames>
    <definedName name="_xlnm.Print_Area" localSheetId="0">Data!$A$1:$J$54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B49" i="1"/>
  <c r="C49" i="1"/>
  <c r="I49" i="1"/>
  <c r="F49" i="1"/>
</calcChain>
</file>

<file path=xl/sharedStrings.xml><?xml version="1.0" encoding="utf-8"?>
<sst xmlns="http://schemas.openxmlformats.org/spreadsheetml/2006/main" count="31" uniqueCount="26">
  <si>
    <t>Domaine: assurance pension (AP)</t>
  </si>
  <si>
    <t>Source(s):</t>
  </si>
  <si>
    <t>Unité(s): milliers EUR</t>
  </si>
  <si>
    <t>Information(s) supplémentaire(s): montants arrêtés au 31 décembre</t>
  </si>
  <si>
    <t>Année</t>
  </si>
  <si>
    <t>DEPENSES</t>
  </si>
  <si>
    <t>Total des dépenses courantes</t>
  </si>
  <si>
    <t>Majorations forfaitaires, forfaitaires spéciales et transitoires</t>
  </si>
  <si>
    <t>Autres
éléments
de pension</t>
  </si>
  <si>
    <t>Sous-total pensions</t>
  </si>
  <si>
    <t>Autres
prestations</t>
  </si>
  <si>
    <t>Sous-total prestations</t>
  </si>
  <si>
    <t>Frais d'administration</t>
  </si>
  <si>
    <t>Transferts et
autres
dépenses</t>
  </si>
  <si>
    <t>-</t>
  </si>
  <si>
    <r>
      <t>Prestations</t>
    </r>
    <r>
      <rPr>
        <b/>
        <vertAlign val="superscript"/>
        <sz val="8"/>
        <color indexed="8"/>
        <rFont val="Arial"/>
        <family val="2"/>
      </rPr>
      <t xml:space="preserve"> </t>
    </r>
    <r>
      <rPr>
        <b/>
        <vertAlign val="superscript"/>
        <sz val="10"/>
        <color indexed="8"/>
        <rFont val="Arial"/>
        <family val="2"/>
      </rPr>
      <t>1)</t>
    </r>
  </si>
  <si>
    <t>Majorations proportionnelles et proportionnelles spéciales</t>
  </si>
  <si>
    <r>
      <rPr>
        <i/>
        <vertAlign val="superscript"/>
        <sz val="11"/>
        <color indexed="8"/>
        <rFont val="Arial"/>
        <family val="2"/>
      </rPr>
      <t>1)</t>
    </r>
    <r>
      <rPr>
        <i/>
        <sz val="8"/>
        <color indexed="8"/>
        <rFont val="Arial"/>
        <family val="2"/>
      </rPr>
      <t xml:space="preserve"> Pour la répartition en éléments de pension des années 1980-1987, prière de se référer au rapport général de l'exercice 1987.</t>
    </r>
  </si>
  <si>
    <r>
      <rPr>
        <i/>
        <vertAlign val="superscript"/>
        <sz val="10"/>
        <color indexed="8"/>
        <rFont val="Arial"/>
        <family val="2"/>
      </rPr>
      <t>2)</t>
    </r>
    <r>
      <rPr>
        <i/>
        <sz val="8"/>
        <color indexed="8"/>
        <rFont val="Arial"/>
        <family val="2"/>
      </rPr>
      <t xml:space="preserve"> Y compris 17,9 millions EUR valeur en capital des prestations au titre de l'article 44 de l'ancienne loi de coordination.</t>
    </r>
  </si>
  <si>
    <r>
      <rPr>
        <i/>
        <vertAlign val="superscript"/>
        <sz val="10"/>
        <color indexed="8"/>
        <rFont val="Arial"/>
        <family val="2"/>
      </rPr>
      <t>3)</t>
    </r>
    <r>
      <rPr>
        <i/>
        <sz val="8"/>
        <color indexed="8"/>
        <rFont val="Arial"/>
        <family val="2"/>
      </rPr>
      <t xml:space="preserve"> Y compris 111,4 millions EUR de cotisations baby-year transférées sur "avance sur prestations".</t>
    </r>
  </si>
  <si>
    <r>
      <rPr>
        <i/>
        <vertAlign val="superscript"/>
        <sz val="10"/>
        <color indexed="8"/>
        <rFont val="Arial"/>
        <family val="2"/>
      </rPr>
      <t>4)</t>
    </r>
    <r>
      <rPr>
        <i/>
        <sz val="8"/>
        <color indexed="8"/>
        <rFont val="Arial"/>
        <family val="2"/>
      </rPr>
      <t xml:space="preserve"> Y compris 130,0 millions EUR de transfert compensatoire pour le financement des prestations de l'assurance maladie (art. 29, al 1 sous c, CAS).</t>
    </r>
  </si>
  <si>
    <r>
      <rPr>
        <i/>
        <vertAlign val="superscript"/>
        <sz val="10"/>
        <rFont val="Arial"/>
        <family val="2"/>
      </rPr>
      <t>5)</t>
    </r>
    <r>
      <rPr>
        <i/>
        <sz val="8"/>
        <rFont val="Arial"/>
        <family val="2"/>
      </rPr>
      <t xml:space="preserve"> Indemnités d'attente et de préretraite comprises à partir de 2009</t>
    </r>
  </si>
  <si>
    <r>
      <rPr>
        <i/>
        <vertAlign val="superscript"/>
        <sz val="10"/>
        <rFont val="Arial"/>
        <family val="2"/>
      </rPr>
      <t>6)</t>
    </r>
    <r>
      <rPr>
        <i/>
        <sz val="8"/>
        <rFont val="Arial"/>
        <family val="2"/>
      </rPr>
      <t xml:space="preserve"> Y compris Ecart de réévaluation (OPC) de 3.175 millions EUR</t>
    </r>
  </si>
  <si>
    <r>
      <t xml:space="preserve">3.522.280,4 </t>
    </r>
    <r>
      <rPr>
        <sz val="6"/>
        <color indexed="8"/>
        <rFont val="Arial"/>
        <family val="2"/>
      </rPr>
      <t xml:space="preserve"> 6)</t>
    </r>
  </si>
  <si>
    <t>Année(s) de référence: 1980-2023</t>
  </si>
  <si>
    <t>Evolution des principaux comptes de dépenses du régime général (1980-2023)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</si>
</sst>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&quot; 2)&quot;"/>
    <numFmt numFmtId="166" formatCode="#,##0.0&quot; 3)&quot;"/>
    <numFmt numFmtId="167" formatCode="#,##0.0&quot; 4)&quot;"/>
    <numFmt numFmtId="168" formatCode="#,##0.0&quot; 5)&quot;"/>
  </numFmts>
  <fonts count="1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3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color indexed="3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vertAlign val="superscript"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i/>
      <vertAlign val="superscript"/>
      <sz val="11"/>
      <color indexed="8"/>
      <name val="Arial"/>
      <family val="2"/>
    </font>
    <font>
      <i/>
      <vertAlign val="superscript"/>
      <sz val="10"/>
      <color indexed="8"/>
      <name val="Arial"/>
      <family val="2"/>
    </font>
    <font>
      <i/>
      <vertAlign val="superscript"/>
      <sz val="10"/>
      <name val="Arial"/>
      <family val="2"/>
    </font>
    <font>
      <sz val="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51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center" wrapText="1"/>
    </xf>
    <xf numFmtId="0" fontId="8" fillId="2" borderId="0" xfId="0" applyFont="1" applyFill="1"/>
    <xf numFmtId="0" fontId="10" fillId="2" borderId="1" xfId="0" applyFont="1" applyFill="1" applyBorder="1" applyAlignment="1">
      <alignment horizontal="center" wrapText="1"/>
    </xf>
    <xf numFmtId="164" fontId="10" fillId="2" borderId="2" xfId="0" applyNumberFormat="1" applyFont="1" applyFill="1" applyBorder="1" applyAlignment="1">
      <alignment horizontal="right" wrapText="1"/>
    </xf>
    <xf numFmtId="164" fontId="10" fillId="2" borderId="2" xfId="0" applyNumberFormat="1" applyFont="1" applyFill="1" applyBorder="1" applyAlignment="1">
      <alignment horizontal="right" wrapText="1" indent="1"/>
    </xf>
    <xf numFmtId="0" fontId="11" fillId="2" borderId="0" xfId="0" applyFont="1" applyFill="1" applyAlignment="1">
      <alignment horizontal="left"/>
    </xf>
    <xf numFmtId="165" fontId="5" fillId="2" borderId="2" xfId="0" applyNumberFormat="1" applyFont="1" applyFill="1" applyBorder="1" applyAlignment="1">
      <alignment horizontal="right"/>
    </xf>
    <xf numFmtId="166" fontId="5" fillId="2" borderId="2" xfId="0" applyNumberFormat="1" applyFont="1" applyFill="1" applyBorder="1" applyAlignment="1">
      <alignment horizontal="right"/>
    </xf>
    <xf numFmtId="167" fontId="5" fillId="2" borderId="2" xfId="0" applyNumberFormat="1" applyFont="1" applyFill="1" applyBorder="1" applyAlignment="1">
      <alignment horizontal="right"/>
    </xf>
    <xf numFmtId="0" fontId="0" fillId="2" borderId="0" xfId="0" applyFill="1"/>
    <xf numFmtId="0" fontId="13" fillId="0" borderId="0" xfId="0" applyFont="1" applyFill="1"/>
    <xf numFmtId="0" fontId="10" fillId="2" borderId="3" xfId="0" applyFont="1" applyFill="1" applyBorder="1" applyAlignment="1">
      <alignment horizontal="center" wrapText="1"/>
    </xf>
    <xf numFmtId="164" fontId="10" fillId="2" borderId="4" xfId="0" applyNumberFormat="1" applyFont="1" applyFill="1" applyBorder="1" applyAlignment="1">
      <alignment horizontal="right" wrapText="1"/>
    </xf>
    <xf numFmtId="164" fontId="10" fillId="2" borderId="4" xfId="0" applyNumberFormat="1" applyFont="1" applyFill="1" applyBorder="1" applyAlignment="1">
      <alignment horizontal="right" wrapText="1" indent="1"/>
    </xf>
    <xf numFmtId="0" fontId="10" fillId="2" borderId="5" xfId="0" applyFont="1" applyFill="1" applyBorder="1" applyAlignment="1">
      <alignment horizontal="center" wrapText="1"/>
    </xf>
    <xf numFmtId="164" fontId="10" fillId="2" borderId="5" xfId="0" applyNumberFormat="1" applyFont="1" applyFill="1" applyBorder="1" applyAlignment="1">
      <alignment horizontal="right" wrapText="1"/>
    </xf>
    <xf numFmtId="164" fontId="10" fillId="2" borderId="5" xfId="0" applyNumberFormat="1" applyFont="1" applyFill="1" applyBorder="1" applyAlignment="1">
      <alignment horizontal="right" wrapText="1" indent="1"/>
    </xf>
    <xf numFmtId="0" fontId="10" fillId="2" borderId="6" xfId="0" applyFont="1" applyFill="1" applyBorder="1" applyAlignment="1">
      <alignment horizontal="center" wrapText="1"/>
    </xf>
    <xf numFmtId="164" fontId="10" fillId="2" borderId="6" xfId="0" applyNumberFormat="1" applyFont="1" applyFill="1" applyBorder="1" applyAlignment="1">
      <alignment horizontal="right" wrapText="1"/>
    </xf>
    <xf numFmtId="164" fontId="10" fillId="2" borderId="6" xfId="0" applyNumberFormat="1" applyFont="1" applyFill="1" applyBorder="1" applyAlignment="1">
      <alignment horizontal="right" wrapText="1" indent="1"/>
    </xf>
    <xf numFmtId="164" fontId="10" fillId="2" borderId="7" xfId="0" applyNumberFormat="1" applyFont="1" applyFill="1" applyBorder="1" applyAlignment="1">
      <alignment horizontal="right" wrapText="1" indent="1"/>
    </xf>
    <xf numFmtId="168" fontId="5" fillId="2" borderId="5" xfId="0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horizontal="center" wrapText="1"/>
    </xf>
    <xf numFmtId="164" fontId="10" fillId="0" borderId="5" xfId="0" applyNumberFormat="1" applyFont="1" applyFill="1" applyBorder="1" applyAlignment="1">
      <alignment horizontal="right" wrapText="1"/>
    </xf>
    <xf numFmtId="164" fontId="10" fillId="0" borderId="5" xfId="0" applyNumberFormat="1" applyFont="1" applyFill="1" applyBorder="1" applyAlignment="1">
      <alignment horizontal="right" wrapText="1" indent="1"/>
    </xf>
    <xf numFmtId="0" fontId="10" fillId="0" borderId="6" xfId="0" applyFont="1" applyFill="1" applyBorder="1" applyAlignment="1">
      <alignment horizontal="center" wrapText="1"/>
    </xf>
    <xf numFmtId="164" fontId="10" fillId="0" borderId="6" xfId="0" applyNumberFormat="1" applyFont="1" applyFill="1" applyBorder="1" applyAlignment="1">
      <alignment horizontal="right" wrapText="1"/>
    </xf>
    <xf numFmtId="164" fontId="10" fillId="0" borderId="6" xfId="0" applyNumberFormat="1" applyFont="1" applyFill="1" applyBorder="1" applyAlignment="1">
      <alignment horizontal="right" wrapText="1" indent="1"/>
    </xf>
    <xf numFmtId="0" fontId="1" fillId="2" borderId="0" xfId="0" applyFont="1" applyFill="1" applyAlignment="1">
      <alignment horizontal="left" vertical="center"/>
    </xf>
    <xf numFmtId="0" fontId="7" fillId="3" borderId="1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7" fillId="3" borderId="12" xfId="0" applyFont="1" applyFill="1" applyBorder="1" applyAlignment="1">
      <alignment horizontal="right" vertical="center" wrapText="1"/>
    </xf>
    <xf numFmtId="0" fontId="0" fillId="4" borderId="0" xfId="0" applyFill="1"/>
    <xf numFmtId="0" fontId="8" fillId="4" borderId="0" xfId="0" applyFont="1" applyFill="1"/>
    <xf numFmtId="164" fontId="8" fillId="2" borderId="0" xfId="0" applyNumberFormat="1" applyFont="1" applyFill="1"/>
    <xf numFmtId="0" fontId="7" fillId="3" borderId="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7" fillId="3" borderId="13" xfId="0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3E6368"/>
      <rgbColor rgb="000000FF"/>
      <rgbColor rgb="0000CCFF"/>
      <rgbColor rgb="003E636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P56"/>
  <sheetViews>
    <sheetView tabSelected="1" zoomScaleNormal="100" workbookViewId="0">
      <pane xSplit="1" ySplit="10" topLeftCell="B29" activePane="bottomRight" state="frozen"/>
      <selection pane="topRight" activeCell="B1" sqref="B1"/>
      <selection pane="bottomLeft" activeCell="A11" sqref="A11"/>
      <selection pane="bottomRight" activeCell="D49" sqref="D49"/>
    </sheetView>
  </sheetViews>
  <sheetFormatPr defaultColWidth="11.453125" defaultRowHeight="12.5" x14ac:dyDescent="0.25"/>
  <cols>
    <col min="1" max="1" width="11.453125" style="15"/>
    <col min="2" max="10" width="17.7265625" style="15" customWidth="1"/>
    <col min="11" max="12" width="11.453125" style="15"/>
    <col min="13" max="14" width="14.26953125" style="15" customWidth="1"/>
    <col min="15" max="16384" width="11.453125" style="15"/>
  </cols>
  <sheetData>
    <row r="1" spans="1:10" s="3" customFormat="1" ht="13" customHeight="1" x14ac:dyDescent="0.25">
      <c r="A1" s="1" t="s">
        <v>25</v>
      </c>
      <c r="B1" s="2"/>
      <c r="C1" s="2"/>
      <c r="D1" s="2"/>
      <c r="E1" s="2"/>
      <c r="F1" s="2"/>
      <c r="G1" s="2"/>
      <c r="H1" s="2"/>
    </row>
    <row r="2" spans="1:10" s="3" customFormat="1" ht="11.15" customHeight="1" x14ac:dyDescent="0.25">
      <c r="A2" s="4" t="s">
        <v>0</v>
      </c>
      <c r="B2" s="2"/>
      <c r="C2" s="2"/>
      <c r="D2" s="2"/>
      <c r="E2" s="2"/>
      <c r="F2" s="2"/>
      <c r="G2" s="2"/>
      <c r="H2" s="2"/>
    </row>
    <row r="3" spans="1:10" s="3" customFormat="1" ht="11.15" customHeight="1" x14ac:dyDescent="0.25">
      <c r="A3" s="4" t="s">
        <v>1</v>
      </c>
      <c r="B3" s="2"/>
      <c r="C3" s="2"/>
      <c r="D3" s="2"/>
      <c r="E3" s="2"/>
      <c r="F3" s="2"/>
      <c r="G3" s="2"/>
      <c r="H3" s="2"/>
    </row>
    <row r="4" spans="1:10" s="3" customFormat="1" ht="11.15" customHeight="1" x14ac:dyDescent="0.25">
      <c r="A4" s="34" t="s">
        <v>24</v>
      </c>
      <c r="B4" s="2"/>
      <c r="C4" s="2"/>
      <c r="D4" s="2"/>
      <c r="E4" s="2"/>
      <c r="F4" s="2"/>
      <c r="G4" s="2"/>
      <c r="H4" s="2"/>
    </row>
    <row r="5" spans="1:10" s="3" customFormat="1" ht="11.15" customHeight="1" x14ac:dyDescent="0.25">
      <c r="A5" s="4" t="s">
        <v>2</v>
      </c>
      <c r="B5" s="2"/>
      <c r="C5" s="2"/>
      <c r="D5" s="2"/>
      <c r="E5" s="2"/>
      <c r="F5" s="2"/>
      <c r="G5" s="2"/>
      <c r="H5" s="2"/>
    </row>
    <row r="6" spans="1:10" s="3" customFormat="1" ht="11.15" customHeight="1" x14ac:dyDescent="0.25">
      <c r="A6" s="5" t="s">
        <v>3</v>
      </c>
      <c r="B6" s="2"/>
      <c r="C6" s="2"/>
      <c r="D6" s="2"/>
      <c r="E6" s="2"/>
      <c r="F6" s="2"/>
      <c r="G6" s="2"/>
      <c r="H6" s="2"/>
    </row>
    <row r="7" spans="1:10" s="3" customFormat="1" ht="11.15" customHeight="1" x14ac:dyDescent="0.25">
      <c r="A7" s="6"/>
      <c r="B7" s="2"/>
      <c r="C7" s="2"/>
      <c r="D7" s="2"/>
      <c r="E7" s="2"/>
      <c r="F7" s="2"/>
      <c r="G7" s="2"/>
      <c r="H7" s="2"/>
    </row>
    <row r="8" spans="1:10" s="7" customFormat="1" ht="20.149999999999999" customHeight="1" x14ac:dyDescent="0.25">
      <c r="A8" s="41" t="s">
        <v>4</v>
      </c>
      <c r="B8" s="44" t="s">
        <v>5</v>
      </c>
      <c r="C8" s="45"/>
      <c r="D8" s="45"/>
      <c r="E8" s="45"/>
      <c r="F8" s="45"/>
      <c r="G8" s="45"/>
      <c r="H8" s="45"/>
      <c r="I8" s="45"/>
      <c r="J8" s="46" t="s">
        <v>6</v>
      </c>
    </row>
    <row r="9" spans="1:10" s="7" customFormat="1" ht="20.149999999999999" customHeight="1" x14ac:dyDescent="0.25">
      <c r="A9" s="42"/>
      <c r="B9" s="49" t="s">
        <v>15</v>
      </c>
      <c r="C9" s="50"/>
      <c r="D9" s="50"/>
      <c r="E9" s="50"/>
      <c r="F9" s="50"/>
      <c r="G9" s="50"/>
      <c r="H9" s="35"/>
      <c r="I9" s="35"/>
      <c r="J9" s="47"/>
    </row>
    <row r="10" spans="1:10" s="7" customFormat="1" ht="42" x14ac:dyDescent="0.25">
      <c r="A10" s="43"/>
      <c r="B10" s="36" t="s">
        <v>16</v>
      </c>
      <c r="C10" s="36" t="s">
        <v>7</v>
      </c>
      <c r="D10" s="36" t="s">
        <v>8</v>
      </c>
      <c r="E10" s="36" t="s">
        <v>9</v>
      </c>
      <c r="F10" s="36" t="s">
        <v>10</v>
      </c>
      <c r="G10" s="36" t="s">
        <v>11</v>
      </c>
      <c r="H10" s="36" t="s">
        <v>12</v>
      </c>
      <c r="I10" s="37" t="s">
        <v>13</v>
      </c>
      <c r="J10" s="48"/>
    </row>
    <row r="11" spans="1:10" s="7" customFormat="1" ht="11.5" x14ac:dyDescent="0.25">
      <c r="A11" s="8">
        <v>1980</v>
      </c>
      <c r="B11" s="9" t="s">
        <v>14</v>
      </c>
      <c r="C11" s="9" t="s">
        <v>14</v>
      </c>
      <c r="D11" s="9" t="s">
        <v>14</v>
      </c>
      <c r="E11" s="9">
        <v>331646.8</v>
      </c>
      <c r="F11" s="10">
        <v>5210.7</v>
      </c>
      <c r="G11" s="9">
        <v>336857.59999999998</v>
      </c>
      <c r="H11" s="9">
        <v>8537.5</v>
      </c>
      <c r="I11" s="10">
        <v>17010.5</v>
      </c>
      <c r="J11" s="9">
        <v>362405.5</v>
      </c>
    </row>
    <row r="12" spans="1:10" s="7" customFormat="1" ht="11.5" x14ac:dyDescent="0.25">
      <c r="A12" s="8">
        <v>1985</v>
      </c>
      <c r="B12" s="9" t="s">
        <v>14</v>
      </c>
      <c r="C12" s="9" t="s">
        <v>14</v>
      </c>
      <c r="D12" s="9" t="s">
        <v>14</v>
      </c>
      <c r="E12" s="9">
        <v>473010.6</v>
      </c>
      <c r="F12" s="10">
        <v>7238.5</v>
      </c>
      <c r="G12" s="9">
        <v>480249.1</v>
      </c>
      <c r="H12" s="9">
        <v>11110.6</v>
      </c>
      <c r="I12" s="10">
        <v>25947</v>
      </c>
      <c r="J12" s="9">
        <v>517306.7</v>
      </c>
    </row>
    <row r="13" spans="1:10" s="7" customFormat="1" ht="4" customHeight="1" x14ac:dyDescent="0.25">
      <c r="A13" s="8"/>
      <c r="B13" s="9"/>
      <c r="C13" s="9"/>
      <c r="D13" s="9"/>
      <c r="E13" s="10"/>
      <c r="F13" s="9"/>
      <c r="G13" s="9"/>
      <c r="H13" s="9"/>
      <c r="I13" s="9"/>
      <c r="J13" s="9"/>
    </row>
    <row r="14" spans="1:10" s="7" customFormat="1" ht="11.5" x14ac:dyDescent="0.25">
      <c r="A14" s="8">
        <v>1988</v>
      </c>
      <c r="B14" s="9">
        <v>432725.4</v>
      </c>
      <c r="C14" s="9">
        <v>109519.4</v>
      </c>
      <c r="D14" s="9">
        <v>49345.7</v>
      </c>
      <c r="E14" s="9">
        <v>591590.5</v>
      </c>
      <c r="F14" s="10">
        <v>6484.9</v>
      </c>
      <c r="G14" s="9">
        <v>598075.4</v>
      </c>
      <c r="H14" s="9">
        <v>12149.3</v>
      </c>
      <c r="I14" s="10">
        <v>25530.6</v>
      </c>
      <c r="J14" s="9">
        <v>635755.19999999995</v>
      </c>
    </row>
    <row r="15" spans="1:10" s="7" customFormat="1" ht="11.5" x14ac:dyDescent="0.25">
      <c r="A15" s="8">
        <v>1989</v>
      </c>
      <c r="B15" s="9">
        <v>485360.6</v>
      </c>
      <c r="C15" s="9">
        <v>120473.8</v>
      </c>
      <c r="D15" s="9">
        <v>46140.4</v>
      </c>
      <c r="E15" s="9">
        <v>651974.80000000005</v>
      </c>
      <c r="F15" s="10">
        <v>7402.1</v>
      </c>
      <c r="G15" s="9">
        <v>659376.9</v>
      </c>
      <c r="H15" s="9">
        <v>12652.5</v>
      </c>
      <c r="I15" s="10">
        <v>28567.200000000001</v>
      </c>
      <c r="J15" s="9">
        <v>700596.7</v>
      </c>
    </row>
    <row r="16" spans="1:10" s="7" customFormat="1" ht="11.5" x14ac:dyDescent="0.25">
      <c r="A16" s="8">
        <v>1990</v>
      </c>
      <c r="B16" s="9">
        <v>517338.9</v>
      </c>
      <c r="C16" s="9">
        <v>126785.1</v>
      </c>
      <c r="D16" s="9">
        <v>53148.4</v>
      </c>
      <c r="E16" s="9">
        <v>697272.4</v>
      </c>
      <c r="F16" s="12">
        <v>30411.599999999999</v>
      </c>
      <c r="G16" s="9">
        <v>727684</v>
      </c>
      <c r="H16" s="9">
        <v>13792.8</v>
      </c>
      <c r="I16" s="10">
        <v>40391.800000000003</v>
      </c>
      <c r="J16" s="9">
        <v>781868.6</v>
      </c>
    </row>
    <row r="17" spans="1:16" s="7" customFormat="1" ht="11.5" x14ac:dyDescent="0.25">
      <c r="A17" s="8">
        <v>1991</v>
      </c>
      <c r="B17" s="9">
        <v>641117.1</v>
      </c>
      <c r="C17" s="9">
        <v>167603.29999999999</v>
      </c>
      <c r="D17" s="9">
        <v>48594.6</v>
      </c>
      <c r="E17" s="9">
        <v>857315</v>
      </c>
      <c r="F17" s="10">
        <v>1983.1</v>
      </c>
      <c r="G17" s="9">
        <v>859298.1</v>
      </c>
      <c r="H17" s="9">
        <v>13939.1</v>
      </c>
      <c r="I17" s="10">
        <v>37603</v>
      </c>
      <c r="J17" s="9">
        <v>910840.1</v>
      </c>
    </row>
    <row r="18" spans="1:16" s="7" customFormat="1" ht="11.5" x14ac:dyDescent="0.25">
      <c r="A18" s="8">
        <v>1992</v>
      </c>
      <c r="B18" s="9">
        <v>685185.1</v>
      </c>
      <c r="C18" s="9">
        <v>175496.2</v>
      </c>
      <c r="D18" s="9">
        <v>58780.5</v>
      </c>
      <c r="E18" s="9">
        <v>919461.9</v>
      </c>
      <c r="F18" s="10">
        <v>773.4</v>
      </c>
      <c r="G18" s="9">
        <v>920235.3</v>
      </c>
      <c r="H18" s="9">
        <v>14695.1</v>
      </c>
      <c r="I18" s="10">
        <v>41713</v>
      </c>
      <c r="J18" s="9">
        <v>976643.5</v>
      </c>
    </row>
    <row r="19" spans="1:16" s="7" customFormat="1" ht="11.5" x14ac:dyDescent="0.25">
      <c r="A19" s="8">
        <v>1993</v>
      </c>
      <c r="B19" s="9">
        <v>762109</v>
      </c>
      <c r="C19" s="9">
        <v>192576.1</v>
      </c>
      <c r="D19" s="9">
        <v>66219.8</v>
      </c>
      <c r="E19" s="9">
        <v>1020904.9</v>
      </c>
      <c r="F19" s="10">
        <v>862.7</v>
      </c>
      <c r="G19" s="9">
        <v>1021767.5</v>
      </c>
      <c r="H19" s="9">
        <v>15307.4</v>
      </c>
      <c r="I19" s="10">
        <v>47821.1</v>
      </c>
      <c r="J19" s="9">
        <v>1084896.1000000001</v>
      </c>
    </row>
    <row r="20" spans="1:16" s="7" customFormat="1" ht="11.5" x14ac:dyDescent="0.25">
      <c r="A20" s="8">
        <v>1994</v>
      </c>
      <c r="B20" s="9">
        <v>832034.8</v>
      </c>
      <c r="C20" s="9">
        <v>206448.2</v>
      </c>
      <c r="D20" s="9">
        <v>68542.600000000006</v>
      </c>
      <c r="E20" s="9">
        <v>1107025.6000000001</v>
      </c>
      <c r="F20" s="10">
        <v>1276.7</v>
      </c>
      <c r="G20" s="9">
        <v>1108302.2</v>
      </c>
      <c r="H20" s="9">
        <v>15837.9</v>
      </c>
      <c r="I20" s="10">
        <v>52625.3</v>
      </c>
      <c r="J20" s="9">
        <v>1176765.3999999999</v>
      </c>
    </row>
    <row r="21" spans="1:16" s="7" customFormat="1" ht="11.5" x14ac:dyDescent="0.25">
      <c r="A21" s="8">
        <v>1995</v>
      </c>
      <c r="B21" s="9">
        <v>900304.7</v>
      </c>
      <c r="C21" s="9">
        <v>221802.7</v>
      </c>
      <c r="D21" s="9">
        <v>72310.5</v>
      </c>
      <c r="E21" s="9">
        <v>1194417.8999999999</v>
      </c>
      <c r="F21" s="10">
        <v>1383.2</v>
      </c>
      <c r="G21" s="9">
        <v>1195801.2</v>
      </c>
      <c r="H21" s="9">
        <v>16710.5</v>
      </c>
      <c r="I21" s="10">
        <v>53173.2</v>
      </c>
      <c r="J21" s="9">
        <v>1265684.8</v>
      </c>
    </row>
    <row r="22" spans="1:16" s="7" customFormat="1" ht="11.5" x14ac:dyDescent="0.25">
      <c r="A22" s="8">
        <v>1996</v>
      </c>
      <c r="B22" s="9">
        <v>935587.3</v>
      </c>
      <c r="C22" s="9">
        <v>228823.1</v>
      </c>
      <c r="D22" s="9">
        <v>72741.899999999994</v>
      </c>
      <c r="E22" s="9">
        <v>1237152.3</v>
      </c>
      <c r="F22" s="10">
        <v>1633.6</v>
      </c>
      <c r="G22" s="9">
        <v>1238785.8999999999</v>
      </c>
      <c r="H22" s="9">
        <v>17060</v>
      </c>
      <c r="I22" s="10">
        <v>53569.8</v>
      </c>
      <c r="J22" s="9">
        <v>1309415.7</v>
      </c>
    </row>
    <row r="23" spans="1:16" s="7" customFormat="1" ht="11.5" x14ac:dyDescent="0.25">
      <c r="A23" s="8">
        <v>1997</v>
      </c>
      <c r="B23" s="9">
        <v>1014087.8</v>
      </c>
      <c r="C23" s="9">
        <v>245122.1</v>
      </c>
      <c r="D23" s="9">
        <v>74162.3</v>
      </c>
      <c r="E23" s="9">
        <v>1333372.2</v>
      </c>
      <c r="F23" s="10">
        <v>1403.1</v>
      </c>
      <c r="G23" s="9">
        <v>1334775.2</v>
      </c>
      <c r="H23" s="9">
        <v>17555.8</v>
      </c>
      <c r="I23" s="10">
        <v>59598.6</v>
      </c>
      <c r="J23" s="9">
        <v>1411929.6</v>
      </c>
    </row>
    <row r="24" spans="1:16" s="7" customFormat="1" ht="11.5" x14ac:dyDescent="0.25">
      <c r="A24" s="8">
        <v>1998</v>
      </c>
      <c r="B24" s="9">
        <v>1032119.6</v>
      </c>
      <c r="C24" s="9">
        <v>248077</v>
      </c>
      <c r="D24" s="9">
        <v>76747.8</v>
      </c>
      <c r="E24" s="9">
        <v>1356944.4</v>
      </c>
      <c r="F24" s="10">
        <v>1651</v>
      </c>
      <c r="G24" s="9">
        <v>1358595.3</v>
      </c>
      <c r="H24" s="9">
        <v>17744.2</v>
      </c>
      <c r="I24" s="10">
        <v>67275.8</v>
      </c>
      <c r="J24" s="9">
        <v>1443615.4</v>
      </c>
    </row>
    <row r="25" spans="1:16" s="7" customFormat="1" ht="11.5" x14ac:dyDescent="0.25">
      <c r="A25" s="8">
        <v>1999</v>
      </c>
      <c r="B25" s="9">
        <v>1068465.7</v>
      </c>
      <c r="C25" s="9">
        <v>254834.5</v>
      </c>
      <c r="D25" s="9">
        <v>170278.1</v>
      </c>
      <c r="E25" s="9">
        <v>1419210.3</v>
      </c>
      <c r="F25" s="10">
        <v>1554.3</v>
      </c>
      <c r="G25" s="9">
        <v>1420764.6</v>
      </c>
      <c r="H25" s="9">
        <v>18522.599999999999</v>
      </c>
      <c r="I25" s="10">
        <v>95265.5</v>
      </c>
      <c r="J25" s="9">
        <v>1509763.3</v>
      </c>
    </row>
    <row r="26" spans="1:16" s="7" customFormat="1" ht="11.5" x14ac:dyDescent="0.25">
      <c r="A26" s="8">
        <v>2000</v>
      </c>
      <c r="B26" s="9">
        <v>1115439.1000000001</v>
      </c>
      <c r="C26" s="9">
        <v>262811.8</v>
      </c>
      <c r="D26" s="9">
        <v>96812.3</v>
      </c>
      <c r="E26" s="9">
        <v>1475063.2</v>
      </c>
      <c r="F26" s="10">
        <v>1393.2</v>
      </c>
      <c r="G26" s="9">
        <v>1476456.3</v>
      </c>
      <c r="H26" s="9">
        <v>19608.400000000001</v>
      </c>
      <c r="I26" s="10">
        <v>71750.3</v>
      </c>
      <c r="J26" s="9">
        <v>1567815</v>
      </c>
    </row>
    <row r="27" spans="1:16" s="7" customFormat="1" ht="11.5" x14ac:dyDescent="0.25">
      <c r="A27" s="8">
        <v>2001</v>
      </c>
      <c r="B27" s="9">
        <v>1209561.7</v>
      </c>
      <c r="C27" s="9">
        <v>281604.59999999998</v>
      </c>
      <c r="D27" s="9">
        <v>100208.5</v>
      </c>
      <c r="E27" s="9">
        <v>1591374.8</v>
      </c>
      <c r="F27" s="10">
        <v>1284.0999999999999</v>
      </c>
      <c r="G27" s="9">
        <v>1592718.4</v>
      </c>
      <c r="H27" s="9">
        <v>20441.3</v>
      </c>
      <c r="I27" s="10">
        <v>82437</v>
      </c>
      <c r="J27" s="9">
        <v>1695596.7</v>
      </c>
    </row>
    <row r="28" spans="1:16" s="7" customFormat="1" ht="11.5" x14ac:dyDescent="0.25">
      <c r="A28" s="8">
        <v>2002</v>
      </c>
      <c r="B28" s="9">
        <v>1312163.8999999999</v>
      </c>
      <c r="C28" s="9">
        <v>319337.40000000002</v>
      </c>
      <c r="D28" s="9">
        <v>133590.6</v>
      </c>
      <c r="E28" s="9">
        <v>1765091.9</v>
      </c>
      <c r="F28" s="10">
        <v>1576.5</v>
      </c>
      <c r="G28" s="9">
        <v>1766668.4</v>
      </c>
      <c r="H28" s="9">
        <v>21424.3</v>
      </c>
      <c r="I28" s="13">
        <v>192944</v>
      </c>
      <c r="J28" s="9">
        <v>1981036.7</v>
      </c>
    </row>
    <row r="29" spans="1:16" s="7" customFormat="1" x14ac:dyDescent="0.25">
      <c r="A29" s="8">
        <v>2003</v>
      </c>
      <c r="B29" s="9">
        <v>1423315.8</v>
      </c>
      <c r="C29" s="9">
        <v>344642.1</v>
      </c>
      <c r="D29" s="9">
        <v>144528.70000000001</v>
      </c>
      <c r="E29" s="9">
        <v>1912486.6</v>
      </c>
      <c r="F29" s="10">
        <v>1575.9</v>
      </c>
      <c r="G29" s="9">
        <v>1914062.5</v>
      </c>
      <c r="H29" s="9">
        <v>22111.4</v>
      </c>
      <c r="I29" s="10">
        <v>79629.2</v>
      </c>
      <c r="J29" s="9">
        <v>2015803.1</v>
      </c>
      <c r="M29" s="38"/>
      <c r="N29" s="38"/>
      <c r="O29" s="38"/>
      <c r="P29" s="39"/>
    </row>
    <row r="30" spans="1:16" s="7" customFormat="1" x14ac:dyDescent="0.25">
      <c r="A30" s="8">
        <v>2004</v>
      </c>
      <c r="B30" s="9">
        <v>1489589.6</v>
      </c>
      <c r="C30" s="9">
        <v>354869.8</v>
      </c>
      <c r="D30" s="9">
        <v>146122.4</v>
      </c>
      <c r="E30" s="9">
        <v>1990581.8</v>
      </c>
      <c r="F30" s="10">
        <v>1320.9</v>
      </c>
      <c r="G30" s="9">
        <v>1991902.7</v>
      </c>
      <c r="H30" s="9">
        <v>22732.400000000001</v>
      </c>
      <c r="I30" s="14">
        <v>214495.5</v>
      </c>
      <c r="J30" s="9">
        <v>2229130.6</v>
      </c>
      <c r="M30" s="38"/>
      <c r="N30" s="38"/>
      <c r="O30" s="38"/>
      <c r="P30" s="39"/>
    </row>
    <row r="31" spans="1:16" s="7" customFormat="1" x14ac:dyDescent="0.25">
      <c r="A31" s="8">
        <v>2005</v>
      </c>
      <c r="B31" s="9">
        <v>1603494.6</v>
      </c>
      <c r="C31" s="9">
        <v>374837.3</v>
      </c>
      <c r="D31" s="9">
        <v>150688.1</v>
      </c>
      <c r="E31" s="9">
        <v>2129020</v>
      </c>
      <c r="F31" s="10">
        <v>1641.5</v>
      </c>
      <c r="G31" s="9">
        <v>2130661.5</v>
      </c>
      <c r="H31" s="9">
        <v>25441.7</v>
      </c>
      <c r="I31" s="10">
        <v>108385.3</v>
      </c>
      <c r="J31" s="9">
        <v>2264488.5</v>
      </c>
      <c r="M31" s="38"/>
      <c r="N31" s="38"/>
      <c r="O31" s="38"/>
      <c r="P31" s="39"/>
    </row>
    <row r="32" spans="1:16" s="7" customFormat="1" x14ac:dyDescent="0.25">
      <c r="A32" s="8">
        <v>2006</v>
      </c>
      <c r="B32" s="9">
        <v>1684368.2</v>
      </c>
      <c r="C32" s="9">
        <v>387740.7</v>
      </c>
      <c r="D32" s="9">
        <v>156283.9</v>
      </c>
      <c r="E32" s="9">
        <v>2228392.7999999998</v>
      </c>
      <c r="F32" s="10">
        <v>1327.3</v>
      </c>
      <c r="G32" s="9">
        <v>2229720.1</v>
      </c>
      <c r="H32" s="9">
        <v>26180.799999999999</v>
      </c>
      <c r="I32" s="10">
        <v>132221.79999999999</v>
      </c>
      <c r="J32" s="9">
        <v>2388122.7000000002</v>
      </c>
      <c r="M32" s="38"/>
      <c r="N32" s="38"/>
      <c r="O32" s="38"/>
      <c r="P32" s="39"/>
    </row>
    <row r="33" spans="1:16" s="7" customFormat="1" x14ac:dyDescent="0.25">
      <c r="A33" s="8">
        <v>2007</v>
      </c>
      <c r="B33" s="9">
        <v>1789487.7</v>
      </c>
      <c r="C33" s="9">
        <v>404955.8</v>
      </c>
      <c r="D33" s="9">
        <v>157573</v>
      </c>
      <c r="E33" s="9">
        <v>2352016.5</v>
      </c>
      <c r="F33" s="10">
        <v>1641.3</v>
      </c>
      <c r="G33" s="9">
        <v>2353657.7999999998</v>
      </c>
      <c r="H33" s="9">
        <v>26723.3</v>
      </c>
      <c r="I33" s="10">
        <v>106815.8</v>
      </c>
      <c r="J33" s="9">
        <v>2487196.9</v>
      </c>
      <c r="M33" s="38"/>
      <c r="N33" s="38"/>
      <c r="O33" s="38"/>
      <c r="P33" s="39"/>
    </row>
    <row r="34" spans="1:16" s="7" customFormat="1" ht="11.5" x14ac:dyDescent="0.25">
      <c r="A34" s="17">
        <v>2008</v>
      </c>
      <c r="B34" s="18">
        <v>1903572.7932</v>
      </c>
      <c r="C34" s="18">
        <v>424278.95747000002</v>
      </c>
      <c r="D34" s="18">
        <v>165660.82726000017</v>
      </c>
      <c r="E34" s="18">
        <v>2493512.5779300001</v>
      </c>
      <c r="F34" s="26">
        <v>2210.2084499998018</v>
      </c>
      <c r="G34" s="18">
        <v>2495722.7863799999</v>
      </c>
      <c r="H34" s="18">
        <v>27561.792010000001</v>
      </c>
      <c r="I34" s="19">
        <v>117546.01077000002</v>
      </c>
      <c r="J34" s="18">
        <v>2640830.58916</v>
      </c>
      <c r="M34" s="39"/>
      <c r="N34" s="39"/>
      <c r="O34" s="39"/>
      <c r="P34" s="39"/>
    </row>
    <row r="35" spans="1:16" s="7" customFormat="1" ht="11.5" x14ac:dyDescent="0.25">
      <c r="A35" s="23">
        <v>2009</v>
      </c>
      <c r="B35" s="24">
        <v>2036508.4749999999</v>
      </c>
      <c r="C35" s="24">
        <v>446898.55599999998</v>
      </c>
      <c r="D35" s="24">
        <v>163146.04100000043</v>
      </c>
      <c r="E35" s="24">
        <v>2646553.0720000002</v>
      </c>
      <c r="F35" s="27">
        <v>61943.7</v>
      </c>
      <c r="G35" s="24">
        <v>2708496.7319999998</v>
      </c>
      <c r="H35" s="24">
        <v>31502.727999999999</v>
      </c>
      <c r="I35" s="25">
        <v>125256.97899999993</v>
      </c>
      <c r="J35" s="24">
        <v>2865256.4389999998</v>
      </c>
    </row>
    <row r="36" spans="1:16" s="7" customFormat="1" ht="11.5" x14ac:dyDescent="0.25">
      <c r="A36" s="20">
        <v>2010</v>
      </c>
      <c r="B36" s="21">
        <v>2144925.6628999999</v>
      </c>
      <c r="C36" s="21">
        <v>463364.83584000001</v>
      </c>
      <c r="D36" s="21">
        <v>167334.53893000027</v>
      </c>
      <c r="E36" s="21">
        <v>2775625.03767</v>
      </c>
      <c r="F36" s="10">
        <v>73844.5</v>
      </c>
      <c r="G36" s="21">
        <v>2849469.5462099998</v>
      </c>
      <c r="H36" s="21">
        <v>32297.194599999999</v>
      </c>
      <c r="I36" s="22">
        <v>138873.51724000002</v>
      </c>
      <c r="J36" s="21">
        <v>3020640.2580499998</v>
      </c>
    </row>
    <row r="37" spans="1:16" s="7" customFormat="1" ht="11.5" x14ac:dyDescent="0.25">
      <c r="A37" s="31">
        <v>2011</v>
      </c>
      <c r="B37" s="32">
        <v>2287599.6605099998</v>
      </c>
      <c r="C37" s="32">
        <v>485655.49050000001</v>
      </c>
      <c r="D37" s="32">
        <v>172664.52688000025</v>
      </c>
      <c r="E37" s="32">
        <v>2945919.6778899999</v>
      </c>
      <c r="F37" s="19">
        <v>84327.079820000101</v>
      </c>
      <c r="G37" s="32">
        <v>3030246.75771</v>
      </c>
      <c r="H37" s="32">
        <v>37309.89935</v>
      </c>
      <c r="I37" s="33">
        <v>142596.92017999999</v>
      </c>
      <c r="J37" s="32">
        <v>3210153.57724</v>
      </c>
    </row>
    <row r="38" spans="1:16" s="7" customFormat="1" ht="11.5" x14ac:dyDescent="0.25">
      <c r="A38" s="28">
        <v>2012</v>
      </c>
      <c r="B38" s="29">
        <v>2460599.51957</v>
      </c>
      <c r="C38" s="29">
        <v>513800.17281000002</v>
      </c>
      <c r="D38" s="29">
        <v>177138.9318599999</v>
      </c>
      <c r="E38" s="29">
        <v>3151538.6242399998</v>
      </c>
      <c r="F38" s="22">
        <v>90799.108640000224</v>
      </c>
      <c r="G38" s="29">
        <v>3242337.73288</v>
      </c>
      <c r="H38" s="29">
        <v>39645.264589999999</v>
      </c>
      <c r="I38" s="30">
        <v>161318.98191999996</v>
      </c>
      <c r="J38" s="29">
        <v>3443301.97939</v>
      </c>
    </row>
    <row r="39" spans="1:16" s="7" customFormat="1" ht="11.5" x14ac:dyDescent="0.25">
      <c r="A39" s="28">
        <v>2013</v>
      </c>
      <c r="B39" s="29">
        <v>2615721.4</v>
      </c>
      <c r="C39" s="29">
        <v>537925.19999999995</v>
      </c>
      <c r="D39" s="29">
        <v>182930.10000000009</v>
      </c>
      <c r="E39" s="29">
        <v>3336576.7</v>
      </c>
      <c r="F39" s="22">
        <v>101523.39999999991</v>
      </c>
      <c r="G39" s="29">
        <v>3438100.1</v>
      </c>
      <c r="H39" s="29">
        <v>40237.5</v>
      </c>
      <c r="I39" s="30">
        <v>158420.10000000009</v>
      </c>
      <c r="J39" s="29">
        <v>3636757.7</v>
      </c>
    </row>
    <row r="40" spans="1:16" s="7" customFormat="1" ht="11.5" x14ac:dyDescent="0.25">
      <c r="A40" s="28">
        <v>2014</v>
      </c>
      <c r="B40" s="29">
        <v>2774021.4843900003</v>
      </c>
      <c r="C40" s="29">
        <v>562284.44424999994</v>
      </c>
      <c r="D40" s="29">
        <v>185732.61668000001</v>
      </c>
      <c r="E40" s="29">
        <v>3522038.5453200005</v>
      </c>
      <c r="F40" s="22">
        <v>116760.38376</v>
      </c>
      <c r="G40" s="29">
        <v>3638798.9290800006</v>
      </c>
      <c r="H40" s="29">
        <v>42105.514329999998</v>
      </c>
      <c r="I40" s="30">
        <v>173672.88684999998</v>
      </c>
      <c r="J40" s="29">
        <v>3854577.3302600007</v>
      </c>
    </row>
    <row r="41" spans="1:16" s="7" customFormat="1" ht="11.5" x14ac:dyDescent="0.25">
      <c r="A41" s="28">
        <v>2015</v>
      </c>
      <c r="B41" s="29">
        <v>2890919.48012</v>
      </c>
      <c r="C41" s="29">
        <v>578831.42521999998</v>
      </c>
      <c r="D41" s="29">
        <v>186401.16124999998</v>
      </c>
      <c r="E41" s="29">
        <v>3656152.0665899999</v>
      </c>
      <c r="F41" s="22">
        <v>126309.83583</v>
      </c>
      <c r="G41" s="29">
        <v>3782461.9024200002</v>
      </c>
      <c r="H41" s="29">
        <v>42943.537270000001</v>
      </c>
      <c r="I41" s="30">
        <v>165216.04225999999</v>
      </c>
      <c r="J41" s="29">
        <v>3990621.4819499999</v>
      </c>
    </row>
    <row r="42" spans="1:16" s="7" customFormat="1" ht="11.5" x14ac:dyDescent="0.25">
      <c r="A42" s="28">
        <v>2016</v>
      </c>
      <c r="B42" s="29">
        <v>3022232.8618100006</v>
      </c>
      <c r="C42" s="29">
        <v>597845.87393</v>
      </c>
      <c r="D42" s="29">
        <v>187312.6857299991</v>
      </c>
      <c r="E42" s="29">
        <v>3807391.4214699999</v>
      </c>
      <c r="F42" s="22">
        <v>124987.61171999993</v>
      </c>
      <c r="G42" s="29">
        <v>3932379.0331899999</v>
      </c>
      <c r="H42" s="29">
        <v>44418.951820000002</v>
      </c>
      <c r="I42" s="30">
        <v>176274.93931000028</v>
      </c>
      <c r="J42" s="29">
        <v>4153072.9243200002</v>
      </c>
    </row>
    <row r="43" spans="1:16" s="7" customFormat="1" ht="11.5" x14ac:dyDescent="0.25">
      <c r="A43" s="28">
        <v>2017</v>
      </c>
      <c r="B43" s="29">
        <v>3237005.2603800003</v>
      </c>
      <c r="C43" s="29">
        <v>632744.23492000008</v>
      </c>
      <c r="D43" s="29">
        <v>193215.43306999933</v>
      </c>
      <c r="E43" s="29">
        <v>4062964.9283699999</v>
      </c>
      <c r="F43" s="22">
        <v>120108.92501999997</v>
      </c>
      <c r="G43" s="29">
        <v>4183073.8533899998</v>
      </c>
      <c r="H43" s="29">
        <v>45633.951820000002</v>
      </c>
      <c r="I43" s="30">
        <v>261193.51709999982</v>
      </c>
      <c r="J43" s="29">
        <v>4489901.3223099997</v>
      </c>
    </row>
    <row r="44" spans="1:16" s="7" customFormat="1" ht="11.5" x14ac:dyDescent="0.25">
      <c r="A44" s="28">
        <v>2018</v>
      </c>
      <c r="B44" s="29">
        <v>3395211.4127199999</v>
      </c>
      <c r="C44" s="29">
        <v>656289.52451999998</v>
      </c>
      <c r="D44" s="29">
        <v>199261.48737999983</v>
      </c>
      <c r="E44" s="29">
        <v>4250762.4246199997</v>
      </c>
      <c r="F44" s="22">
        <v>108672.24635000061</v>
      </c>
      <c r="G44" s="29">
        <v>4359434.6709700003</v>
      </c>
      <c r="H44" s="29">
        <v>46992.775229999999</v>
      </c>
      <c r="I44" s="30">
        <v>748072.96683000028</v>
      </c>
      <c r="J44" s="29">
        <v>5154500.4130300004</v>
      </c>
    </row>
    <row r="45" spans="1:16" s="7" customFormat="1" ht="11.5" x14ac:dyDescent="0.25">
      <c r="A45" s="28">
        <v>2019</v>
      </c>
      <c r="B45" s="29">
        <v>3609791.6050999998</v>
      </c>
      <c r="C45" s="29">
        <v>691178.74412000005</v>
      </c>
      <c r="D45" s="29">
        <v>205601.07407000056</v>
      </c>
      <c r="E45" s="29">
        <v>4506571.4232900003</v>
      </c>
      <c r="F45" s="22">
        <v>104704.85499999952</v>
      </c>
      <c r="G45" s="29">
        <v>4611276.2782899998</v>
      </c>
      <c r="H45" s="29">
        <v>48285.336349999998</v>
      </c>
      <c r="I45" s="30">
        <v>312269.0027700006</v>
      </c>
      <c r="J45" s="29">
        <v>4971830.6174100004</v>
      </c>
    </row>
    <row r="46" spans="1:16" s="7" customFormat="1" ht="11.5" x14ac:dyDescent="0.25">
      <c r="A46" s="28">
        <v>2020</v>
      </c>
      <c r="B46" s="29">
        <v>3910618.17802</v>
      </c>
      <c r="C46" s="29">
        <v>740320.93764999998</v>
      </c>
      <c r="D46" s="29">
        <v>213324.60946000018</v>
      </c>
      <c r="E46" s="29">
        <v>4864263.7251300002</v>
      </c>
      <c r="F46" s="30">
        <v>102397.32208000124</v>
      </c>
      <c r="G46" s="29">
        <v>4966661.0472100014</v>
      </c>
      <c r="H46" s="29">
        <v>51895.797630000001</v>
      </c>
      <c r="I46" s="30">
        <v>339515.99610999785</v>
      </c>
      <c r="J46" s="29">
        <v>5358072.8409499992</v>
      </c>
    </row>
    <row r="47" spans="1:16" s="7" customFormat="1" ht="11.5" x14ac:dyDescent="0.25">
      <c r="A47" s="28">
        <v>2021</v>
      </c>
      <c r="B47" s="29">
        <v>4149665.5098299999</v>
      </c>
      <c r="C47" s="29">
        <v>777521.61806999997</v>
      </c>
      <c r="D47" s="29">
        <v>223018.64165000047</v>
      </c>
      <c r="E47" s="29">
        <v>5150205.7695500003</v>
      </c>
      <c r="F47" s="30">
        <v>102106.91631000023</v>
      </c>
      <c r="G47" s="29">
        <v>5252312.6858600006</v>
      </c>
      <c r="H47" s="29">
        <v>53122.642590000003</v>
      </c>
      <c r="I47" s="30">
        <v>321593.18365999963</v>
      </c>
      <c r="J47" s="29">
        <v>5627028.5121100005</v>
      </c>
    </row>
    <row r="48" spans="1:16" s="7" customFormat="1" ht="11.5" x14ac:dyDescent="0.25">
      <c r="A48" s="28">
        <v>2022</v>
      </c>
      <c r="B48" s="29">
        <v>4534815.3796499996</v>
      </c>
      <c r="C48" s="29">
        <v>841460.51688999997</v>
      </c>
      <c r="D48" s="29">
        <v>238752.97639000136</v>
      </c>
      <c r="E48" s="29">
        <v>5615028.8729300005</v>
      </c>
      <c r="F48" s="30">
        <v>111091.36656999875</v>
      </c>
      <c r="G48" s="29">
        <v>5726120.2394999992</v>
      </c>
      <c r="H48" s="29">
        <v>55854.41229</v>
      </c>
      <c r="I48" s="29" t="s">
        <v>23</v>
      </c>
      <c r="J48" s="29">
        <v>9304255.0068399981</v>
      </c>
    </row>
    <row r="49" spans="1:10" s="7" customFormat="1" ht="11.5" x14ac:dyDescent="0.25">
      <c r="A49" s="28">
        <v>2023</v>
      </c>
      <c r="B49" s="29">
        <f>4849801.54714+104507.90752+167007.83016</f>
        <v>5121317.2848200006</v>
      </c>
      <c r="C49" s="29">
        <f>842792.30535+72787.37071+26163.38085</f>
        <v>941743.05691000004</v>
      </c>
      <c r="D49" s="29">
        <f>E49-B49-C49</f>
        <v>267443.90245999931</v>
      </c>
      <c r="E49" s="29">
        <v>6330504.24419</v>
      </c>
      <c r="F49" s="30">
        <f>G49-E49</f>
        <v>118489.68690000009</v>
      </c>
      <c r="G49" s="29">
        <v>6448993.9310900001</v>
      </c>
      <c r="H49" s="29">
        <v>66095.537809999994</v>
      </c>
      <c r="I49" s="30">
        <f>J49-H49-G49</f>
        <v>369089.95329000056</v>
      </c>
      <c r="J49" s="29">
        <v>6884179.4221900003</v>
      </c>
    </row>
    <row r="50" spans="1:10" s="7" customFormat="1" ht="20.149999999999999" customHeight="1" x14ac:dyDescent="0.35">
      <c r="A50" s="11" t="s">
        <v>17</v>
      </c>
      <c r="B50" s="11"/>
      <c r="C50" s="11"/>
      <c r="D50" s="11"/>
      <c r="E50" s="11"/>
      <c r="F50" s="11"/>
      <c r="I50" s="40"/>
    </row>
    <row r="51" spans="1:10" s="7" customFormat="1" ht="15" customHeight="1" x14ac:dyDescent="0.3">
      <c r="A51" s="11" t="s">
        <v>18</v>
      </c>
      <c r="B51" s="11"/>
      <c r="C51" s="11"/>
      <c r="D51" s="11"/>
      <c r="E51" s="11"/>
      <c r="F51" s="11"/>
    </row>
    <row r="52" spans="1:10" s="7" customFormat="1" ht="15" customHeight="1" x14ac:dyDescent="0.3">
      <c r="A52" s="11" t="s">
        <v>19</v>
      </c>
      <c r="B52" s="11"/>
      <c r="C52" s="11"/>
      <c r="D52" s="11"/>
      <c r="E52" s="11"/>
    </row>
    <row r="53" spans="1:10" s="7" customFormat="1" ht="15" customHeight="1" x14ac:dyDescent="0.3">
      <c r="A53" s="11" t="s">
        <v>20</v>
      </c>
      <c r="B53" s="11"/>
      <c r="C53" s="11"/>
      <c r="D53" s="11"/>
      <c r="E53" s="11"/>
      <c r="F53" s="11"/>
      <c r="G53" s="11"/>
    </row>
    <row r="54" spans="1:10" s="7" customFormat="1" ht="15" customHeight="1" x14ac:dyDescent="0.3">
      <c r="A54" s="16" t="s">
        <v>21</v>
      </c>
    </row>
    <row r="55" spans="1:10" s="7" customFormat="1" ht="15" x14ac:dyDescent="0.3">
      <c r="A55" s="16" t="s">
        <v>22</v>
      </c>
    </row>
    <row r="56" spans="1:10" s="7" customFormat="1" ht="11.5" x14ac:dyDescent="0.25"/>
  </sheetData>
  <mergeCells count="4">
    <mergeCell ref="A8:A10"/>
    <mergeCell ref="B8:I8"/>
    <mergeCell ref="J8:J10"/>
    <mergeCell ref="B9:G9"/>
  </mergeCells>
  <phoneticPr fontId="1" type="noConversion"/>
  <pageMargins left="0.11811023622047245" right="0.11811023622047245" top="0.11811023622047245" bottom="0.11811023622047245" header="0.15748031496062992" footer="0.1181102362204724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IGSS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IGSS</dc:creator>
  <cp:lastModifiedBy>Gérard JOHANNS</cp:lastModifiedBy>
  <cp:lastPrinted>2014-10-17T14:19:32Z</cp:lastPrinted>
  <dcterms:created xsi:type="dcterms:W3CDTF">2010-02-25T11:58:39Z</dcterms:created>
  <dcterms:modified xsi:type="dcterms:W3CDTF">2024-11-14T13:50:58Z</dcterms:modified>
</cp:coreProperties>
</file>