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_nei\"/>
    </mc:Choice>
  </mc:AlternateContent>
  <xr:revisionPtr revIDLastSave="0" documentId="13_ncr:1_{17C6E4D1-CDA1-43F7-B63D-BD21A4AB0CE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_2023" sheetId="23" r:id="rId1"/>
    <sheet name="Data_2022" sheetId="22" r:id="rId2"/>
    <sheet name="Data_2021" sheetId="21" r:id="rId3"/>
    <sheet name="Data_2020" sheetId="20" r:id="rId4"/>
    <sheet name="Data_2019" sheetId="19" r:id="rId5"/>
    <sheet name="Data_2018" sheetId="18" r:id="rId6"/>
    <sheet name="Data_2017" sheetId="17" r:id="rId7"/>
    <sheet name="Data_2016" sheetId="16" r:id="rId8"/>
    <sheet name="Data_2015" sheetId="15" r:id="rId9"/>
    <sheet name="Data_2014" sheetId="14" r:id="rId10"/>
    <sheet name="Data_2013" sheetId="13" r:id="rId11"/>
    <sheet name="Data_2012" sheetId="12" r:id="rId12"/>
    <sheet name="Data_2011" sheetId="11" r:id="rId13"/>
    <sheet name="Data_2010" sheetId="10" r:id="rId14"/>
    <sheet name="Data_2009" sheetId="9" r:id="rId15"/>
    <sheet name="Data_2008" sheetId="1" r:id="rId16"/>
    <sheet name="Data_2007" sheetId="2" r:id="rId17"/>
    <sheet name="Data_2006" sheetId="3" r:id="rId18"/>
    <sheet name="Data_2005" sheetId="4" r:id="rId19"/>
    <sheet name="Data_2004" sheetId="5" r:id="rId20"/>
    <sheet name="Data_2003" sheetId="6" r:id="rId21"/>
    <sheet name="Data_2002" sheetId="7" r:id="rId22"/>
    <sheet name="Data_2001" sheetId="8" r:id="rId23"/>
  </sheets>
  <definedNames>
    <definedName name="Data" localSheetId="1">#REF!</definedName>
    <definedName name="Data" localSheetId="0">#REF!</definedName>
    <definedName name="Data">#REF!</definedName>
    <definedName name="_xlnm.Print_Area" localSheetId="22">Data_2001!$A$1:$I$30</definedName>
    <definedName name="_xlnm.Print_Area" localSheetId="21">Data_2002!$A$1:$I$32</definedName>
    <definedName name="_xlnm.Print_Area" localSheetId="20">Data_2003!$A$1:$I$34</definedName>
    <definedName name="_xlnm.Print_Area" localSheetId="19">Data_2004!$A$1:$I$34</definedName>
    <definedName name="_xlnm.Print_Area" localSheetId="18">Data_2005!$A$1:$J$34</definedName>
    <definedName name="_xlnm.Print_Area" localSheetId="17">Data_2006!$A$1:$J$35</definedName>
    <definedName name="_xlnm.Print_Area" localSheetId="16">Data_2007!$A$1:$J$35</definedName>
    <definedName name="_xlnm.Print_Area" localSheetId="15">Data_2008!$A$1:$J$35</definedName>
    <definedName name="_xlnm.Print_Area" localSheetId="14">Data_2009!$A$1:$G$37</definedName>
    <definedName name="_xlnm.Print_Area" localSheetId="13">Data_2010!$A$1:$F$41</definedName>
    <definedName name="_xlnm.Print_Area" localSheetId="12">Data_2011!$A$1:$F$41</definedName>
    <definedName name="_xlnm.Print_Area" localSheetId="11">Data_2012!$A$1:$F$40</definedName>
    <definedName name="_xlnm.Print_Titles" localSheetId="22">Data_2001!$1:$6</definedName>
    <definedName name="_xlnm.Print_Titles" localSheetId="21">Data_2002!$1:$6</definedName>
    <definedName name="_xlnm.Print_Titles" localSheetId="20">Data_2003!$1:$6</definedName>
    <definedName name="_xlnm.Print_Titles" localSheetId="19">Data_2004!$1:$6</definedName>
    <definedName name="_xlnm.Print_Titles" localSheetId="18">Data_2005!$1:$6</definedName>
    <definedName name="_xlnm.Print_Titles" localSheetId="17">Data_2006!$1:$7</definedName>
    <definedName name="_xlnm.Print_Titles" localSheetId="16">Data_2007!$1:$6</definedName>
    <definedName name="_xlnm.Print_Titles" localSheetId="15">Data_2008!$1:$6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3" l="1"/>
  <c r="E37" i="23"/>
  <c r="E24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8" i="23"/>
  <c r="E39" i="23"/>
  <c r="E9" i="23"/>
  <c r="E9" i="21"/>
  <c r="E12" i="21" s="1"/>
  <c r="E14" i="21" s="1"/>
  <c r="E10" i="21"/>
  <c r="E11" i="21"/>
  <c r="E13" i="21"/>
  <c r="E15" i="21"/>
  <c r="E18" i="21" s="1"/>
  <c r="E16" i="21"/>
  <c r="E17" i="21"/>
  <c r="E19" i="21"/>
  <c r="E20" i="21"/>
  <c r="E21" i="21"/>
  <c r="E22" i="21"/>
  <c r="E25" i="21"/>
  <c r="E26" i="21"/>
  <c r="E28" i="21" s="1"/>
  <c r="E27" i="21"/>
  <c r="E29" i="21"/>
  <c r="E30" i="21"/>
  <c r="E32" i="21"/>
  <c r="E36" i="21" s="1"/>
  <c r="E33" i="21"/>
  <c r="E34" i="21"/>
  <c r="E35" i="21"/>
  <c r="E38" i="21"/>
  <c r="E39" i="21"/>
  <c r="E24" i="21" l="1"/>
  <c r="E31" i="21"/>
  <c r="E37" i="21" s="1"/>
  <c r="E40" i="21" s="1"/>
  <c r="D39" i="19" l="1"/>
  <c r="C39" i="19"/>
  <c r="E38" i="19"/>
  <c r="E39" i="19" s="1"/>
  <c r="D36" i="19"/>
  <c r="C36" i="19"/>
  <c r="C37" i="19" s="1"/>
  <c r="E35" i="19"/>
  <c r="E34" i="19"/>
  <c r="E33" i="19"/>
  <c r="E32" i="19"/>
  <c r="D31" i="19"/>
  <c r="C31" i="19"/>
  <c r="E30" i="19"/>
  <c r="E29" i="19"/>
  <c r="E31" i="19" s="1"/>
  <c r="D28" i="19"/>
  <c r="C28" i="19"/>
  <c r="E27" i="19"/>
  <c r="E26" i="19"/>
  <c r="E25" i="19"/>
  <c r="E28" i="19" s="1"/>
  <c r="D24" i="19"/>
  <c r="C24" i="19"/>
  <c r="E22" i="19"/>
  <c r="E21" i="19"/>
  <c r="E20" i="19"/>
  <c r="E19" i="19"/>
  <c r="D18" i="19"/>
  <c r="C18" i="19"/>
  <c r="E17" i="19"/>
  <c r="E16" i="19"/>
  <c r="E15" i="19"/>
  <c r="E13" i="19"/>
  <c r="D12" i="19"/>
  <c r="D14" i="19" s="1"/>
  <c r="C12" i="19"/>
  <c r="C14" i="19" s="1"/>
  <c r="E11" i="19"/>
  <c r="E10" i="19"/>
  <c r="E9" i="19"/>
  <c r="E12" i="19" s="1"/>
  <c r="D37" i="19" l="1"/>
  <c r="E18" i="19"/>
  <c r="E14" i="19"/>
  <c r="E24" i="19"/>
  <c r="E36" i="19"/>
  <c r="C40" i="19"/>
  <c r="D40" i="19"/>
  <c r="E37" i="19"/>
  <c r="E40" i="19" s="1"/>
  <c r="D28" i="18"/>
  <c r="F28" i="18"/>
  <c r="C28" i="18"/>
  <c r="E26" i="18"/>
  <c r="D39" i="18"/>
  <c r="C39" i="18"/>
  <c r="E38" i="18"/>
  <c r="E39" i="18" s="1"/>
  <c r="D36" i="18"/>
  <c r="C36" i="18"/>
  <c r="E35" i="18"/>
  <c r="E34" i="18"/>
  <c r="E33" i="18"/>
  <c r="E32" i="18"/>
  <c r="D31" i="18"/>
  <c r="C31" i="18"/>
  <c r="E30" i="18"/>
  <c r="E29" i="18"/>
  <c r="E27" i="18"/>
  <c r="E25" i="18"/>
  <c r="D24" i="18"/>
  <c r="C24" i="18"/>
  <c r="E22" i="18"/>
  <c r="E21" i="18"/>
  <c r="E20" i="18"/>
  <c r="E19" i="18"/>
  <c r="D18" i="18"/>
  <c r="C18" i="18"/>
  <c r="E17" i="18"/>
  <c r="E16" i="18"/>
  <c r="E15" i="18"/>
  <c r="E13" i="18"/>
  <c r="D12" i="18"/>
  <c r="D14" i="18" s="1"/>
  <c r="C12" i="18"/>
  <c r="C14" i="18" s="1"/>
  <c r="E11" i="18"/>
  <c r="E10" i="18"/>
  <c r="E9" i="18"/>
  <c r="E28" i="18" l="1"/>
  <c r="E36" i="18"/>
  <c r="E31" i="18"/>
  <c r="E24" i="18"/>
  <c r="D37" i="18"/>
  <c r="D40" i="18" s="1"/>
  <c r="E18" i="18"/>
  <c r="C37" i="18"/>
  <c r="C40" i="18" s="1"/>
  <c r="E12" i="18"/>
  <c r="E14" i="18" s="1"/>
  <c r="D38" i="17"/>
  <c r="C38" i="17"/>
  <c r="E37" i="17"/>
  <c r="E38" i="17" s="1"/>
  <c r="D35" i="17"/>
  <c r="C35" i="17"/>
  <c r="E34" i="17"/>
  <c r="E33" i="17"/>
  <c r="E32" i="17"/>
  <c r="E31" i="17"/>
  <c r="D30" i="17"/>
  <c r="C30" i="17"/>
  <c r="E29" i="17"/>
  <c r="E28" i="17"/>
  <c r="E30" i="17" s="1"/>
  <c r="D27" i="17"/>
  <c r="C27" i="17"/>
  <c r="E26" i="17"/>
  <c r="E25" i="17"/>
  <c r="D24" i="17"/>
  <c r="C24" i="17"/>
  <c r="E22" i="17"/>
  <c r="E21" i="17"/>
  <c r="E20" i="17"/>
  <c r="E19" i="17"/>
  <c r="D18" i="17"/>
  <c r="C18" i="17"/>
  <c r="E17" i="17"/>
  <c r="E16" i="17"/>
  <c r="E15" i="17"/>
  <c r="E18" i="17" s="1"/>
  <c r="E13" i="17"/>
  <c r="D12" i="17"/>
  <c r="D14" i="17" s="1"/>
  <c r="C12" i="17"/>
  <c r="C14" i="17" s="1"/>
  <c r="E11" i="17"/>
  <c r="E10" i="17"/>
  <c r="E9" i="17"/>
  <c r="E37" i="18" l="1"/>
  <c r="E40" i="18"/>
  <c r="E12" i="17"/>
  <c r="E14" i="17" s="1"/>
  <c r="E35" i="17"/>
  <c r="E27" i="17"/>
  <c r="E24" i="17"/>
  <c r="D36" i="17"/>
  <c r="D39" i="17" s="1"/>
  <c r="C36" i="17"/>
  <c r="C39" i="17" s="1"/>
  <c r="D38" i="16"/>
  <c r="C38" i="16"/>
  <c r="D35" i="16"/>
  <c r="C35" i="16"/>
  <c r="D30" i="16"/>
  <c r="C30" i="16"/>
  <c r="D27" i="16"/>
  <c r="C27" i="16"/>
  <c r="D24" i="16"/>
  <c r="C24" i="16"/>
  <c r="D18" i="16"/>
  <c r="C18" i="16"/>
  <c r="D12" i="16"/>
  <c r="D14" i="16" s="1"/>
  <c r="C12" i="16"/>
  <c r="C14" i="16" s="1"/>
  <c r="E10" i="16"/>
  <c r="E11" i="16"/>
  <c r="E13" i="16"/>
  <c r="E15" i="16"/>
  <c r="E16" i="16"/>
  <c r="E17" i="16"/>
  <c r="E19" i="16"/>
  <c r="E20" i="16"/>
  <c r="E21" i="16"/>
  <c r="E22" i="16"/>
  <c r="E25" i="16"/>
  <c r="E26" i="16"/>
  <c r="E27" i="16" s="1"/>
  <c r="E28" i="16"/>
  <c r="E29" i="16"/>
  <c r="E31" i="16"/>
  <c r="E32" i="16"/>
  <c r="E33" i="16"/>
  <c r="E34" i="16"/>
  <c r="E37" i="16"/>
  <c r="E38" i="16" s="1"/>
  <c r="E9" i="16"/>
  <c r="E15" i="15"/>
  <c r="E37" i="15"/>
  <c r="E38" i="15"/>
  <c r="E13" i="15"/>
  <c r="E14" i="14"/>
  <c r="E39" i="14"/>
  <c r="D14" i="14"/>
  <c r="D39" i="14"/>
  <c r="E34" i="15"/>
  <c r="E33" i="15"/>
  <c r="E32" i="15"/>
  <c r="E31" i="15"/>
  <c r="E29" i="15"/>
  <c r="E30" i="15"/>
  <c r="E28" i="15"/>
  <c r="E26" i="15"/>
  <c r="E25" i="15"/>
  <c r="E27" i="15" s="1"/>
  <c r="E22" i="15"/>
  <c r="E21" i="15"/>
  <c r="E20" i="15"/>
  <c r="E19" i="15"/>
  <c r="E17" i="15"/>
  <c r="E16" i="15"/>
  <c r="E10" i="15"/>
  <c r="E12" i="15" s="1"/>
  <c r="E14" i="15" s="1"/>
  <c r="E11" i="15"/>
  <c r="E9" i="15"/>
  <c r="D38" i="15"/>
  <c r="D35" i="15"/>
  <c r="D30" i="15"/>
  <c r="D36" i="15" s="1"/>
  <c r="D39" i="15" s="1"/>
  <c r="D27" i="15"/>
  <c r="D24" i="15"/>
  <c r="D18" i="15"/>
  <c r="D12" i="15"/>
  <c r="D14" i="15" s="1"/>
  <c r="C38" i="15"/>
  <c r="C35" i="15"/>
  <c r="C30" i="15"/>
  <c r="C27" i="15"/>
  <c r="C24" i="15"/>
  <c r="C18" i="15"/>
  <c r="C12" i="15"/>
  <c r="C14" i="15"/>
  <c r="C36" i="15" l="1"/>
  <c r="C39" i="15" s="1"/>
  <c r="E35" i="15"/>
  <c r="E24" i="15"/>
  <c r="E30" i="16"/>
  <c r="E18" i="16"/>
  <c r="E18" i="15"/>
  <c r="E36" i="17"/>
  <c r="E39" i="17" s="1"/>
  <c r="E36" i="15"/>
  <c r="E39" i="15" s="1"/>
  <c r="D36" i="16"/>
  <c r="D39" i="16" s="1"/>
  <c r="E35" i="16"/>
  <c r="E24" i="16"/>
  <c r="C36" i="16"/>
  <c r="C39" i="16" s="1"/>
  <c r="E12" i="16"/>
  <c r="E14" i="16" s="1"/>
  <c r="E36" i="16" l="1"/>
  <c r="E39" i="16" s="1"/>
</calcChain>
</file>

<file path=xl/sharedStrings.xml><?xml version="1.0" encoding="utf-8"?>
<sst xmlns="http://schemas.openxmlformats.org/spreadsheetml/2006/main" count="1169" uniqueCount="124">
  <si>
    <t>AVI</t>
  </si>
  <si>
    <t>CPEP</t>
  </si>
  <si>
    <t>CPACI</t>
  </si>
  <si>
    <t>CPA</t>
  </si>
  <si>
    <t>FDC</t>
  </si>
  <si>
    <t>CCSS</t>
  </si>
  <si>
    <t>A.</t>
  </si>
  <si>
    <t>B.</t>
  </si>
  <si>
    <t>I.</t>
  </si>
  <si>
    <t>Frais d'administration</t>
  </si>
  <si>
    <t>C.</t>
  </si>
  <si>
    <t>D.</t>
  </si>
  <si>
    <t>p.m.</t>
  </si>
  <si>
    <t>E.</t>
  </si>
  <si>
    <t>Etat et collectivités publiques</t>
  </si>
  <si>
    <t>F.</t>
  </si>
  <si>
    <t>Comptes de régularisation</t>
  </si>
  <si>
    <t>II.</t>
  </si>
  <si>
    <t>Tiers</t>
  </si>
  <si>
    <t>III.</t>
  </si>
  <si>
    <t>Comptes financiers</t>
  </si>
  <si>
    <t>PASSIF</t>
  </si>
  <si>
    <t>Fonds de roulement</t>
  </si>
  <si>
    <t>Réserve administrée par la caisse</t>
  </si>
  <si>
    <t>Réserve de compensation</t>
  </si>
  <si>
    <t>Réserve</t>
  </si>
  <si>
    <t>Provisions pour pertes et charges</t>
  </si>
  <si>
    <t>Emprunts et dettes</t>
  </si>
  <si>
    <t>Capitaux permanents</t>
  </si>
  <si>
    <t>Prestations en espèces</t>
  </si>
  <si>
    <t>Cotisations</t>
  </si>
  <si>
    <t>Créditeurs divers</t>
  </si>
  <si>
    <t>Organes et personnel</t>
  </si>
  <si>
    <t>Créditeurs</t>
  </si>
  <si>
    <t>Organismes créditeurs</t>
  </si>
  <si>
    <t>Créditeurs cotisations Cdr</t>
  </si>
  <si>
    <t>Acomptes sur cotisations Cdr</t>
  </si>
  <si>
    <t>Créditeurs Cdr</t>
  </si>
  <si>
    <t>Cotisations de l'Etat payées d'avance</t>
  </si>
  <si>
    <t>Produits perçus d'avance - loyer</t>
  </si>
  <si>
    <t>Produits perçus d'avance - frais</t>
  </si>
  <si>
    <t>Compte d'attente - créditeurs divers</t>
  </si>
  <si>
    <t>Comptes de regularisation</t>
  </si>
  <si>
    <t>Banques</t>
  </si>
  <si>
    <t>TOTAL DU PASSIF</t>
  </si>
  <si>
    <t>Réserve excédentaire</t>
  </si>
  <si>
    <t>Dépôts et cautionnements</t>
  </si>
  <si>
    <t>Ecritures transitoires - crédit</t>
  </si>
  <si>
    <t>Créditeurs personnel</t>
  </si>
  <si>
    <t>Créditeurs organismes</t>
  </si>
  <si>
    <t>Organismes créditeurs - cdr</t>
  </si>
  <si>
    <t>Acomptes sur cotisations - cdr</t>
  </si>
  <si>
    <t>Créditeurs - cdr</t>
  </si>
  <si>
    <t>Produits perçus d'avance loyer</t>
  </si>
  <si>
    <t>Produits perçus d'avance frais</t>
  </si>
  <si>
    <t>Domaine: assurance pension (AP)</t>
  </si>
  <si>
    <t>Source(s):</t>
  </si>
  <si>
    <t xml:space="preserve">Information(s) supplémentaire(s): </t>
  </si>
  <si>
    <t>Unité(s): EUR</t>
  </si>
  <si>
    <t>Année(s) de référence: 2008</t>
  </si>
  <si>
    <t>Année(s) de référence: 2007</t>
  </si>
  <si>
    <t>Année(s) de référence: 2006</t>
  </si>
  <si>
    <t>Année(s) de référence: 2005</t>
  </si>
  <si>
    <t>Année(s) de référence: 2004</t>
  </si>
  <si>
    <t>Année(s) de référence: 2003</t>
  </si>
  <si>
    <t>Année(s) de référence: 2002</t>
  </si>
  <si>
    <t>Année(s) de référence: 2001</t>
  </si>
  <si>
    <t>Année(s) de référence: 2009</t>
  </si>
  <si>
    <t>CNAP</t>
  </si>
  <si>
    <t>Créditeurs cotisations CDR</t>
  </si>
  <si>
    <t>Acomptes sur cotisations CDR</t>
  </si>
  <si>
    <t>Créditeurs CDR</t>
  </si>
  <si>
    <t>Régul.créd./produits perçus d'avance</t>
  </si>
  <si>
    <t>Année(s) de référence: 2010</t>
  </si>
  <si>
    <t>Créditeurs frais d'administration</t>
  </si>
  <si>
    <t>Créditeurs prestations</t>
  </si>
  <si>
    <t>Créditeurs cotisations FCD</t>
  </si>
  <si>
    <t>Créditeurs cotisations CCSS (Personnel/autres)</t>
  </si>
  <si>
    <t>Créditeurs cotisations assurés</t>
  </si>
  <si>
    <t>Créditeurs cotisations divers</t>
  </si>
  <si>
    <t>Année(s) de référence: 2011</t>
  </si>
  <si>
    <t>Fonds de Roulement</t>
  </si>
  <si>
    <t>Réserve de Compensation</t>
  </si>
  <si>
    <t xml:space="preserve">Frais d'Administration                        </t>
  </si>
  <si>
    <t xml:space="preserve">Prestations en Espèces                          </t>
  </si>
  <si>
    <t>Créditeurs Divers</t>
  </si>
  <si>
    <t>Organes et Personnel</t>
  </si>
  <si>
    <t>Créditeurs Frais d'Administration</t>
  </si>
  <si>
    <t>Créditeurs Prestations</t>
  </si>
  <si>
    <t>Créditeurs Cot.CCSS (Personnel et autres)</t>
  </si>
  <si>
    <t>Créditeurs Cotisations CCSS</t>
  </si>
  <si>
    <t>Créditeurs Cotisations FDC</t>
  </si>
  <si>
    <t xml:space="preserve">Créditeurs Cotisations Assurés </t>
  </si>
  <si>
    <t>Créditeurs Cotisations Divers</t>
  </si>
  <si>
    <t xml:space="preserve">Produits perçus d'avance Loyer            </t>
  </si>
  <si>
    <t xml:space="preserve">Produits perçus d'avance Frais            </t>
  </si>
  <si>
    <t>Régul.Créd./Produits perçus d'avance</t>
  </si>
  <si>
    <t>Compte d'Attente - Créditeurs Divers</t>
  </si>
  <si>
    <t>Bilan de fin d'exercice du régime général d'assurance pension (Passif)</t>
  </si>
  <si>
    <t>Année(s) de référence: 2012</t>
  </si>
  <si>
    <t>Année(s) de référence: 2013</t>
  </si>
  <si>
    <t>p.m</t>
  </si>
  <si>
    <t xml:space="preserve">Cotisations Assurés </t>
  </si>
  <si>
    <t>Intérêts</t>
  </si>
  <si>
    <t>Tiers créditeurs</t>
  </si>
  <si>
    <t>Prestations</t>
  </si>
  <si>
    <t>Prêts, avances et acomptes</t>
  </si>
  <si>
    <t>Adm.de l’Enregistrement et des Domaines</t>
  </si>
  <si>
    <t>Etat créditeur cotisations</t>
  </si>
  <si>
    <t xml:space="preserve">Prêts et autres dettes diverses </t>
  </si>
  <si>
    <t>Autres dettes (créditeurs)</t>
  </si>
  <si>
    <t>Régul. créd. / frais d'administration</t>
  </si>
  <si>
    <t>Compte transitoire divers</t>
  </si>
  <si>
    <t>Année(s) de référence: 2014</t>
  </si>
  <si>
    <t xml:space="preserve">Année(s) de référence: 2015 </t>
  </si>
  <si>
    <t>Année(s) de référence: 2016</t>
  </si>
  <si>
    <t>Année(s) de référence: 2017</t>
  </si>
  <si>
    <t>Année(s) de référence: 2018</t>
  </si>
  <si>
    <t>Etat créditeur prestations</t>
  </si>
  <si>
    <t>Année(s) de référence: 2019</t>
  </si>
  <si>
    <t>Année(s) de référence: 2020</t>
  </si>
  <si>
    <t>Année(s) de référence: 2021</t>
  </si>
  <si>
    <t>Année(s) de référence: 2022</t>
  </si>
  <si>
    <t>Année(s) de référence: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</si>
</sst>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5" x14ac:knownFonts="1">
    <font>
      <sz val="10"/>
      <name val="Arial"/>
    </font>
    <font>
      <sz val="9"/>
      <color indexed="8"/>
      <name val="Arial"/>
      <family val="2"/>
    </font>
    <font>
      <b/>
      <sz val="12"/>
      <color indexed="3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2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4" fontId="1" fillId="2" borderId="0" xfId="0" applyNumberFormat="1" applyFont="1" applyFill="1"/>
    <xf numFmtId="4" fontId="1" fillId="2" borderId="0" xfId="0" applyNumberFormat="1" applyFont="1" applyFill="1" applyAlignment="1">
      <alignment horizontal="left" vertical="center"/>
    </xf>
    <xf numFmtId="0" fontId="4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4" fontId="10" fillId="0" borderId="4" xfId="0" applyNumberFormat="1" applyFont="1" applyFill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right" wrapText="1"/>
    </xf>
    <xf numFmtId="4" fontId="11" fillId="0" borderId="4" xfId="0" applyNumberFormat="1" applyFont="1" applyFill="1" applyBorder="1" applyAlignment="1">
      <alignment vertical="center"/>
    </xf>
    <xf numFmtId="4" fontId="12" fillId="0" borderId="4" xfId="0" applyNumberFormat="1" applyFont="1" applyFill="1" applyBorder="1" applyAlignment="1">
      <alignment vertical="center"/>
    </xf>
    <xf numFmtId="4" fontId="13" fillId="0" borderId="4" xfId="0" applyNumberFormat="1" applyFont="1" applyFill="1" applyBorder="1" applyAlignment="1">
      <alignment vertical="center"/>
    </xf>
    <xf numFmtId="4" fontId="10" fillId="0" borderId="4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/>
    </xf>
    <xf numFmtId="0" fontId="8" fillId="0" borderId="4" xfId="0" applyFont="1" applyFill="1" applyBorder="1"/>
    <xf numFmtId="4" fontId="8" fillId="0" borderId="4" xfId="0" applyNumberFormat="1" applyFont="1" applyFill="1" applyBorder="1"/>
    <xf numFmtId="4" fontId="8" fillId="0" borderId="4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4" fontId="9" fillId="0" borderId="4" xfId="0" applyNumberFormat="1" applyFont="1" applyFill="1" applyBorder="1" applyAlignment="1">
      <alignment vertical="center"/>
    </xf>
    <xf numFmtId="4" fontId="4" fillId="2" borderId="4" xfId="0" applyNumberFormat="1" applyFont="1" applyFill="1" applyBorder="1"/>
    <xf numFmtId="4" fontId="5" fillId="2" borderId="4" xfId="0" applyNumberFormat="1" applyFont="1" applyFill="1" applyBorder="1" applyAlignment="1">
      <alignment horizontal="left" vertical="center"/>
    </xf>
    <xf numFmtId="4" fontId="5" fillId="2" borderId="4" xfId="0" applyNumberFormat="1" applyFont="1" applyFill="1" applyBorder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4" fontId="8" fillId="0" borderId="4" xfId="0" applyNumberFormat="1" applyFont="1" applyFill="1" applyBorder="1" applyAlignment="1">
      <alignment vertical="center"/>
    </xf>
    <xf numFmtId="4" fontId="8" fillId="0" borderId="4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vertical="center"/>
    </xf>
    <xf numFmtId="4" fontId="4" fillId="2" borderId="4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/>
    <xf numFmtId="164" fontId="8" fillId="0" borderId="4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/>
    <xf numFmtId="0" fontId="11" fillId="0" borderId="4" xfId="0" applyFont="1" applyFill="1" applyBorder="1" applyAlignment="1">
      <alignment horizontal="right" vertic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164" fontId="4" fillId="0" borderId="4" xfId="0" applyNumberFormat="1" applyFont="1" applyFill="1" applyBorder="1" applyAlignment="1">
      <alignment horizontal="right"/>
    </xf>
    <xf numFmtId="4" fontId="5" fillId="0" borderId="4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vertical="center"/>
    </xf>
    <xf numFmtId="4" fontId="3" fillId="0" borderId="4" xfId="0" applyNumberFormat="1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horizontal="right" vertical="center"/>
    </xf>
    <xf numFmtId="4" fontId="4" fillId="0" borderId="4" xfId="0" applyNumberFormat="1" applyFont="1" applyFill="1" applyBorder="1"/>
    <xf numFmtId="4" fontId="5" fillId="0" borderId="4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right" vertical="center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/>
    <xf numFmtId="0" fontId="2" fillId="2" borderId="0" xfId="1" applyFont="1" applyFill="1" applyAlignment="1">
      <alignment horizontal="left" vertical="center" wrapText="1"/>
    </xf>
    <xf numFmtId="0" fontId="3" fillId="3" borderId="6" xfId="1" applyFont="1" applyFill="1" applyBorder="1" applyAlignment="1">
      <alignment horizontal="right" wrapText="1"/>
    </xf>
    <xf numFmtId="0" fontId="3" fillId="3" borderId="8" xfId="1" applyFont="1" applyFill="1" applyBorder="1" applyAlignment="1">
      <alignment horizontal="left" vertical="center"/>
    </xf>
    <xf numFmtId="0" fontId="9" fillId="3" borderId="9" xfId="1" applyFont="1" applyFill="1" applyBorder="1" applyAlignment="1">
      <alignment horizontal="right" vertical="center"/>
    </xf>
    <xf numFmtId="0" fontId="1" fillId="2" borderId="0" xfId="1" applyFont="1" applyFill="1"/>
    <xf numFmtId="4" fontId="4" fillId="0" borderId="4" xfId="1" applyNumberFormat="1" applyFont="1" applyFill="1" applyBorder="1"/>
    <xf numFmtId="164" fontId="4" fillId="0" borderId="4" xfId="1" applyNumberFormat="1" applyFont="1" applyFill="1" applyBorder="1"/>
    <xf numFmtId="0" fontId="8" fillId="0" borderId="4" xfId="1" applyFont="1" applyFill="1" applyBorder="1"/>
    <xf numFmtId="4" fontId="5" fillId="0" borderId="4" xfId="1" applyNumberFormat="1" applyFont="1" applyFill="1" applyBorder="1" applyAlignment="1">
      <alignment vertical="center"/>
    </xf>
    <xf numFmtId="0" fontId="1" fillId="2" borderId="4" xfId="1" applyFont="1" applyFill="1" applyBorder="1"/>
    <xf numFmtId="0" fontId="11" fillId="0" borderId="4" xfId="1" applyFont="1" applyFill="1" applyBorder="1" applyAlignment="1">
      <alignment vertical="center"/>
    </xf>
    <xf numFmtId="0" fontId="4" fillId="0" borderId="4" xfId="1" applyFont="1" applyFill="1" applyBorder="1" applyAlignment="1">
      <alignment horizontal="left" vertical="center"/>
    </xf>
    <xf numFmtId="0" fontId="8" fillId="0" borderId="4" xfId="1" applyFont="1" applyFill="1" applyBorder="1" applyAlignment="1">
      <alignment horizontal="right"/>
    </xf>
    <xf numFmtId="164" fontId="4" fillId="0" borderId="4" xfId="1" applyNumberFormat="1" applyFont="1" applyFill="1" applyBorder="1" applyAlignment="1">
      <alignment horizontal="right"/>
    </xf>
    <xf numFmtId="0" fontId="11" fillId="0" borderId="4" xfId="1" applyFont="1" applyFill="1" applyBorder="1" applyAlignment="1">
      <alignment horizontal="right" vertical="center"/>
    </xf>
    <xf numFmtId="0" fontId="7" fillId="0" borderId="0" xfId="1"/>
    <xf numFmtId="0" fontId="9" fillId="0" borderId="4" xfId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vertical="center"/>
    </xf>
    <xf numFmtId="4" fontId="3" fillId="0" borderId="4" xfId="1" applyNumberFormat="1" applyFont="1" applyFill="1" applyBorder="1" applyAlignment="1">
      <alignment vertical="center"/>
    </xf>
    <xf numFmtId="4" fontId="4" fillId="0" borderId="4" xfId="1" applyNumberFormat="1" applyFont="1" applyFill="1" applyBorder="1" applyAlignment="1">
      <alignment horizontal="right" vertical="center"/>
    </xf>
    <xf numFmtId="164" fontId="4" fillId="0" borderId="4" xfId="1" applyNumberFormat="1" applyFont="1" applyFill="1" applyBorder="1" applyAlignment="1">
      <alignment horizontal="right" vertical="center"/>
    </xf>
    <xf numFmtId="164" fontId="4" fillId="0" borderId="4" xfId="1" applyNumberFormat="1" applyFont="1" applyFill="1" applyBorder="1" applyAlignment="1">
      <alignment horizontal="center" vertical="center"/>
    </xf>
    <xf numFmtId="0" fontId="4" fillId="0" borderId="4" xfId="1" applyFont="1" applyFill="1" applyBorder="1"/>
    <xf numFmtId="0" fontId="1" fillId="2" borderId="4" xfId="1" applyFont="1" applyFill="1" applyBorder="1" applyAlignment="1">
      <alignment horizontal="left" vertical="center"/>
    </xf>
    <xf numFmtId="0" fontId="8" fillId="0" borderId="4" xfId="1" applyFont="1" applyFill="1" applyBorder="1" applyAlignment="1"/>
    <xf numFmtId="0" fontId="8" fillId="0" borderId="4" xfId="1" applyFont="1" applyFill="1" applyBorder="1" applyAlignment="1">
      <alignment horizontal="center"/>
    </xf>
    <xf numFmtId="0" fontId="11" fillId="0" borderId="4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D1A46-2666-4FBF-BA36-8630DFED69DD}">
  <sheetPr>
    <tabColor rgb="FF92D050"/>
  </sheetPr>
  <dimension ref="A1:F40"/>
  <sheetViews>
    <sheetView showGridLines="0" tabSelected="1" zoomScaleNormal="100" workbookViewId="0">
      <selection activeCell="H18" sqref="H18"/>
    </sheetView>
  </sheetViews>
  <sheetFormatPr defaultColWidth="11.453125" defaultRowHeight="11.5" x14ac:dyDescent="0.25"/>
  <cols>
    <col min="1" max="1" width="3.1796875" style="95" customWidth="1"/>
    <col min="2" max="2" width="33.81640625" style="95" customWidth="1"/>
    <col min="3" max="3" width="14.7265625" style="95" customWidth="1"/>
    <col min="4" max="4" width="15.7265625" style="95" customWidth="1"/>
    <col min="5" max="5" width="17" style="95" bestFit="1" customWidth="1"/>
    <col min="6" max="6" width="15.7265625" style="95" customWidth="1"/>
    <col min="7" max="16384" width="11.453125" style="95"/>
  </cols>
  <sheetData>
    <row r="1" spans="1:6" s="90" customFormat="1" ht="13" customHeight="1" x14ac:dyDescent="0.25">
      <c r="A1" s="17" t="s">
        <v>98</v>
      </c>
      <c r="B1" s="89"/>
      <c r="C1" s="89"/>
      <c r="D1" s="89"/>
      <c r="E1" s="89"/>
      <c r="F1" s="89"/>
    </row>
    <row r="2" spans="1:6" s="90" customFormat="1" ht="11.15" customHeight="1" x14ac:dyDescent="0.25">
      <c r="A2" s="19" t="s">
        <v>55</v>
      </c>
      <c r="B2" s="89"/>
      <c r="C2" s="89"/>
      <c r="D2" s="89"/>
      <c r="E2" s="89"/>
      <c r="F2" s="89"/>
    </row>
    <row r="3" spans="1:6" s="90" customFormat="1" ht="11.15" customHeight="1" x14ac:dyDescent="0.25">
      <c r="A3" s="19" t="s">
        <v>56</v>
      </c>
      <c r="B3" s="89"/>
      <c r="C3" s="89"/>
      <c r="D3" s="89"/>
      <c r="E3" s="89"/>
      <c r="F3" s="89"/>
    </row>
    <row r="4" spans="1:6" s="90" customFormat="1" ht="11.15" customHeight="1" x14ac:dyDescent="0.25">
      <c r="A4" s="19" t="s">
        <v>123</v>
      </c>
      <c r="B4" s="89"/>
      <c r="C4" s="89"/>
      <c r="D4" s="89"/>
      <c r="E4" s="89"/>
      <c r="F4" s="89"/>
    </row>
    <row r="5" spans="1:6" s="90" customFormat="1" ht="11.15" customHeight="1" x14ac:dyDescent="0.25">
      <c r="A5" s="19" t="s">
        <v>58</v>
      </c>
      <c r="B5" s="89"/>
      <c r="C5" s="89"/>
      <c r="D5" s="89"/>
      <c r="E5" s="89"/>
      <c r="F5" s="89"/>
    </row>
    <row r="6" spans="1:6" s="90" customFormat="1" ht="11.15" customHeight="1" x14ac:dyDescent="0.25">
      <c r="A6" s="20" t="s">
        <v>57</v>
      </c>
      <c r="B6" s="89"/>
      <c r="C6" s="89"/>
      <c r="D6" s="89"/>
      <c r="E6" s="89"/>
      <c r="F6" s="89"/>
    </row>
    <row r="7" spans="1:6" s="90" customFormat="1" ht="11.15" customHeight="1" x14ac:dyDescent="0.25">
      <c r="A7" s="91"/>
      <c r="B7" s="89"/>
      <c r="C7" s="89"/>
      <c r="D7" s="89"/>
      <c r="E7" s="89"/>
      <c r="F7" s="89"/>
    </row>
    <row r="8" spans="1:6" ht="20.149999999999999" customHeight="1" x14ac:dyDescent="0.25">
      <c r="A8" s="92"/>
      <c r="B8" s="93" t="s">
        <v>21</v>
      </c>
      <c r="C8" s="94" t="s">
        <v>68</v>
      </c>
      <c r="D8" s="94" t="s">
        <v>4</v>
      </c>
      <c r="E8" s="94">
        <v>2023</v>
      </c>
      <c r="F8" s="94">
        <v>2022</v>
      </c>
    </row>
    <row r="9" spans="1:6" x14ac:dyDescent="0.25">
      <c r="A9" s="116"/>
      <c r="B9" s="98" t="s">
        <v>81</v>
      </c>
      <c r="C9" s="97">
        <v>1145224047.9000001</v>
      </c>
      <c r="D9" s="97">
        <v>0</v>
      </c>
      <c r="E9" s="97">
        <f>C9+D9</f>
        <v>1145224047.9000001</v>
      </c>
      <c r="F9" s="97">
        <v>1050462537.17</v>
      </c>
    </row>
    <row r="10" spans="1:6" x14ac:dyDescent="0.25">
      <c r="A10" s="116"/>
      <c r="B10" s="98" t="s">
        <v>23</v>
      </c>
      <c r="C10" s="104">
        <v>0</v>
      </c>
      <c r="D10" s="104">
        <v>0</v>
      </c>
      <c r="E10" s="104">
        <f t="shared" ref="E10:E39" si="0">C10+D10</f>
        <v>0</v>
      </c>
      <c r="F10" s="104">
        <v>0</v>
      </c>
    </row>
    <row r="11" spans="1:6" x14ac:dyDescent="0.25">
      <c r="A11" s="116"/>
      <c r="B11" s="98" t="s">
        <v>82</v>
      </c>
      <c r="C11" s="97">
        <v>0</v>
      </c>
      <c r="D11" s="97">
        <v>26245946342.240002</v>
      </c>
      <c r="E11" s="97">
        <f t="shared" si="0"/>
        <v>26245946342.240002</v>
      </c>
      <c r="F11" s="97">
        <v>23486077481.560001</v>
      </c>
    </row>
    <row r="12" spans="1:6" s="106" customFormat="1" ht="20.149999999999999" customHeight="1" x14ac:dyDescent="0.25">
      <c r="A12" s="117">
        <v>13</v>
      </c>
      <c r="B12" s="101" t="s">
        <v>25</v>
      </c>
      <c r="C12" s="99">
        <v>1145224047.9000001</v>
      </c>
      <c r="D12" s="99">
        <v>26245946342.240002</v>
      </c>
      <c r="E12" s="99">
        <f t="shared" si="0"/>
        <v>27391170390.140003</v>
      </c>
      <c r="F12" s="99">
        <v>24536540018.73</v>
      </c>
    </row>
    <row r="13" spans="1:6" s="106" customFormat="1" ht="20.149999999999999" customHeight="1" x14ac:dyDescent="0.25">
      <c r="A13" s="117">
        <v>18</v>
      </c>
      <c r="B13" s="101" t="s">
        <v>26</v>
      </c>
      <c r="C13" s="99">
        <v>0</v>
      </c>
      <c r="D13" s="99">
        <v>1543737.82</v>
      </c>
      <c r="E13" s="99">
        <f t="shared" si="0"/>
        <v>1543737.82</v>
      </c>
      <c r="F13" s="99">
        <v>1410628.21</v>
      </c>
    </row>
    <row r="14" spans="1:6" s="106" customFormat="1" ht="20.149999999999999" customHeight="1" x14ac:dyDescent="0.25">
      <c r="A14" s="118">
        <v>1</v>
      </c>
      <c r="B14" s="108" t="s">
        <v>28</v>
      </c>
      <c r="C14" s="109">
        <v>1145224047.9000001</v>
      </c>
      <c r="D14" s="109">
        <v>26247490080.060001</v>
      </c>
      <c r="E14" s="109">
        <f t="shared" si="0"/>
        <v>27392714127.960003</v>
      </c>
      <c r="F14" s="109">
        <v>24537950646.939999</v>
      </c>
    </row>
    <row r="15" spans="1:6" x14ac:dyDescent="0.25">
      <c r="A15" s="116"/>
      <c r="B15" s="98" t="s">
        <v>84</v>
      </c>
      <c r="C15" s="97">
        <v>1510720.16</v>
      </c>
      <c r="D15" s="97">
        <v>0</v>
      </c>
      <c r="E15" s="97">
        <f t="shared" si="0"/>
        <v>1510720.16</v>
      </c>
      <c r="F15" s="97">
        <v>1212749.1799999988</v>
      </c>
    </row>
    <row r="16" spans="1:6" x14ac:dyDescent="0.25">
      <c r="A16" s="116"/>
      <c r="B16" s="98" t="s">
        <v>102</v>
      </c>
      <c r="C16" s="110">
        <v>0</v>
      </c>
      <c r="D16" s="110">
        <v>0</v>
      </c>
      <c r="E16" s="110">
        <f t="shared" si="0"/>
        <v>0</v>
      </c>
      <c r="F16" s="110">
        <v>0</v>
      </c>
    </row>
    <row r="17" spans="1:6" x14ac:dyDescent="0.25">
      <c r="A17" s="116"/>
      <c r="B17" s="98" t="s">
        <v>103</v>
      </c>
      <c r="C17" s="96">
        <v>0</v>
      </c>
      <c r="D17" s="96">
        <v>0</v>
      </c>
      <c r="E17" s="96">
        <f t="shared" si="0"/>
        <v>0</v>
      </c>
      <c r="F17" s="96">
        <v>0</v>
      </c>
    </row>
    <row r="18" spans="1:6" s="106" customFormat="1" ht="20.149999999999999" customHeight="1" x14ac:dyDescent="0.25">
      <c r="A18" s="117">
        <v>44</v>
      </c>
      <c r="B18" s="101" t="s">
        <v>104</v>
      </c>
      <c r="C18" s="99">
        <v>1510720.16</v>
      </c>
      <c r="D18" s="99">
        <v>0</v>
      </c>
      <c r="E18" s="99">
        <f t="shared" si="0"/>
        <v>1510720.16</v>
      </c>
      <c r="F18" s="99">
        <v>1212749.1799999988</v>
      </c>
    </row>
    <row r="19" spans="1:6" x14ac:dyDescent="0.25">
      <c r="A19" s="116"/>
      <c r="B19" s="98" t="s">
        <v>9</v>
      </c>
      <c r="C19" s="97">
        <v>24873454.489999998</v>
      </c>
      <c r="D19" s="97">
        <v>12616.39</v>
      </c>
      <c r="E19" s="97">
        <f t="shared" si="0"/>
        <v>24886070.879999999</v>
      </c>
      <c r="F19" s="97">
        <v>18975335.539999995</v>
      </c>
    </row>
    <row r="20" spans="1:6" x14ac:dyDescent="0.25">
      <c r="A20" s="116"/>
      <c r="B20" s="98" t="s">
        <v>105</v>
      </c>
      <c r="C20" s="111">
        <v>1978.9</v>
      </c>
      <c r="D20" s="111">
        <v>0</v>
      </c>
      <c r="E20" s="111">
        <f t="shared" si="0"/>
        <v>1978.9</v>
      </c>
      <c r="F20" s="111">
        <v>2049.1000000000581</v>
      </c>
    </row>
    <row r="21" spans="1:6" x14ac:dyDescent="0.25">
      <c r="A21" s="116"/>
      <c r="B21" s="98" t="s">
        <v>103</v>
      </c>
      <c r="C21" s="96">
        <v>0</v>
      </c>
      <c r="D21" s="96">
        <v>0</v>
      </c>
      <c r="E21" s="96">
        <f t="shared" si="0"/>
        <v>0</v>
      </c>
      <c r="F21" s="96">
        <v>367050.3</v>
      </c>
    </row>
    <row r="22" spans="1:6" x14ac:dyDescent="0.25">
      <c r="A22" s="116"/>
      <c r="B22" s="98" t="s">
        <v>106</v>
      </c>
      <c r="C22" s="97">
        <v>0</v>
      </c>
      <c r="D22" s="97">
        <v>0</v>
      </c>
      <c r="E22" s="97">
        <f t="shared" si="0"/>
        <v>0</v>
      </c>
      <c r="F22" s="97">
        <v>0</v>
      </c>
    </row>
    <row r="23" spans="1:6" x14ac:dyDescent="0.25">
      <c r="A23" s="116"/>
      <c r="B23" s="98" t="s">
        <v>30</v>
      </c>
      <c r="C23" s="111">
        <v>1001026038.1799999</v>
      </c>
      <c r="D23" s="111">
        <v>0</v>
      </c>
      <c r="E23" s="111" t="s">
        <v>12</v>
      </c>
      <c r="F23" s="111" t="s">
        <v>12</v>
      </c>
    </row>
    <row r="24" spans="1:6" s="106" customFormat="1" ht="20.149999999999999" customHeight="1" x14ac:dyDescent="0.25">
      <c r="A24" s="117">
        <v>45</v>
      </c>
      <c r="B24" s="101" t="s">
        <v>34</v>
      </c>
      <c r="C24" s="99">
        <v>1025901471.5700001</v>
      </c>
      <c r="D24" s="99">
        <v>12616.39</v>
      </c>
      <c r="E24" s="99">
        <f>C24+D24-C23</f>
        <v>24888049.780000091</v>
      </c>
      <c r="F24" s="99">
        <v>19344434.939999953</v>
      </c>
    </row>
    <row r="25" spans="1:6" x14ac:dyDescent="0.25">
      <c r="A25" s="119"/>
      <c r="B25" s="113" t="s">
        <v>107</v>
      </c>
      <c r="C25" s="97">
        <v>0</v>
      </c>
      <c r="D25" s="97">
        <v>34553.94</v>
      </c>
      <c r="E25" s="97">
        <f t="shared" si="0"/>
        <v>34553.94</v>
      </c>
      <c r="F25" s="97">
        <v>57761.16</v>
      </c>
    </row>
    <row r="26" spans="1:6" x14ac:dyDescent="0.25">
      <c r="A26" s="119"/>
      <c r="B26" s="102" t="s">
        <v>118</v>
      </c>
      <c r="C26" s="97">
        <v>22568730.18</v>
      </c>
      <c r="D26" s="97">
        <v>0</v>
      </c>
      <c r="E26" s="97">
        <f t="shared" si="0"/>
        <v>22568730.18</v>
      </c>
      <c r="F26" s="97">
        <v>17194020.309999999</v>
      </c>
    </row>
    <row r="27" spans="1:6" x14ac:dyDescent="0.25">
      <c r="A27" s="120"/>
      <c r="B27" s="102" t="s">
        <v>108</v>
      </c>
      <c r="C27" s="111">
        <v>0</v>
      </c>
      <c r="D27" s="111">
        <v>0</v>
      </c>
      <c r="E27" s="111">
        <f t="shared" si="0"/>
        <v>0</v>
      </c>
      <c r="F27" s="111">
        <v>0</v>
      </c>
    </row>
    <row r="28" spans="1:6" s="106" customFormat="1" ht="20.149999999999999" customHeight="1" x14ac:dyDescent="0.25">
      <c r="A28" s="117">
        <v>46</v>
      </c>
      <c r="B28" s="101" t="s">
        <v>14</v>
      </c>
      <c r="C28" s="99">
        <v>22568730.18</v>
      </c>
      <c r="D28" s="99">
        <v>34553.94</v>
      </c>
      <c r="E28" s="99">
        <f t="shared" si="0"/>
        <v>22603284.120000001</v>
      </c>
      <c r="F28" s="99">
        <v>17251781.469999999</v>
      </c>
    </row>
    <row r="29" spans="1:6" x14ac:dyDescent="0.25">
      <c r="A29" s="119"/>
      <c r="B29" s="113" t="s">
        <v>46</v>
      </c>
      <c r="C29" s="97">
        <v>0</v>
      </c>
      <c r="D29" s="97">
        <v>3806159.1</v>
      </c>
      <c r="E29" s="97">
        <f t="shared" si="0"/>
        <v>3806159.1</v>
      </c>
      <c r="F29" s="97">
        <v>3483215.9699999997</v>
      </c>
    </row>
    <row r="30" spans="1:6" x14ac:dyDescent="0.25">
      <c r="A30" s="120"/>
      <c r="B30" s="115" t="s">
        <v>109</v>
      </c>
      <c r="C30" s="97">
        <v>8681.75</v>
      </c>
      <c r="D30" s="97">
        <v>151774.69</v>
      </c>
      <c r="E30" s="97">
        <f t="shared" si="0"/>
        <v>160456.44</v>
      </c>
      <c r="F30" s="97">
        <v>229501.0999999996</v>
      </c>
    </row>
    <row r="31" spans="1:6" s="106" customFormat="1" ht="20.149999999999999" customHeight="1" x14ac:dyDescent="0.25">
      <c r="A31" s="117">
        <v>47</v>
      </c>
      <c r="B31" s="101" t="s">
        <v>110</v>
      </c>
      <c r="C31" s="99">
        <v>8681.75</v>
      </c>
      <c r="D31" s="99">
        <v>3957933.79</v>
      </c>
      <c r="E31" s="99">
        <f t="shared" si="0"/>
        <v>3966615.54</v>
      </c>
      <c r="F31" s="99">
        <v>3712717.0699999994</v>
      </c>
    </row>
    <row r="32" spans="1:6" x14ac:dyDescent="0.25">
      <c r="A32" s="120"/>
      <c r="B32" s="98" t="s">
        <v>111</v>
      </c>
      <c r="C32" s="97">
        <v>138159.01999999999</v>
      </c>
      <c r="D32" s="97">
        <v>3897663.69</v>
      </c>
      <c r="E32" s="97">
        <f t="shared" si="0"/>
        <v>4035822.71</v>
      </c>
      <c r="F32" s="97">
        <v>6857326.4800000004</v>
      </c>
    </row>
    <row r="33" spans="1:6" x14ac:dyDescent="0.25">
      <c r="A33" s="116"/>
      <c r="B33" s="98" t="s">
        <v>94</v>
      </c>
      <c r="C33" s="97">
        <v>1020</v>
      </c>
      <c r="D33" s="97">
        <v>386266.4</v>
      </c>
      <c r="E33" s="97">
        <f t="shared" si="0"/>
        <v>387286.4</v>
      </c>
      <c r="F33" s="97">
        <v>263834.33</v>
      </c>
    </row>
    <row r="34" spans="1:6" x14ac:dyDescent="0.25">
      <c r="A34" s="116"/>
      <c r="B34" s="98" t="s">
        <v>96</v>
      </c>
      <c r="C34" s="97">
        <v>72349.37</v>
      </c>
      <c r="D34" s="97">
        <v>0</v>
      </c>
      <c r="E34" s="97">
        <f t="shared" si="0"/>
        <v>72349.37</v>
      </c>
      <c r="F34" s="97">
        <v>138848.81</v>
      </c>
    </row>
    <row r="35" spans="1:6" x14ac:dyDescent="0.25">
      <c r="A35" s="116"/>
      <c r="B35" s="98" t="s">
        <v>112</v>
      </c>
      <c r="C35" s="97">
        <v>124089.74</v>
      </c>
      <c r="D35" s="97">
        <v>0</v>
      </c>
      <c r="E35" s="97">
        <f t="shared" si="0"/>
        <v>124089.74</v>
      </c>
      <c r="F35" s="97">
        <v>36010.830000001995</v>
      </c>
    </row>
    <row r="36" spans="1:6" s="106" customFormat="1" ht="20.149999999999999" customHeight="1" x14ac:dyDescent="0.25">
      <c r="A36" s="117">
        <v>48</v>
      </c>
      <c r="B36" s="101" t="s">
        <v>16</v>
      </c>
      <c r="C36" s="99">
        <v>335618.13</v>
      </c>
      <c r="D36" s="99">
        <v>4283930.09</v>
      </c>
      <c r="E36" s="99">
        <f t="shared" si="0"/>
        <v>4619548.22</v>
      </c>
      <c r="F36" s="99">
        <v>7296020.450000002</v>
      </c>
    </row>
    <row r="37" spans="1:6" s="106" customFormat="1" ht="20.149999999999999" customHeight="1" x14ac:dyDescent="0.25">
      <c r="A37" s="118">
        <v>4</v>
      </c>
      <c r="B37" s="108" t="s">
        <v>18</v>
      </c>
      <c r="C37" s="109">
        <v>1050325221.79</v>
      </c>
      <c r="D37" s="109">
        <v>8289034.21</v>
      </c>
      <c r="E37" s="109">
        <f>C37+D37-C23</f>
        <v>57588217.820000052</v>
      </c>
      <c r="F37" s="109">
        <v>48817703.109999955</v>
      </c>
    </row>
    <row r="38" spans="1:6" x14ac:dyDescent="0.25">
      <c r="A38" s="116"/>
      <c r="B38" s="98" t="s">
        <v>43</v>
      </c>
      <c r="C38" s="96">
        <v>0</v>
      </c>
      <c r="D38" s="96">
        <v>0</v>
      </c>
      <c r="E38" s="96">
        <f t="shared" si="0"/>
        <v>0</v>
      </c>
      <c r="F38" s="96">
        <v>0</v>
      </c>
    </row>
    <row r="39" spans="1:6" s="106" customFormat="1" ht="20.149999999999999" customHeight="1" x14ac:dyDescent="0.25">
      <c r="A39" s="118">
        <v>5</v>
      </c>
      <c r="B39" s="108" t="s">
        <v>20</v>
      </c>
      <c r="C39" s="109">
        <v>0</v>
      </c>
      <c r="D39" s="109">
        <v>0</v>
      </c>
      <c r="E39" s="109">
        <f t="shared" si="0"/>
        <v>0</v>
      </c>
      <c r="F39" s="109">
        <v>0</v>
      </c>
    </row>
    <row r="40" spans="1:6" s="106" customFormat="1" ht="30" customHeight="1" x14ac:dyDescent="0.25">
      <c r="A40" s="118"/>
      <c r="B40" s="108" t="s">
        <v>44</v>
      </c>
      <c r="C40" s="109">
        <v>2195549269.6900001</v>
      </c>
      <c r="D40" s="109">
        <v>26255779114.27</v>
      </c>
      <c r="E40" s="109">
        <f>C40+D40-C23</f>
        <v>27450302345.779999</v>
      </c>
      <c r="F40" s="109">
        <v>24586768350.049999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9"/>
  <sheetViews>
    <sheetView workbookViewId="0">
      <selection activeCell="A8" sqref="A8:F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6" width="15.7265625" style="1" customWidth="1"/>
    <col min="7" max="16384" width="11.453125" style="1"/>
  </cols>
  <sheetData>
    <row r="1" spans="1:6" s="18" customFormat="1" ht="13" customHeight="1" x14ac:dyDescent="0.25">
      <c r="A1" s="17" t="s">
        <v>98</v>
      </c>
      <c r="B1" s="17"/>
      <c r="C1" s="17"/>
      <c r="D1" s="17"/>
      <c r="E1" s="17"/>
    </row>
    <row r="2" spans="1:6" s="18" customFormat="1" ht="11.15" customHeight="1" x14ac:dyDescent="0.25">
      <c r="A2" s="19" t="s">
        <v>55</v>
      </c>
      <c r="B2" s="17"/>
      <c r="C2" s="17"/>
      <c r="D2" s="17"/>
      <c r="E2" s="17"/>
    </row>
    <row r="3" spans="1:6" s="18" customFormat="1" ht="11.15" customHeight="1" x14ac:dyDescent="0.25">
      <c r="A3" s="19" t="s">
        <v>56</v>
      </c>
      <c r="B3" s="17"/>
      <c r="C3" s="17"/>
      <c r="D3" s="17"/>
      <c r="E3" s="17"/>
    </row>
    <row r="4" spans="1:6" s="18" customFormat="1" ht="11.15" customHeight="1" x14ac:dyDescent="0.25">
      <c r="A4" s="19" t="s">
        <v>113</v>
      </c>
      <c r="B4" s="17"/>
      <c r="C4" s="17"/>
      <c r="D4" s="17"/>
      <c r="E4" s="17"/>
    </row>
    <row r="5" spans="1:6" s="18" customFormat="1" ht="11.15" customHeight="1" x14ac:dyDescent="0.25">
      <c r="A5" s="19" t="s">
        <v>58</v>
      </c>
      <c r="B5" s="17"/>
      <c r="C5" s="17"/>
      <c r="D5" s="17"/>
      <c r="E5" s="17"/>
    </row>
    <row r="6" spans="1:6" s="18" customFormat="1" ht="11.15" customHeight="1" x14ac:dyDescent="0.25">
      <c r="A6" s="20" t="s">
        <v>57</v>
      </c>
      <c r="B6" s="17"/>
      <c r="C6" s="17"/>
      <c r="D6" s="17"/>
      <c r="E6" s="17"/>
    </row>
    <row r="7" spans="1:6" s="18" customFormat="1" ht="11.15" customHeight="1" x14ac:dyDescent="0.25">
      <c r="A7" s="21"/>
      <c r="B7" s="17"/>
      <c r="C7" s="17"/>
      <c r="D7" s="17"/>
      <c r="E7" s="17"/>
    </row>
    <row r="8" spans="1:6" ht="20.149999999999999" customHeight="1" x14ac:dyDescent="0.25">
      <c r="A8" s="83"/>
      <c r="B8" s="84" t="s">
        <v>21</v>
      </c>
      <c r="C8" s="85" t="s">
        <v>68</v>
      </c>
      <c r="D8" s="85" t="s">
        <v>4</v>
      </c>
      <c r="E8" s="85">
        <v>2014</v>
      </c>
      <c r="F8" s="85">
        <v>2013</v>
      </c>
    </row>
    <row r="9" spans="1:6" x14ac:dyDescent="0.25">
      <c r="A9" s="39"/>
      <c r="B9" s="40" t="s">
        <v>81</v>
      </c>
      <c r="C9" s="71">
        <v>687620017.90999997</v>
      </c>
      <c r="D9" s="71">
        <v>0</v>
      </c>
      <c r="E9" s="71">
        <v>687620017.90999997</v>
      </c>
      <c r="F9" s="60">
        <v>648467546.58000004</v>
      </c>
    </row>
    <row r="10" spans="1:6" x14ac:dyDescent="0.25">
      <c r="A10" s="39"/>
      <c r="B10" s="40" t="s">
        <v>23</v>
      </c>
      <c r="C10" s="72">
        <v>0</v>
      </c>
      <c r="D10" s="71">
        <v>0</v>
      </c>
      <c r="E10" s="71">
        <v>0</v>
      </c>
      <c r="F10" s="60">
        <v>0</v>
      </c>
    </row>
    <row r="11" spans="1:6" x14ac:dyDescent="0.25">
      <c r="A11" s="39"/>
      <c r="B11" s="40" t="s">
        <v>82</v>
      </c>
      <c r="C11" s="71">
        <v>0</v>
      </c>
      <c r="D11" s="71">
        <v>14926522555.85</v>
      </c>
      <c r="E11" s="71">
        <v>14926522555.85</v>
      </c>
      <c r="F11" s="60">
        <v>13105309095.559999</v>
      </c>
    </row>
    <row r="12" spans="1:6" s="2" customFormat="1" ht="20.149999999999999" customHeight="1" x14ac:dyDescent="0.25">
      <c r="A12" s="66" t="s">
        <v>6</v>
      </c>
      <c r="B12" s="62" t="s">
        <v>25</v>
      </c>
      <c r="C12" s="73">
        <v>687620017.90999997</v>
      </c>
      <c r="D12" s="73">
        <v>14926522555.85</v>
      </c>
      <c r="E12" s="73">
        <v>15614142573.76</v>
      </c>
      <c r="F12" s="73">
        <v>13753776642.139999</v>
      </c>
    </row>
    <row r="13" spans="1:6" s="2" customFormat="1" ht="20.149999999999999" customHeight="1" x14ac:dyDescent="0.25">
      <c r="A13" s="66" t="s">
        <v>7</v>
      </c>
      <c r="B13" s="62" t="s">
        <v>26</v>
      </c>
      <c r="C13" s="74">
        <v>0</v>
      </c>
      <c r="D13" s="74">
        <v>891228.19</v>
      </c>
      <c r="E13" s="74">
        <v>891228.19</v>
      </c>
      <c r="F13" s="70">
        <v>763222.75</v>
      </c>
    </row>
    <row r="14" spans="1:6" s="2" customFormat="1" ht="20.149999999999999" customHeight="1" x14ac:dyDescent="0.25">
      <c r="A14" s="45" t="s">
        <v>8</v>
      </c>
      <c r="B14" s="46" t="s">
        <v>28</v>
      </c>
      <c r="C14" s="75">
        <v>687620017.90999997</v>
      </c>
      <c r="D14" s="75">
        <f>D12+D13</f>
        <v>14927413784.040001</v>
      </c>
      <c r="E14" s="75">
        <f>E12+E13</f>
        <v>15615033801.950001</v>
      </c>
      <c r="F14" s="75">
        <v>13754539864.889999</v>
      </c>
    </row>
    <row r="15" spans="1:6" ht="20.149999999999999" customHeight="1" x14ac:dyDescent="0.25">
      <c r="A15" s="39"/>
      <c r="B15" s="40" t="s">
        <v>84</v>
      </c>
      <c r="C15" s="71">
        <v>1989293.01</v>
      </c>
      <c r="D15" s="71">
        <v>0</v>
      </c>
      <c r="E15" s="71">
        <v>1989293.01</v>
      </c>
      <c r="F15" s="60">
        <v>1852365.82</v>
      </c>
    </row>
    <row r="16" spans="1:6" x14ac:dyDescent="0.25">
      <c r="A16" s="39"/>
      <c r="B16" s="40" t="s">
        <v>102</v>
      </c>
      <c r="C16" s="76">
        <v>0</v>
      </c>
      <c r="D16" s="76">
        <v>0</v>
      </c>
      <c r="E16" s="76">
        <v>0</v>
      </c>
      <c r="F16" s="41">
        <v>0</v>
      </c>
    </row>
    <row r="17" spans="1:6" x14ac:dyDescent="0.25">
      <c r="A17" s="39"/>
      <c r="B17" s="40" t="s">
        <v>103</v>
      </c>
      <c r="C17" s="77">
        <v>0</v>
      </c>
      <c r="D17" s="77">
        <v>0</v>
      </c>
      <c r="E17" s="77">
        <v>0</v>
      </c>
      <c r="F17" s="41">
        <v>0</v>
      </c>
    </row>
    <row r="18" spans="1:6" x14ac:dyDescent="0.25">
      <c r="A18" s="66" t="s">
        <v>6</v>
      </c>
      <c r="B18" s="62" t="s">
        <v>104</v>
      </c>
      <c r="C18" s="78">
        <v>1989293.01</v>
      </c>
      <c r="D18" s="78">
        <v>0</v>
      </c>
      <c r="E18" s="78">
        <v>1989293.01</v>
      </c>
      <c r="F18" s="78">
        <v>1852365.82</v>
      </c>
    </row>
    <row r="19" spans="1:6" ht="12" customHeight="1" x14ac:dyDescent="0.25">
      <c r="A19" s="39"/>
      <c r="B19" s="40" t="s">
        <v>9</v>
      </c>
      <c r="C19" s="71">
        <v>13250927.9</v>
      </c>
      <c r="D19" s="71">
        <v>42096.82</v>
      </c>
      <c r="E19" s="71">
        <v>13293024.720000001</v>
      </c>
      <c r="F19" s="60">
        <v>12715422.08</v>
      </c>
    </row>
    <row r="20" spans="1:6" ht="12" customHeight="1" x14ac:dyDescent="0.25">
      <c r="A20" s="39"/>
      <c r="B20" s="40" t="s">
        <v>105</v>
      </c>
      <c r="C20" s="79">
        <v>4037.15</v>
      </c>
      <c r="D20" s="79">
        <v>0</v>
      </c>
      <c r="E20" s="79">
        <v>4037.15</v>
      </c>
      <c r="F20" s="60">
        <v>3911.2</v>
      </c>
    </row>
    <row r="21" spans="1:6" ht="20.149999999999999" customHeight="1" x14ac:dyDescent="0.25">
      <c r="A21" s="39"/>
      <c r="B21" s="40" t="s">
        <v>103</v>
      </c>
      <c r="C21" s="77">
        <v>0</v>
      </c>
      <c r="D21" s="77">
        <v>0</v>
      </c>
      <c r="E21" s="77">
        <v>0</v>
      </c>
      <c r="F21" s="41">
        <v>0</v>
      </c>
    </row>
    <row r="22" spans="1:6" ht="12" customHeight="1" x14ac:dyDescent="0.25">
      <c r="A22" s="39"/>
      <c r="B22" s="40" t="s">
        <v>106</v>
      </c>
      <c r="C22" s="71">
        <v>271153720.87</v>
      </c>
      <c r="D22" s="71">
        <v>0</v>
      </c>
      <c r="E22" s="71">
        <v>271153720.87</v>
      </c>
      <c r="F22" s="60">
        <v>262156088.83000001</v>
      </c>
    </row>
    <row r="23" spans="1:6" ht="12" customHeight="1" x14ac:dyDescent="0.25">
      <c r="A23" s="39"/>
      <c r="B23" s="40" t="s">
        <v>30</v>
      </c>
      <c r="C23" s="79">
        <v>557491824.36000001</v>
      </c>
      <c r="D23" s="79">
        <v>0</v>
      </c>
      <c r="E23" s="80" t="s">
        <v>101</v>
      </c>
      <c r="F23" s="61" t="s">
        <v>101</v>
      </c>
    </row>
    <row r="24" spans="1:6" x14ac:dyDescent="0.25">
      <c r="A24" s="66" t="s">
        <v>7</v>
      </c>
      <c r="B24" s="62" t="s">
        <v>34</v>
      </c>
      <c r="C24" s="73">
        <v>841900510.27999997</v>
      </c>
      <c r="D24" s="73">
        <v>42096.82</v>
      </c>
      <c r="E24" s="73">
        <v>284450782.74000001</v>
      </c>
      <c r="F24" s="73">
        <v>274875422.11000001</v>
      </c>
    </row>
    <row r="25" spans="1:6" x14ac:dyDescent="0.25">
      <c r="A25" s="67"/>
      <c r="B25" s="63" t="s">
        <v>107</v>
      </c>
      <c r="C25" s="71">
        <v>0</v>
      </c>
      <c r="D25" s="71">
        <v>14184.51</v>
      </c>
      <c r="E25" s="71">
        <v>14184.51</v>
      </c>
      <c r="F25" s="71">
        <v>22221.69</v>
      </c>
    </row>
    <row r="26" spans="1:6" x14ac:dyDescent="0.25">
      <c r="A26" s="68"/>
      <c r="B26" s="64" t="s">
        <v>108</v>
      </c>
      <c r="C26" s="79">
        <v>0</v>
      </c>
      <c r="D26" s="79">
        <v>0</v>
      </c>
      <c r="E26" s="79">
        <v>0</v>
      </c>
      <c r="F26" s="79">
        <v>0</v>
      </c>
    </row>
    <row r="27" spans="1:6" ht="12" customHeight="1" x14ac:dyDescent="0.25">
      <c r="A27" s="66" t="s">
        <v>10</v>
      </c>
      <c r="B27" s="62" t="s">
        <v>14</v>
      </c>
      <c r="C27" s="73">
        <v>0</v>
      </c>
      <c r="D27" s="73">
        <v>14184.51</v>
      </c>
      <c r="E27" s="73">
        <v>14184.51</v>
      </c>
      <c r="F27" s="73">
        <v>22221.69</v>
      </c>
    </row>
    <row r="28" spans="1:6" ht="12" customHeight="1" x14ac:dyDescent="0.25">
      <c r="A28" s="67"/>
      <c r="B28" s="63" t="s">
        <v>46</v>
      </c>
      <c r="C28" s="71">
        <v>0</v>
      </c>
      <c r="D28" s="71">
        <v>1152122.53</v>
      </c>
      <c r="E28" s="71">
        <v>1152122.53</v>
      </c>
      <c r="F28" s="71">
        <v>430182.5</v>
      </c>
    </row>
    <row r="29" spans="1:6" s="2" customFormat="1" ht="20.149999999999999" customHeight="1" x14ac:dyDescent="0.2">
      <c r="A29" s="68"/>
      <c r="B29" s="65" t="s">
        <v>109</v>
      </c>
      <c r="C29" s="71">
        <v>32832.86</v>
      </c>
      <c r="D29" s="71">
        <v>134127.07999999999</v>
      </c>
      <c r="E29" s="71">
        <v>166959.94</v>
      </c>
      <c r="F29" s="60">
        <v>171757.12</v>
      </c>
    </row>
    <row r="30" spans="1:6" ht="20.149999999999999" customHeight="1" x14ac:dyDescent="0.25">
      <c r="A30" s="69" t="s">
        <v>11</v>
      </c>
      <c r="B30" s="62" t="s">
        <v>110</v>
      </c>
      <c r="C30" s="81">
        <v>32832.86</v>
      </c>
      <c r="D30" s="81">
        <v>1286249.6100000001</v>
      </c>
      <c r="E30" s="81">
        <v>1319082.47</v>
      </c>
      <c r="F30" s="81">
        <v>601939.62</v>
      </c>
    </row>
    <row r="31" spans="1:6" s="2" customFormat="1" ht="12" customHeight="1" x14ac:dyDescent="0.2">
      <c r="A31" s="68"/>
      <c r="B31" s="40" t="s">
        <v>111</v>
      </c>
      <c r="C31" s="71">
        <v>106630.27</v>
      </c>
      <c r="D31" s="71">
        <v>3068880.72</v>
      </c>
      <c r="E31" s="71">
        <v>3175510.99</v>
      </c>
      <c r="F31" s="60">
        <v>2201986.92</v>
      </c>
    </row>
    <row r="32" spans="1:6" s="2" customFormat="1" ht="12" customHeight="1" x14ac:dyDescent="0.2">
      <c r="A32" s="39"/>
      <c r="B32" s="40" t="s">
        <v>94</v>
      </c>
      <c r="C32" s="71">
        <v>630</v>
      </c>
      <c r="D32" s="71">
        <v>18075.8</v>
      </c>
      <c r="E32" s="71">
        <v>18705.8</v>
      </c>
      <c r="F32" s="60">
        <v>231939.74</v>
      </c>
    </row>
    <row r="33" spans="1:6" x14ac:dyDescent="0.25">
      <c r="A33" s="39"/>
      <c r="B33" s="40" t="s">
        <v>96</v>
      </c>
      <c r="C33" s="71">
        <v>0</v>
      </c>
      <c r="D33" s="71">
        <v>0</v>
      </c>
      <c r="E33" s="71">
        <v>0</v>
      </c>
      <c r="F33" s="60">
        <v>0</v>
      </c>
    </row>
    <row r="34" spans="1:6" s="2" customFormat="1" ht="12" customHeight="1" x14ac:dyDescent="0.2">
      <c r="A34" s="39"/>
      <c r="B34" s="40" t="s">
        <v>112</v>
      </c>
      <c r="C34" s="71">
        <v>308</v>
      </c>
      <c r="D34" s="71">
        <v>69267.759999999995</v>
      </c>
      <c r="E34" s="71">
        <v>69575.759999999995</v>
      </c>
      <c r="F34" s="60">
        <v>1501.3</v>
      </c>
    </row>
    <row r="35" spans="1:6" s="2" customFormat="1" ht="20.149999999999999" customHeight="1" x14ac:dyDescent="0.25">
      <c r="A35" s="66" t="s">
        <v>13</v>
      </c>
      <c r="B35" s="62" t="s">
        <v>16</v>
      </c>
      <c r="C35" s="78">
        <v>107568.27</v>
      </c>
      <c r="D35" s="78">
        <v>3156224.28</v>
      </c>
      <c r="E35" s="78">
        <v>3263792.55</v>
      </c>
      <c r="F35" s="78">
        <v>2435427.96</v>
      </c>
    </row>
    <row r="36" spans="1:6" ht="20.149999999999999" customHeight="1" x14ac:dyDescent="0.25">
      <c r="A36" s="45" t="s">
        <v>17</v>
      </c>
      <c r="B36" s="46" t="s">
        <v>18</v>
      </c>
      <c r="C36" s="75">
        <v>844030204.41999996</v>
      </c>
      <c r="D36" s="75">
        <v>4498755.22</v>
      </c>
      <c r="E36" s="75">
        <v>291037135.28000003</v>
      </c>
      <c r="F36" s="75">
        <v>279787377.19999999</v>
      </c>
    </row>
    <row r="37" spans="1:6" x14ac:dyDescent="0.25">
      <c r="A37" s="39"/>
      <c r="B37" s="40" t="s">
        <v>43</v>
      </c>
      <c r="C37" s="77">
        <v>0</v>
      </c>
      <c r="D37" s="77">
        <v>0</v>
      </c>
      <c r="E37" s="77">
        <v>0</v>
      </c>
      <c r="F37" s="41">
        <v>0</v>
      </c>
    </row>
    <row r="38" spans="1:6" ht="20.149999999999999" customHeight="1" x14ac:dyDescent="0.25">
      <c r="A38" s="45" t="s">
        <v>19</v>
      </c>
      <c r="B38" s="46" t="s">
        <v>20</v>
      </c>
      <c r="C38" s="75">
        <v>0</v>
      </c>
      <c r="D38" s="75">
        <v>0</v>
      </c>
      <c r="E38" s="75">
        <v>0</v>
      </c>
      <c r="F38" s="47">
        <v>0</v>
      </c>
    </row>
    <row r="39" spans="1:6" ht="30" customHeight="1" x14ac:dyDescent="0.25">
      <c r="A39" s="45"/>
      <c r="B39" s="46" t="s">
        <v>44</v>
      </c>
      <c r="C39" s="75">
        <v>1531650222.3299999</v>
      </c>
      <c r="D39" s="75">
        <f>D36+D38+D14</f>
        <v>14931912539.26</v>
      </c>
      <c r="E39" s="75">
        <f>E36+E38+E14</f>
        <v>15906070937.230001</v>
      </c>
      <c r="F39" s="75">
        <v>14034327242.09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9"/>
  <sheetViews>
    <sheetView topLeftCell="A4" workbookViewId="0">
      <selection activeCell="A8" sqref="A8:F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6" width="15.7265625" style="1" customWidth="1"/>
    <col min="7" max="16384" width="11.453125" style="1"/>
  </cols>
  <sheetData>
    <row r="1" spans="1:6" s="18" customFormat="1" ht="13" customHeight="1" x14ac:dyDescent="0.25">
      <c r="A1" s="17" t="s">
        <v>98</v>
      </c>
      <c r="B1" s="17"/>
      <c r="C1" s="17"/>
      <c r="D1" s="17"/>
      <c r="E1" s="17"/>
    </row>
    <row r="2" spans="1:6" s="18" customFormat="1" ht="11.15" customHeight="1" x14ac:dyDescent="0.25">
      <c r="A2" s="19" t="s">
        <v>55</v>
      </c>
      <c r="B2" s="17"/>
      <c r="C2" s="17"/>
      <c r="D2" s="17"/>
      <c r="E2" s="17"/>
    </row>
    <row r="3" spans="1:6" s="18" customFormat="1" ht="11.15" customHeight="1" x14ac:dyDescent="0.25">
      <c r="A3" s="19" t="s">
        <v>56</v>
      </c>
      <c r="B3" s="17"/>
      <c r="C3" s="17"/>
      <c r="D3" s="17"/>
      <c r="E3" s="17"/>
    </row>
    <row r="4" spans="1:6" s="18" customFormat="1" ht="11.15" customHeight="1" x14ac:dyDescent="0.25">
      <c r="A4" s="19" t="s">
        <v>100</v>
      </c>
      <c r="B4" s="17"/>
      <c r="C4" s="17"/>
      <c r="D4" s="17"/>
      <c r="E4" s="17"/>
    </row>
    <row r="5" spans="1:6" s="18" customFormat="1" ht="11.15" customHeight="1" x14ac:dyDescent="0.25">
      <c r="A5" s="19" t="s">
        <v>58</v>
      </c>
      <c r="B5" s="17"/>
      <c r="C5" s="17"/>
      <c r="D5" s="17"/>
      <c r="E5" s="17"/>
    </row>
    <row r="6" spans="1:6" s="18" customFormat="1" ht="11.15" customHeight="1" x14ac:dyDescent="0.25">
      <c r="A6" s="20" t="s">
        <v>57</v>
      </c>
      <c r="B6" s="17"/>
      <c r="C6" s="17"/>
      <c r="D6" s="17"/>
      <c r="E6" s="17"/>
    </row>
    <row r="7" spans="1:6" s="18" customFormat="1" ht="11.15" customHeight="1" x14ac:dyDescent="0.25">
      <c r="A7" s="21"/>
      <c r="B7" s="17"/>
      <c r="C7" s="17"/>
      <c r="D7" s="17"/>
      <c r="E7" s="17"/>
    </row>
    <row r="8" spans="1:6" ht="20.149999999999999" customHeight="1" x14ac:dyDescent="0.25">
      <c r="A8" s="83"/>
      <c r="B8" s="84" t="s">
        <v>21</v>
      </c>
      <c r="C8" s="85" t="s">
        <v>68</v>
      </c>
      <c r="D8" s="85" t="s">
        <v>4</v>
      </c>
      <c r="E8" s="85">
        <v>2013</v>
      </c>
      <c r="F8" s="85">
        <v>2012</v>
      </c>
    </row>
    <row r="9" spans="1:6" x14ac:dyDescent="0.25">
      <c r="A9" s="39"/>
      <c r="B9" s="40" t="s">
        <v>81</v>
      </c>
      <c r="C9" s="71">
        <v>648467546.58000004</v>
      </c>
      <c r="D9" s="71">
        <v>0</v>
      </c>
      <c r="E9" s="71">
        <v>648467546.58000004</v>
      </c>
      <c r="F9" s="60">
        <v>454537013.66000003</v>
      </c>
    </row>
    <row r="10" spans="1:6" x14ac:dyDescent="0.25">
      <c r="A10" s="39"/>
      <c r="B10" s="40" t="s">
        <v>23</v>
      </c>
      <c r="C10" s="72">
        <v>0</v>
      </c>
      <c r="D10" s="71">
        <v>0</v>
      </c>
      <c r="E10" s="71">
        <v>0</v>
      </c>
      <c r="F10" s="60">
        <v>393878941.19999999</v>
      </c>
    </row>
    <row r="11" spans="1:6" x14ac:dyDescent="0.25">
      <c r="A11" s="39"/>
      <c r="B11" s="40" t="s">
        <v>82</v>
      </c>
      <c r="C11" s="71">
        <v>0</v>
      </c>
      <c r="D11" s="71">
        <v>13105309095.559999</v>
      </c>
      <c r="E11" s="71">
        <v>13105309095.559999</v>
      </c>
      <c r="F11" s="60">
        <v>11794019968.629999</v>
      </c>
    </row>
    <row r="12" spans="1:6" s="2" customFormat="1" ht="20.149999999999999" customHeight="1" x14ac:dyDescent="0.25">
      <c r="A12" s="66" t="s">
        <v>6</v>
      </c>
      <c r="B12" s="62" t="s">
        <v>25</v>
      </c>
      <c r="C12" s="73">
        <v>648467546.58000004</v>
      </c>
      <c r="D12" s="73">
        <v>13105309095.559999</v>
      </c>
      <c r="E12" s="73">
        <v>13753776642.139999</v>
      </c>
      <c r="F12" s="73">
        <v>12642435923.49</v>
      </c>
    </row>
    <row r="13" spans="1:6" s="2" customFormat="1" ht="20.149999999999999" customHeight="1" x14ac:dyDescent="0.25">
      <c r="A13" s="66" t="s">
        <v>7</v>
      </c>
      <c r="B13" s="62" t="s">
        <v>26</v>
      </c>
      <c r="C13" s="74">
        <v>0</v>
      </c>
      <c r="D13" s="74">
        <v>763222.75</v>
      </c>
      <c r="E13" s="74">
        <v>763222.75</v>
      </c>
      <c r="F13" s="70">
        <v>628982.92000000004</v>
      </c>
    </row>
    <row r="14" spans="1:6" s="2" customFormat="1" ht="20.149999999999999" customHeight="1" x14ac:dyDescent="0.25">
      <c r="A14" s="45" t="s">
        <v>8</v>
      </c>
      <c r="B14" s="46" t="s">
        <v>28</v>
      </c>
      <c r="C14" s="75">
        <v>648467546.58000004</v>
      </c>
      <c r="D14" s="75">
        <v>13106072318.309999</v>
      </c>
      <c r="E14" s="75">
        <v>13754539864.889999</v>
      </c>
      <c r="F14" s="75">
        <v>12643064906.41</v>
      </c>
    </row>
    <row r="15" spans="1:6" ht="20.149999999999999" customHeight="1" x14ac:dyDescent="0.25">
      <c r="A15" s="39"/>
      <c r="B15" s="40" t="s">
        <v>84</v>
      </c>
      <c r="C15" s="71">
        <v>1852365.82</v>
      </c>
      <c r="D15" s="71">
        <v>0</v>
      </c>
      <c r="E15" s="71">
        <v>1852365.82</v>
      </c>
      <c r="F15" s="60">
        <v>1749103.04</v>
      </c>
    </row>
    <row r="16" spans="1:6" x14ac:dyDescent="0.25">
      <c r="A16" s="39"/>
      <c r="B16" s="40" t="s">
        <v>102</v>
      </c>
      <c r="C16" s="76">
        <v>0</v>
      </c>
      <c r="D16" s="76">
        <v>0</v>
      </c>
      <c r="E16" s="76">
        <v>0</v>
      </c>
      <c r="F16" s="41">
        <v>0</v>
      </c>
    </row>
    <row r="17" spans="1:6" x14ac:dyDescent="0.25">
      <c r="A17" s="39"/>
      <c r="B17" s="40" t="s">
        <v>103</v>
      </c>
      <c r="C17" s="77">
        <v>0</v>
      </c>
      <c r="D17" s="77">
        <v>0</v>
      </c>
      <c r="E17" s="77">
        <v>0</v>
      </c>
      <c r="F17" s="41">
        <v>0</v>
      </c>
    </row>
    <row r="18" spans="1:6" x14ac:dyDescent="0.25">
      <c r="A18" s="66" t="s">
        <v>6</v>
      </c>
      <c r="B18" s="62" t="s">
        <v>104</v>
      </c>
      <c r="C18" s="78">
        <v>1852365.82</v>
      </c>
      <c r="D18" s="78">
        <v>0</v>
      </c>
      <c r="E18" s="78">
        <v>1852365.82</v>
      </c>
      <c r="F18" s="78">
        <v>1749103.04</v>
      </c>
    </row>
    <row r="19" spans="1:6" ht="12" customHeight="1" x14ac:dyDescent="0.25">
      <c r="A19" s="39"/>
      <c r="B19" s="40" t="s">
        <v>9</v>
      </c>
      <c r="C19" s="71">
        <v>12681422.1</v>
      </c>
      <c r="D19" s="71">
        <v>33999.980000000003</v>
      </c>
      <c r="E19" s="71">
        <v>12715422.08</v>
      </c>
      <c r="F19" s="60">
        <v>12359920.439999999</v>
      </c>
    </row>
    <row r="20" spans="1:6" ht="12" customHeight="1" x14ac:dyDescent="0.25">
      <c r="A20" s="39"/>
      <c r="B20" s="40" t="s">
        <v>105</v>
      </c>
      <c r="C20" s="79">
        <v>3911.2</v>
      </c>
      <c r="D20" s="79">
        <v>0</v>
      </c>
      <c r="E20" s="79">
        <v>3911.2</v>
      </c>
      <c r="F20" s="60">
        <v>14221.58</v>
      </c>
    </row>
    <row r="21" spans="1:6" ht="20.149999999999999" customHeight="1" x14ac:dyDescent="0.25">
      <c r="A21" s="39"/>
      <c r="B21" s="40" t="s">
        <v>103</v>
      </c>
      <c r="C21" s="77">
        <v>0</v>
      </c>
      <c r="D21" s="77">
        <v>0</v>
      </c>
      <c r="E21" s="77">
        <v>0</v>
      </c>
      <c r="F21" s="41">
        <v>0</v>
      </c>
    </row>
    <row r="22" spans="1:6" ht="12" customHeight="1" x14ac:dyDescent="0.25">
      <c r="A22" s="39"/>
      <c r="B22" s="40" t="s">
        <v>106</v>
      </c>
      <c r="C22" s="71">
        <v>262156088.83000001</v>
      </c>
      <c r="D22" s="71">
        <v>0</v>
      </c>
      <c r="E22" s="71">
        <v>262156088.83000001</v>
      </c>
      <c r="F22" s="60">
        <v>248909043.81999999</v>
      </c>
    </row>
    <row r="23" spans="1:6" ht="12" customHeight="1" x14ac:dyDescent="0.25">
      <c r="A23" s="39"/>
      <c r="B23" s="40" t="s">
        <v>30</v>
      </c>
      <c r="C23" s="79">
        <v>586070501.69000006</v>
      </c>
      <c r="D23" s="79">
        <v>0</v>
      </c>
      <c r="E23" s="80" t="s">
        <v>101</v>
      </c>
      <c r="F23" s="61" t="s">
        <v>101</v>
      </c>
    </row>
    <row r="24" spans="1:6" x14ac:dyDescent="0.25">
      <c r="A24" s="66" t="s">
        <v>7</v>
      </c>
      <c r="B24" s="62" t="s">
        <v>34</v>
      </c>
      <c r="C24" s="73">
        <v>860911923.82000005</v>
      </c>
      <c r="D24" s="73">
        <v>33999.980000000003</v>
      </c>
      <c r="E24" s="73">
        <v>274875422.11000001</v>
      </c>
      <c r="F24" s="73">
        <v>261283185.84</v>
      </c>
    </row>
    <row r="25" spans="1:6" x14ac:dyDescent="0.25">
      <c r="A25" s="67"/>
      <c r="B25" s="63" t="s">
        <v>107</v>
      </c>
      <c r="C25" s="71">
        <v>0</v>
      </c>
      <c r="D25" s="71">
        <v>22221.69</v>
      </c>
      <c r="E25" s="71">
        <v>22221.69</v>
      </c>
      <c r="F25" s="71">
        <v>27651.63</v>
      </c>
    </row>
    <row r="26" spans="1:6" x14ac:dyDescent="0.25">
      <c r="A26" s="68"/>
      <c r="B26" s="64" t="s">
        <v>108</v>
      </c>
      <c r="C26" s="79">
        <v>0</v>
      </c>
      <c r="D26" s="79">
        <v>0</v>
      </c>
      <c r="E26" s="79">
        <v>0</v>
      </c>
      <c r="F26" s="79">
        <v>2865746.09</v>
      </c>
    </row>
    <row r="27" spans="1:6" ht="12" customHeight="1" x14ac:dyDescent="0.25">
      <c r="A27" s="66" t="s">
        <v>10</v>
      </c>
      <c r="B27" s="62" t="s">
        <v>14</v>
      </c>
      <c r="C27" s="73">
        <v>0</v>
      </c>
      <c r="D27" s="73">
        <v>22221.69</v>
      </c>
      <c r="E27" s="73">
        <v>22221.69</v>
      </c>
      <c r="F27" s="73">
        <v>2893397.7199999997</v>
      </c>
    </row>
    <row r="28" spans="1:6" ht="12" customHeight="1" x14ac:dyDescent="0.25">
      <c r="A28" s="67"/>
      <c r="B28" s="63" t="s">
        <v>46</v>
      </c>
      <c r="C28" s="71">
        <v>0</v>
      </c>
      <c r="D28" s="71">
        <v>430182.5</v>
      </c>
      <c r="E28" s="71">
        <v>430182.5</v>
      </c>
      <c r="F28" s="71">
        <v>298062.73</v>
      </c>
    </row>
    <row r="29" spans="1:6" s="2" customFormat="1" ht="20.149999999999999" customHeight="1" x14ac:dyDescent="0.2">
      <c r="A29" s="68"/>
      <c r="B29" s="65" t="s">
        <v>109</v>
      </c>
      <c r="C29" s="71">
        <v>28976.42</v>
      </c>
      <c r="D29" s="71">
        <v>142780.70000000001</v>
      </c>
      <c r="E29" s="71">
        <v>171757.12</v>
      </c>
      <c r="F29" s="60">
        <v>248317.29</v>
      </c>
    </row>
    <row r="30" spans="1:6" ht="20.149999999999999" customHeight="1" x14ac:dyDescent="0.25">
      <c r="A30" s="69" t="s">
        <v>11</v>
      </c>
      <c r="B30" s="62" t="s">
        <v>110</v>
      </c>
      <c r="C30" s="81">
        <v>28976.42</v>
      </c>
      <c r="D30" s="81">
        <v>572963.19999999995</v>
      </c>
      <c r="E30" s="81">
        <v>601939.62</v>
      </c>
      <c r="F30" s="81">
        <v>546380.02</v>
      </c>
    </row>
    <row r="31" spans="1:6" s="2" customFormat="1" ht="12" customHeight="1" x14ac:dyDescent="0.2">
      <c r="A31" s="68"/>
      <c r="B31" s="40" t="s">
        <v>111</v>
      </c>
      <c r="C31" s="71">
        <v>73382.73</v>
      </c>
      <c r="D31" s="71">
        <v>2128604.19</v>
      </c>
      <c r="E31" s="71">
        <v>2201986.92</v>
      </c>
      <c r="F31" s="60">
        <v>970952.53</v>
      </c>
    </row>
    <row r="32" spans="1:6" s="2" customFormat="1" ht="12" customHeight="1" x14ac:dyDescent="0.2">
      <c r="A32" s="39"/>
      <c r="B32" s="40" t="s">
        <v>94</v>
      </c>
      <c r="C32" s="71">
        <v>1040</v>
      </c>
      <c r="D32" s="71">
        <v>230899.74</v>
      </c>
      <c r="E32" s="71">
        <v>231939.74</v>
      </c>
      <c r="F32" s="60">
        <v>11393.37</v>
      </c>
    </row>
    <row r="33" spans="1:6" x14ac:dyDescent="0.25">
      <c r="A33" s="39"/>
      <c r="B33" s="40" t="s">
        <v>96</v>
      </c>
      <c r="C33" s="71">
        <v>0</v>
      </c>
      <c r="D33" s="71">
        <v>0</v>
      </c>
      <c r="E33" s="71">
        <v>0</v>
      </c>
      <c r="F33" s="60">
        <v>2897.5</v>
      </c>
    </row>
    <row r="34" spans="1:6" s="2" customFormat="1" ht="12" customHeight="1" x14ac:dyDescent="0.2">
      <c r="A34" s="39"/>
      <c r="B34" s="40" t="s">
        <v>112</v>
      </c>
      <c r="C34" s="71">
        <v>616</v>
      </c>
      <c r="D34" s="71">
        <v>885.3</v>
      </c>
      <c r="E34" s="71">
        <v>1501.3</v>
      </c>
      <c r="F34" s="60">
        <v>1318.24</v>
      </c>
    </row>
    <row r="35" spans="1:6" s="2" customFormat="1" ht="20.149999999999999" customHeight="1" x14ac:dyDescent="0.25">
      <c r="A35" s="66" t="s">
        <v>13</v>
      </c>
      <c r="B35" s="62" t="s">
        <v>16</v>
      </c>
      <c r="C35" s="78">
        <v>75038.73</v>
      </c>
      <c r="D35" s="78">
        <v>2360389.2299999995</v>
      </c>
      <c r="E35" s="78">
        <v>2435427.96</v>
      </c>
      <c r="F35" s="78">
        <v>986561.64</v>
      </c>
    </row>
    <row r="36" spans="1:6" ht="20.149999999999999" customHeight="1" x14ac:dyDescent="0.25">
      <c r="A36" s="45" t="s">
        <v>17</v>
      </c>
      <c r="B36" s="46" t="s">
        <v>18</v>
      </c>
      <c r="C36" s="75">
        <v>862868304.79000008</v>
      </c>
      <c r="D36" s="75">
        <v>2989574.0999999996</v>
      </c>
      <c r="E36" s="75">
        <v>279787377.19999999</v>
      </c>
      <c r="F36" s="75">
        <v>267458628.25999999</v>
      </c>
    </row>
    <row r="37" spans="1:6" x14ac:dyDescent="0.25">
      <c r="A37" s="39"/>
      <c r="B37" s="40" t="s">
        <v>43</v>
      </c>
      <c r="C37" s="77">
        <v>0</v>
      </c>
      <c r="D37" s="77">
        <v>0</v>
      </c>
      <c r="E37" s="77">
        <v>0</v>
      </c>
      <c r="F37" s="41">
        <v>0</v>
      </c>
    </row>
    <row r="38" spans="1:6" ht="20.149999999999999" customHeight="1" x14ac:dyDescent="0.25">
      <c r="A38" s="45" t="s">
        <v>19</v>
      </c>
      <c r="B38" s="46" t="s">
        <v>20</v>
      </c>
      <c r="C38" s="75">
        <v>0</v>
      </c>
      <c r="D38" s="75">
        <v>0</v>
      </c>
      <c r="E38" s="75">
        <v>0</v>
      </c>
      <c r="F38" s="47">
        <v>0</v>
      </c>
    </row>
    <row r="39" spans="1:6" ht="30" customHeight="1" x14ac:dyDescent="0.25">
      <c r="A39" s="45"/>
      <c r="B39" s="46" t="s">
        <v>44</v>
      </c>
      <c r="C39" s="75">
        <v>1511335851.3700001</v>
      </c>
      <c r="D39" s="75">
        <v>13109061892.41</v>
      </c>
      <c r="E39" s="75">
        <v>14034327242.09</v>
      </c>
      <c r="F39" s="75">
        <v>12910523534.67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9"/>
  <sheetViews>
    <sheetView zoomScaleNormal="100" workbookViewId="0">
      <selection activeCell="A8" sqref="A8:F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6" width="15.7265625" style="1" customWidth="1"/>
    <col min="7" max="16384" width="11.453125" style="1"/>
  </cols>
  <sheetData>
    <row r="1" spans="1:6" s="18" customFormat="1" ht="13" customHeight="1" x14ac:dyDescent="0.25">
      <c r="A1" s="17" t="s">
        <v>98</v>
      </c>
      <c r="B1" s="17"/>
      <c r="C1" s="17"/>
      <c r="D1" s="17"/>
      <c r="E1" s="17"/>
    </row>
    <row r="2" spans="1:6" s="18" customFormat="1" ht="11.15" customHeight="1" x14ac:dyDescent="0.25">
      <c r="A2" s="19" t="s">
        <v>55</v>
      </c>
      <c r="B2" s="17"/>
      <c r="C2" s="17"/>
      <c r="D2" s="17"/>
      <c r="E2" s="17"/>
    </row>
    <row r="3" spans="1:6" s="18" customFormat="1" ht="11.15" customHeight="1" x14ac:dyDescent="0.25">
      <c r="A3" s="19" t="s">
        <v>56</v>
      </c>
      <c r="B3" s="17"/>
      <c r="C3" s="17"/>
      <c r="D3" s="17"/>
      <c r="E3" s="17"/>
    </row>
    <row r="4" spans="1:6" s="18" customFormat="1" ht="11.15" customHeight="1" x14ac:dyDescent="0.25">
      <c r="A4" s="19" t="s">
        <v>99</v>
      </c>
      <c r="B4" s="17"/>
      <c r="C4" s="17"/>
      <c r="D4" s="17"/>
      <c r="E4" s="17"/>
    </row>
    <row r="5" spans="1:6" s="18" customFormat="1" ht="11.15" customHeight="1" x14ac:dyDescent="0.25">
      <c r="A5" s="19" t="s">
        <v>58</v>
      </c>
      <c r="B5" s="17"/>
      <c r="C5" s="17"/>
      <c r="D5" s="17"/>
      <c r="E5" s="17"/>
    </row>
    <row r="6" spans="1:6" s="18" customFormat="1" ht="11.15" customHeight="1" x14ac:dyDescent="0.25">
      <c r="A6" s="20" t="s">
        <v>57</v>
      </c>
      <c r="B6" s="17"/>
      <c r="C6" s="17"/>
      <c r="D6" s="17"/>
      <c r="E6" s="17"/>
    </row>
    <row r="7" spans="1:6" s="18" customFormat="1" ht="11.15" customHeight="1" x14ac:dyDescent="0.25">
      <c r="A7" s="21"/>
      <c r="B7" s="17"/>
      <c r="C7" s="17"/>
      <c r="D7" s="17"/>
      <c r="E7" s="17"/>
    </row>
    <row r="8" spans="1:6" ht="20.149999999999999" customHeight="1" x14ac:dyDescent="0.25">
      <c r="A8" s="83"/>
      <c r="B8" s="84" t="s">
        <v>21</v>
      </c>
      <c r="C8" s="85" t="s">
        <v>68</v>
      </c>
      <c r="D8" s="85" t="s">
        <v>4</v>
      </c>
      <c r="E8" s="85">
        <v>2012</v>
      </c>
      <c r="F8" s="85">
        <v>2011</v>
      </c>
    </row>
    <row r="9" spans="1:6" x14ac:dyDescent="0.25">
      <c r="A9" s="39"/>
      <c r="B9" s="40" t="s">
        <v>81</v>
      </c>
      <c r="C9" s="48">
        <v>454537013.65649998</v>
      </c>
      <c r="D9" s="48">
        <v>0</v>
      </c>
      <c r="E9" s="48">
        <v>454537013.65649998</v>
      </c>
      <c r="F9" s="41">
        <v>427420431.93150002</v>
      </c>
    </row>
    <row r="10" spans="1:6" x14ac:dyDescent="0.25">
      <c r="A10" s="39"/>
      <c r="B10" s="40" t="s">
        <v>23</v>
      </c>
      <c r="C10" s="57">
        <v>393878941.19999999</v>
      </c>
      <c r="D10" s="48">
        <v>0</v>
      </c>
      <c r="E10" s="48">
        <v>393878941.19999999</v>
      </c>
      <c r="F10" s="41">
        <v>393878941.19999999</v>
      </c>
    </row>
    <row r="11" spans="1:6" x14ac:dyDescent="0.25">
      <c r="A11" s="39"/>
      <c r="B11" s="40" t="s">
        <v>82</v>
      </c>
      <c r="C11" s="48">
        <v>0</v>
      </c>
      <c r="D11" s="48">
        <v>11794019968.629999</v>
      </c>
      <c r="E11" s="48">
        <v>11794019968.629999</v>
      </c>
      <c r="F11" s="41">
        <v>10500513881</v>
      </c>
    </row>
    <row r="12" spans="1:6" s="2" customFormat="1" ht="20.149999999999999" customHeight="1" x14ac:dyDescent="0.25">
      <c r="A12" s="43" t="s">
        <v>6</v>
      </c>
      <c r="B12" s="44" t="s">
        <v>25</v>
      </c>
      <c r="C12" s="58">
        <v>848415954.85649991</v>
      </c>
      <c r="D12" s="49">
        <v>11794019968.629999</v>
      </c>
      <c r="E12" s="49">
        <v>12642435923.4865</v>
      </c>
      <c r="F12" s="30">
        <v>11321813254.1315</v>
      </c>
    </row>
    <row r="13" spans="1:6" s="2" customFormat="1" ht="20.149999999999999" customHeight="1" x14ac:dyDescent="0.25">
      <c r="A13" s="43" t="s">
        <v>7</v>
      </c>
      <c r="B13" s="44" t="s">
        <v>26</v>
      </c>
      <c r="C13" s="50">
        <v>0</v>
      </c>
      <c r="D13" s="50">
        <v>628982.92000000004</v>
      </c>
      <c r="E13" s="50">
        <v>628982.92000000004</v>
      </c>
      <c r="F13" s="30">
        <v>497733.33</v>
      </c>
    </row>
    <row r="14" spans="1:6" s="2" customFormat="1" ht="20.149999999999999" customHeight="1" x14ac:dyDescent="0.25">
      <c r="A14" s="43" t="s">
        <v>10</v>
      </c>
      <c r="B14" s="44" t="s">
        <v>27</v>
      </c>
      <c r="C14" s="50">
        <v>0</v>
      </c>
      <c r="D14" s="50">
        <v>298062.73</v>
      </c>
      <c r="E14" s="50">
        <v>298062.73</v>
      </c>
      <c r="F14" s="30">
        <v>222716.15</v>
      </c>
    </row>
    <row r="15" spans="1:6" ht="20.149999999999999" customHeight="1" x14ac:dyDescent="0.25">
      <c r="A15" s="45" t="s">
        <v>8</v>
      </c>
      <c r="B15" s="46" t="s">
        <v>28</v>
      </c>
      <c r="C15" s="51">
        <v>848415954.85649991</v>
      </c>
      <c r="D15" s="51">
        <v>11794947014.279999</v>
      </c>
      <c r="E15" s="51">
        <v>12643362969.136499</v>
      </c>
      <c r="F15" s="47">
        <v>11322533703.6115</v>
      </c>
    </row>
    <row r="16" spans="1:6" x14ac:dyDescent="0.25">
      <c r="A16" s="39"/>
      <c r="B16" s="40" t="s">
        <v>83</v>
      </c>
      <c r="C16" s="48">
        <v>238747.84</v>
      </c>
      <c r="D16" s="48">
        <v>732204.69</v>
      </c>
      <c r="E16" s="48">
        <v>970952.52999999991</v>
      </c>
      <c r="F16" s="41">
        <v>1190835.03</v>
      </c>
    </row>
    <row r="17" spans="1:6" x14ac:dyDescent="0.25">
      <c r="A17" s="39"/>
      <c r="B17" s="40" t="s">
        <v>84</v>
      </c>
      <c r="C17" s="48">
        <v>1749103.04</v>
      </c>
      <c r="D17" s="48">
        <v>0</v>
      </c>
      <c r="E17" s="48">
        <v>1749103.04</v>
      </c>
      <c r="F17" s="41">
        <v>1598724.08</v>
      </c>
    </row>
    <row r="18" spans="1:6" x14ac:dyDescent="0.25">
      <c r="A18" s="39"/>
      <c r="B18" s="40" t="s">
        <v>30</v>
      </c>
      <c r="C18" s="48">
        <v>248909043.81999999</v>
      </c>
      <c r="D18" s="48">
        <v>0</v>
      </c>
      <c r="E18" s="48">
        <v>248909043.81999999</v>
      </c>
      <c r="F18" s="41">
        <v>237832900.30000001</v>
      </c>
    </row>
    <row r="19" spans="1:6" ht="12" customHeight="1" x14ac:dyDescent="0.25">
      <c r="A19" s="39"/>
      <c r="B19" s="40" t="s">
        <v>85</v>
      </c>
      <c r="C19" s="48">
        <v>47810.39</v>
      </c>
      <c r="D19" s="48">
        <v>200506.9</v>
      </c>
      <c r="E19" s="48">
        <v>248317.28999999998</v>
      </c>
      <c r="F19" s="41">
        <v>220778.36</v>
      </c>
    </row>
    <row r="20" spans="1:6" ht="12" customHeight="1" x14ac:dyDescent="0.25">
      <c r="A20" s="39"/>
      <c r="B20" s="40" t="s">
        <v>86</v>
      </c>
      <c r="C20" s="48">
        <v>0</v>
      </c>
      <c r="D20" s="48">
        <v>0</v>
      </c>
      <c r="E20" s="48">
        <v>0</v>
      </c>
      <c r="F20" s="41">
        <v>0</v>
      </c>
    </row>
    <row r="21" spans="1:6" ht="20.149999999999999" customHeight="1" x14ac:dyDescent="0.25">
      <c r="A21" s="43" t="s">
        <v>6</v>
      </c>
      <c r="B21" s="44" t="s">
        <v>33</v>
      </c>
      <c r="C21" s="50">
        <v>250944705.08999997</v>
      </c>
      <c r="D21" s="50">
        <v>932711.59</v>
      </c>
      <c r="E21" s="50">
        <v>251877416.67999998</v>
      </c>
      <c r="F21" s="30">
        <v>240843237.77000004</v>
      </c>
    </row>
    <row r="22" spans="1:6" ht="12" customHeight="1" x14ac:dyDescent="0.25">
      <c r="A22" s="39"/>
      <c r="B22" s="40" t="s">
        <v>87</v>
      </c>
      <c r="C22" s="48">
        <v>12350765.789999999</v>
      </c>
      <c r="D22" s="48">
        <v>9154.65</v>
      </c>
      <c r="E22" s="48">
        <v>12359920.439999999</v>
      </c>
      <c r="F22" s="41">
        <v>11426549.359999999</v>
      </c>
    </row>
    <row r="23" spans="1:6" ht="12" customHeight="1" x14ac:dyDescent="0.25">
      <c r="A23" s="39"/>
      <c r="B23" s="40" t="s">
        <v>88</v>
      </c>
      <c r="C23" s="54">
        <v>14221.58</v>
      </c>
      <c r="D23" s="54">
        <v>0</v>
      </c>
      <c r="E23" s="54">
        <v>14221.58</v>
      </c>
      <c r="F23" s="41">
        <v>794.2</v>
      </c>
    </row>
    <row r="24" spans="1:6" x14ac:dyDescent="0.25">
      <c r="A24" s="39"/>
      <c r="B24" s="40" t="s">
        <v>89</v>
      </c>
      <c r="C24" s="48">
        <v>0</v>
      </c>
      <c r="D24" s="48">
        <v>0</v>
      </c>
      <c r="E24" s="48">
        <v>0</v>
      </c>
      <c r="F24" s="41">
        <v>173369.65</v>
      </c>
    </row>
    <row r="25" spans="1:6" x14ac:dyDescent="0.25">
      <c r="A25" s="39"/>
      <c r="B25" s="40" t="s">
        <v>90</v>
      </c>
      <c r="C25" s="48">
        <v>0</v>
      </c>
      <c r="D25" s="48">
        <v>0</v>
      </c>
      <c r="E25" s="48">
        <v>0</v>
      </c>
      <c r="F25" s="41">
        <v>0</v>
      </c>
    </row>
    <row r="26" spans="1:6" x14ac:dyDescent="0.25">
      <c r="A26" s="39"/>
      <c r="B26" s="40" t="s">
        <v>91</v>
      </c>
      <c r="C26" s="54">
        <v>471443189.30000001</v>
      </c>
      <c r="D26" s="54">
        <v>0</v>
      </c>
      <c r="E26" s="59" t="s">
        <v>12</v>
      </c>
      <c r="F26" s="42" t="s">
        <v>12</v>
      </c>
    </row>
    <row r="27" spans="1:6" ht="12" customHeight="1" x14ac:dyDescent="0.25">
      <c r="A27" s="39"/>
      <c r="B27" s="40" t="s">
        <v>92</v>
      </c>
      <c r="C27" s="54">
        <v>0</v>
      </c>
      <c r="D27" s="54">
        <v>0</v>
      </c>
      <c r="E27" s="54">
        <v>0</v>
      </c>
      <c r="F27" s="41">
        <v>0</v>
      </c>
    </row>
    <row r="28" spans="1:6" ht="12" customHeight="1" x14ac:dyDescent="0.25">
      <c r="A28" s="39"/>
      <c r="B28" s="40" t="s">
        <v>93</v>
      </c>
      <c r="C28" s="57">
        <v>0</v>
      </c>
      <c r="D28" s="57">
        <v>0</v>
      </c>
      <c r="E28" s="57">
        <v>0</v>
      </c>
      <c r="F28" s="41">
        <v>0</v>
      </c>
    </row>
    <row r="29" spans="1:6" s="2" customFormat="1" ht="20.149999999999999" customHeight="1" x14ac:dyDescent="0.25">
      <c r="A29" s="43" t="s">
        <v>7</v>
      </c>
      <c r="B29" s="44" t="s">
        <v>34</v>
      </c>
      <c r="C29" s="58">
        <v>483808176.67000002</v>
      </c>
      <c r="D29" s="58">
        <v>9154.65</v>
      </c>
      <c r="E29" s="58">
        <v>12374142.02</v>
      </c>
      <c r="F29" s="30">
        <v>11600713.209999999</v>
      </c>
    </row>
    <row r="30" spans="1:6" ht="20.149999999999999" customHeight="1" x14ac:dyDescent="0.25">
      <c r="A30" s="43" t="s">
        <v>10</v>
      </c>
      <c r="B30" s="44" t="s">
        <v>14</v>
      </c>
      <c r="C30" s="58">
        <v>2865746.09</v>
      </c>
      <c r="D30" s="58">
        <v>27651.63</v>
      </c>
      <c r="E30" s="58">
        <v>2893397.7199999997</v>
      </c>
      <c r="F30" s="30">
        <v>26791.439999999999</v>
      </c>
    </row>
    <row r="31" spans="1:6" s="2" customFormat="1" ht="12" customHeight="1" x14ac:dyDescent="0.2">
      <c r="A31" s="39"/>
      <c r="B31" s="40" t="s">
        <v>94</v>
      </c>
      <c r="C31" s="48">
        <v>0</v>
      </c>
      <c r="D31" s="48">
        <v>11393.37</v>
      </c>
      <c r="E31" s="48">
        <v>11393.37</v>
      </c>
      <c r="F31" s="41">
        <v>20661.009999999998</v>
      </c>
    </row>
    <row r="32" spans="1:6" s="2" customFormat="1" ht="12" customHeight="1" x14ac:dyDescent="0.2">
      <c r="A32" s="39"/>
      <c r="B32" s="40" t="s">
        <v>95</v>
      </c>
      <c r="C32" s="48">
        <v>0</v>
      </c>
      <c r="D32" s="48">
        <v>0</v>
      </c>
      <c r="E32" s="48">
        <v>0</v>
      </c>
      <c r="F32" s="41">
        <v>66295.789999999994</v>
      </c>
    </row>
    <row r="33" spans="1:6" x14ac:dyDescent="0.25">
      <c r="A33" s="39"/>
      <c r="B33" s="40" t="s">
        <v>96</v>
      </c>
      <c r="C33" s="48">
        <v>487.5</v>
      </c>
      <c r="D33" s="48">
        <v>2410</v>
      </c>
      <c r="E33" s="48">
        <v>2897.5</v>
      </c>
      <c r="F33" s="41">
        <v>2377.5</v>
      </c>
    </row>
    <row r="34" spans="1:6" s="2" customFormat="1" ht="12" customHeight="1" x14ac:dyDescent="0.2">
      <c r="A34" s="39"/>
      <c r="B34" s="40" t="s">
        <v>97</v>
      </c>
      <c r="C34" s="48">
        <v>0</v>
      </c>
      <c r="D34" s="48">
        <v>1318.24</v>
      </c>
      <c r="E34" s="48">
        <v>1318.24</v>
      </c>
      <c r="F34" s="41">
        <v>495.78</v>
      </c>
    </row>
    <row r="35" spans="1:6" s="2" customFormat="1" ht="20.149999999999999" customHeight="1" x14ac:dyDescent="0.25">
      <c r="A35" s="43" t="s">
        <v>11</v>
      </c>
      <c r="B35" s="44" t="s">
        <v>16</v>
      </c>
      <c r="C35" s="50">
        <v>487.5</v>
      </c>
      <c r="D35" s="50">
        <v>15121.61</v>
      </c>
      <c r="E35" s="50">
        <v>15609.11</v>
      </c>
      <c r="F35" s="30">
        <v>89830.079999999987</v>
      </c>
    </row>
    <row r="36" spans="1:6" ht="20.149999999999999" customHeight="1" x14ac:dyDescent="0.25">
      <c r="A36" s="45" t="s">
        <v>17</v>
      </c>
      <c r="B36" s="46" t="s">
        <v>18</v>
      </c>
      <c r="C36" s="51">
        <v>737619115.3499999</v>
      </c>
      <c r="D36" s="51">
        <v>984639.48</v>
      </c>
      <c r="E36" s="51">
        <v>267160565.52999997</v>
      </c>
      <c r="F36" s="47">
        <v>252560572.50000003</v>
      </c>
    </row>
    <row r="37" spans="1:6" x14ac:dyDescent="0.25">
      <c r="A37" s="39"/>
      <c r="B37" s="40" t="s">
        <v>43</v>
      </c>
      <c r="C37" s="48">
        <v>0</v>
      </c>
      <c r="D37" s="48">
        <v>0</v>
      </c>
      <c r="E37" s="48">
        <v>0</v>
      </c>
      <c r="F37" s="41">
        <v>0</v>
      </c>
    </row>
    <row r="38" spans="1:6" ht="20.149999999999999" customHeight="1" x14ac:dyDescent="0.25">
      <c r="A38" s="45" t="s">
        <v>19</v>
      </c>
      <c r="B38" s="46" t="s">
        <v>20</v>
      </c>
      <c r="C38" s="51">
        <v>0</v>
      </c>
      <c r="D38" s="51">
        <v>0</v>
      </c>
      <c r="E38" s="51">
        <v>0</v>
      </c>
      <c r="F38" s="47">
        <v>0</v>
      </c>
    </row>
    <row r="39" spans="1:6" ht="30" customHeight="1" x14ac:dyDescent="0.25">
      <c r="A39" s="45"/>
      <c r="B39" s="46" t="s">
        <v>44</v>
      </c>
      <c r="C39" s="51">
        <v>1586035070.2064998</v>
      </c>
      <c r="D39" s="51">
        <v>11795931653.759998</v>
      </c>
      <c r="E39" s="51">
        <v>12910523534.6665</v>
      </c>
      <c r="F39" s="47">
        <v>11575094276.1115</v>
      </c>
    </row>
  </sheetData>
  <pageMargins left="0.11811023622047245" right="0.11811023622047245" top="0.11811023622047245" bottom="0.11811023622047245" header="0.31496062992125984" footer="0.31496062992125984"/>
  <pageSetup paperSize="9" scale="96" orientation="portrait" r:id="rId1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0"/>
  <sheetViews>
    <sheetView zoomScaleNormal="100" workbookViewId="0">
      <selection activeCell="A8" sqref="A8:F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7" width="15.7265625" style="1" customWidth="1"/>
    <col min="8" max="8" width="11.453125" style="1"/>
    <col min="9" max="9" width="11.81640625" style="1" bestFit="1" customWidth="1"/>
    <col min="10" max="16384" width="11.453125" style="1"/>
  </cols>
  <sheetData>
    <row r="1" spans="1:6" s="18" customFormat="1" ht="13" customHeight="1" x14ac:dyDescent="0.25">
      <c r="A1" s="17" t="s">
        <v>98</v>
      </c>
      <c r="B1" s="17"/>
      <c r="C1" s="17"/>
      <c r="D1" s="17"/>
      <c r="E1" s="17"/>
    </row>
    <row r="2" spans="1:6" s="18" customFormat="1" ht="11.15" customHeight="1" x14ac:dyDescent="0.25">
      <c r="A2" s="19" t="s">
        <v>55</v>
      </c>
      <c r="B2" s="17"/>
      <c r="C2" s="17"/>
      <c r="D2" s="17"/>
      <c r="E2" s="17"/>
    </row>
    <row r="3" spans="1:6" s="18" customFormat="1" ht="11.15" customHeight="1" x14ac:dyDescent="0.25">
      <c r="A3" s="19" t="s">
        <v>56</v>
      </c>
      <c r="B3" s="17"/>
      <c r="C3" s="17"/>
      <c r="D3" s="17"/>
      <c r="E3" s="17"/>
    </row>
    <row r="4" spans="1:6" s="18" customFormat="1" ht="11.15" customHeight="1" x14ac:dyDescent="0.25">
      <c r="A4" s="19" t="s">
        <v>80</v>
      </c>
      <c r="B4" s="17"/>
      <c r="C4" s="17"/>
      <c r="D4" s="17"/>
      <c r="E4" s="17"/>
    </row>
    <row r="5" spans="1:6" s="18" customFormat="1" ht="11.15" customHeight="1" x14ac:dyDescent="0.25">
      <c r="A5" s="19" t="s">
        <v>58</v>
      </c>
      <c r="B5" s="17"/>
      <c r="C5" s="17"/>
      <c r="D5" s="17"/>
      <c r="E5" s="17"/>
    </row>
    <row r="6" spans="1:6" s="18" customFormat="1" ht="11.15" customHeight="1" x14ac:dyDescent="0.25">
      <c r="A6" s="20" t="s">
        <v>57</v>
      </c>
      <c r="B6" s="17"/>
      <c r="C6" s="17"/>
      <c r="D6" s="17"/>
      <c r="E6" s="17"/>
    </row>
    <row r="7" spans="1:6" s="18" customFormat="1" ht="11.15" customHeight="1" x14ac:dyDescent="0.25">
      <c r="A7" s="21"/>
      <c r="B7" s="17"/>
      <c r="C7" s="17"/>
      <c r="D7" s="17"/>
      <c r="E7" s="17"/>
    </row>
    <row r="8" spans="1:6" ht="20.149999999999999" customHeight="1" x14ac:dyDescent="0.25">
      <c r="A8" s="83"/>
      <c r="B8" s="84" t="s">
        <v>21</v>
      </c>
      <c r="C8" s="85" t="s">
        <v>68</v>
      </c>
      <c r="D8" s="85" t="s">
        <v>4</v>
      </c>
      <c r="E8" s="85">
        <v>2011</v>
      </c>
      <c r="F8" s="85">
        <v>2010</v>
      </c>
    </row>
    <row r="9" spans="1:6" x14ac:dyDescent="0.25">
      <c r="A9" s="39"/>
      <c r="B9" s="40" t="s">
        <v>81</v>
      </c>
      <c r="C9" s="41">
        <v>427420431.93150002</v>
      </c>
      <c r="D9" s="41">
        <v>0</v>
      </c>
      <c r="E9" s="41">
        <v>427420431.93150002</v>
      </c>
      <c r="F9" s="41">
        <v>406274509.85000002</v>
      </c>
    </row>
    <row r="10" spans="1:6" x14ac:dyDescent="0.25">
      <c r="A10" s="39"/>
      <c r="B10" s="40" t="s">
        <v>23</v>
      </c>
      <c r="C10" s="41">
        <v>393878941.19999999</v>
      </c>
      <c r="D10" s="41">
        <v>0</v>
      </c>
      <c r="E10" s="41">
        <v>393878941.19999999</v>
      </c>
      <c r="F10" s="41">
        <v>393878941.19999999</v>
      </c>
    </row>
    <row r="11" spans="1:6" x14ac:dyDescent="0.25">
      <c r="A11" s="39"/>
      <c r="B11" s="40" t="s">
        <v>82</v>
      </c>
      <c r="C11" s="41">
        <v>0</v>
      </c>
      <c r="D11" s="41">
        <v>10500513881</v>
      </c>
      <c r="E11" s="41">
        <v>10500513881</v>
      </c>
      <c r="F11" s="41">
        <v>9960821980.2199993</v>
      </c>
    </row>
    <row r="12" spans="1:6" s="2" customFormat="1" ht="20.149999999999999" customHeight="1" x14ac:dyDescent="0.25">
      <c r="A12" s="43" t="s">
        <v>6</v>
      </c>
      <c r="B12" s="44" t="s">
        <v>25</v>
      </c>
      <c r="C12" s="30">
        <v>821299373.13150001</v>
      </c>
      <c r="D12" s="30">
        <v>10500513881</v>
      </c>
      <c r="E12" s="30">
        <v>11321813254.1315</v>
      </c>
      <c r="F12" s="30">
        <v>10760975431.269999</v>
      </c>
    </row>
    <row r="13" spans="1:6" s="2" customFormat="1" ht="20.149999999999999" customHeight="1" x14ac:dyDescent="0.25">
      <c r="A13" s="43" t="s">
        <v>7</v>
      </c>
      <c r="B13" s="44" t="s">
        <v>26</v>
      </c>
      <c r="C13" s="30">
        <v>0</v>
      </c>
      <c r="D13" s="30">
        <v>497733.33</v>
      </c>
      <c r="E13" s="30">
        <v>497733.33</v>
      </c>
      <c r="F13" s="30">
        <v>451790.35</v>
      </c>
    </row>
    <row r="14" spans="1:6" s="2" customFormat="1" ht="20.149999999999999" customHeight="1" x14ac:dyDescent="0.25">
      <c r="A14" s="43" t="s">
        <v>10</v>
      </c>
      <c r="B14" s="44" t="s">
        <v>27</v>
      </c>
      <c r="C14" s="30">
        <v>0</v>
      </c>
      <c r="D14" s="30">
        <v>222716.15</v>
      </c>
      <c r="E14" s="30">
        <v>222716.15</v>
      </c>
      <c r="F14" s="30">
        <v>192452.71</v>
      </c>
    </row>
    <row r="15" spans="1:6" ht="20.149999999999999" customHeight="1" x14ac:dyDescent="0.25">
      <c r="A15" s="45" t="s">
        <v>8</v>
      </c>
      <c r="B15" s="46" t="s">
        <v>28</v>
      </c>
      <c r="C15" s="47">
        <v>821299373.13150001</v>
      </c>
      <c r="D15" s="47">
        <v>10501234330.48</v>
      </c>
      <c r="E15" s="47">
        <v>11322533703.6115</v>
      </c>
      <c r="F15" s="47">
        <v>10761619674.329998</v>
      </c>
    </row>
    <row r="16" spans="1:6" x14ac:dyDescent="0.25">
      <c r="A16" s="39"/>
      <c r="B16" s="40" t="s">
        <v>83</v>
      </c>
      <c r="C16" s="41">
        <v>74385.55</v>
      </c>
      <c r="D16" s="41">
        <v>1116449.48</v>
      </c>
      <c r="E16" s="41">
        <v>1190835.03</v>
      </c>
      <c r="F16" s="41">
        <v>2192241.59</v>
      </c>
    </row>
    <row r="17" spans="1:9" x14ac:dyDescent="0.25">
      <c r="A17" s="39"/>
      <c r="B17" s="40" t="s">
        <v>84</v>
      </c>
      <c r="C17" s="41">
        <v>1598724.08</v>
      </c>
      <c r="D17" s="41">
        <v>0</v>
      </c>
      <c r="E17" s="41">
        <v>1598724.08</v>
      </c>
      <c r="F17" s="41">
        <v>1684943.33</v>
      </c>
    </row>
    <row r="18" spans="1:9" x14ac:dyDescent="0.25">
      <c r="A18" s="39"/>
      <c r="B18" s="40" t="s">
        <v>30</v>
      </c>
      <c r="C18" s="41">
        <v>237832900.30000001</v>
      </c>
      <c r="D18" s="41">
        <v>0</v>
      </c>
      <c r="E18" s="41">
        <v>237832900.30000001</v>
      </c>
      <c r="F18" s="41">
        <v>225985070.72</v>
      </c>
    </row>
    <row r="19" spans="1:9" ht="12" customHeight="1" x14ac:dyDescent="0.25">
      <c r="A19" s="39"/>
      <c r="B19" s="40" t="s">
        <v>85</v>
      </c>
      <c r="C19" s="41">
        <v>70185.36</v>
      </c>
      <c r="D19" s="41">
        <v>150593</v>
      </c>
      <c r="E19" s="41">
        <v>220778.36</v>
      </c>
      <c r="F19" s="41">
        <v>246858.97000000003</v>
      </c>
    </row>
    <row r="20" spans="1:9" ht="12" customHeight="1" x14ac:dyDescent="0.25">
      <c r="A20" s="39"/>
      <c r="B20" s="40" t="s">
        <v>86</v>
      </c>
      <c r="C20" s="41">
        <v>0</v>
      </c>
      <c r="D20" s="41">
        <v>0</v>
      </c>
      <c r="E20" s="41">
        <v>0</v>
      </c>
      <c r="F20" s="41">
        <v>0</v>
      </c>
    </row>
    <row r="21" spans="1:9" ht="20.149999999999999" customHeight="1" x14ac:dyDescent="0.25">
      <c r="A21" s="43" t="s">
        <v>6</v>
      </c>
      <c r="B21" s="44" t="s">
        <v>33</v>
      </c>
      <c r="C21" s="30">
        <v>239576195.29000002</v>
      </c>
      <c r="D21" s="30">
        <v>1267042.48</v>
      </c>
      <c r="E21" s="30">
        <v>240843237.77000004</v>
      </c>
      <c r="F21" s="30">
        <v>230109114.60999998</v>
      </c>
    </row>
    <row r="22" spans="1:9" ht="12" customHeight="1" x14ac:dyDescent="0.25">
      <c r="A22" s="39"/>
      <c r="B22" s="40" t="s">
        <v>87</v>
      </c>
      <c r="C22" s="41">
        <v>11426549.359999999</v>
      </c>
      <c r="D22" s="41">
        <v>0</v>
      </c>
      <c r="E22" s="41">
        <v>11426549.359999999</v>
      </c>
      <c r="F22" s="41">
        <v>7435430.3499999996</v>
      </c>
    </row>
    <row r="23" spans="1:9" ht="12" customHeight="1" x14ac:dyDescent="0.25">
      <c r="A23" s="39"/>
      <c r="B23" s="40" t="s">
        <v>88</v>
      </c>
      <c r="C23" s="41">
        <v>794.2</v>
      </c>
      <c r="D23" s="41">
        <v>0</v>
      </c>
      <c r="E23" s="41">
        <v>794.2</v>
      </c>
      <c r="F23" s="41">
        <v>3033.2</v>
      </c>
    </row>
    <row r="24" spans="1:9" x14ac:dyDescent="0.25">
      <c r="A24" s="39"/>
      <c r="B24" s="40" t="s">
        <v>89</v>
      </c>
      <c r="C24" s="41">
        <v>173369.65</v>
      </c>
      <c r="D24" s="41">
        <v>0</v>
      </c>
      <c r="E24" s="41">
        <v>173369.65</v>
      </c>
      <c r="F24" s="41">
        <v>134620.6</v>
      </c>
    </row>
    <row r="25" spans="1:9" x14ac:dyDescent="0.25">
      <c r="A25" s="39"/>
      <c r="B25" s="40" t="s">
        <v>90</v>
      </c>
      <c r="C25" s="41">
        <v>0</v>
      </c>
      <c r="D25" s="41">
        <v>0</v>
      </c>
      <c r="E25" s="41">
        <v>0</v>
      </c>
      <c r="F25" s="41">
        <v>0</v>
      </c>
    </row>
    <row r="26" spans="1:9" x14ac:dyDescent="0.25">
      <c r="A26" s="39"/>
      <c r="B26" s="40" t="s">
        <v>91</v>
      </c>
      <c r="C26" s="41">
        <v>403471994.89649981</v>
      </c>
      <c r="D26" s="41">
        <v>0</v>
      </c>
      <c r="E26" s="42" t="s">
        <v>12</v>
      </c>
      <c r="F26" s="42" t="s">
        <v>12</v>
      </c>
    </row>
    <row r="27" spans="1:9" ht="12" customHeight="1" x14ac:dyDescent="0.25">
      <c r="A27" s="39"/>
      <c r="B27" s="40" t="s">
        <v>92</v>
      </c>
      <c r="C27" s="41">
        <v>0</v>
      </c>
      <c r="D27" s="41">
        <v>0</v>
      </c>
      <c r="E27" s="41">
        <v>0</v>
      </c>
      <c r="F27" s="41">
        <v>0</v>
      </c>
    </row>
    <row r="28" spans="1:9" ht="12" customHeight="1" x14ac:dyDescent="0.25">
      <c r="A28" s="39"/>
      <c r="B28" s="40" t="s">
        <v>93</v>
      </c>
      <c r="C28" s="41">
        <v>0</v>
      </c>
      <c r="D28" s="41">
        <v>0</v>
      </c>
      <c r="E28" s="41">
        <v>0</v>
      </c>
      <c r="F28" s="41">
        <v>0</v>
      </c>
    </row>
    <row r="29" spans="1:9" s="2" customFormat="1" ht="20.149999999999999" customHeight="1" x14ac:dyDescent="0.25">
      <c r="A29" s="43" t="s">
        <v>7</v>
      </c>
      <c r="B29" s="44" t="s">
        <v>34</v>
      </c>
      <c r="C29" s="30">
        <v>415072708.10649979</v>
      </c>
      <c r="D29" s="30">
        <v>0</v>
      </c>
      <c r="E29" s="30">
        <v>11600713.209999999</v>
      </c>
      <c r="F29" s="30">
        <v>7573084.1499999994</v>
      </c>
      <c r="I29" s="14"/>
    </row>
    <row r="30" spans="1:9" ht="20.149999999999999" customHeight="1" x14ac:dyDescent="0.25">
      <c r="A30" s="43" t="s">
        <v>10</v>
      </c>
      <c r="B30" s="44" t="s">
        <v>14</v>
      </c>
      <c r="C30" s="30">
        <v>0</v>
      </c>
      <c r="D30" s="30">
        <v>26791.439999999999</v>
      </c>
      <c r="E30" s="30">
        <v>26791.439999999999</v>
      </c>
      <c r="F30" s="30">
        <v>29657.13</v>
      </c>
    </row>
    <row r="31" spans="1:9" ht="20.149999999999999" customHeight="1" x14ac:dyDescent="0.25">
      <c r="A31" s="39"/>
      <c r="B31" s="40" t="s">
        <v>38</v>
      </c>
      <c r="C31" s="41">
        <v>0</v>
      </c>
      <c r="D31" s="41">
        <v>0</v>
      </c>
      <c r="E31" s="41">
        <v>0</v>
      </c>
      <c r="F31" s="41">
        <v>0</v>
      </c>
    </row>
    <row r="32" spans="1:9" s="2" customFormat="1" ht="12" customHeight="1" x14ac:dyDescent="0.2">
      <c r="A32" s="39"/>
      <c r="B32" s="40" t="s">
        <v>94</v>
      </c>
      <c r="C32" s="41">
        <v>0</v>
      </c>
      <c r="D32" s="41">
        <v>20661.009999999998</v>
      </c>
      <c r="E32" s="41">
        <v>20661.009999999998</v>
      </c>
      <c r="F32" s="41">
        <v>13596.22</v>
      </c>
    </row>
    <row r="33" spans="1:6" s="2" customFormat="1" ht="12" customHeight="1" x14ac:dyDescent="0.2">
      <c r="A33" s="39"/>
      <c r="B33" s="40" t="s">
        <v>95</v>
      </c>
      <c r="C33" s="41">
        <v>0</v>
      </c>
      <c r="D33" s="41">
        <v>66295.789999999994</v>
      </c>
      <c r="E33" s="41">
        <v>66295.789999999994</v>
      </c>
      <c r="F33" s="41">
        <v>199930.76</v>
      </c>
    </row>
    <row r="34" spans="1:6" x14ac:dyDescent="0.25">
      <c r="A34" s="39"/>
      <c r="B34" s="40" t="s">
        <v>96</v>
      </c>
      <c r="C34" s="41">
        <v>337.5</v>
      </c>
      <c r="D34" s="41">
        <v>2040</v>
      </c>
      <c r="E34" s="41">
        <v>2377.5</v>
      </c>
      <c r="F34" s="41">
        <v>1077.5</v>
      </c>
    </row>
    <row r="35" spans="1:6" s="2" customFormat="1" ht="12" customHeight="1" x14ac:dyDescent="0.2">
      <c r="A35" s="39"/>
      <c r="B35" s="40" t="s">
        <v>97</v>
      </c>
      <c r="C35" s="41">
        <v>0</v>
      </c>
      <c r="D35" s="41">
        <v>495.78</v>
      </c>
      <c r="E35" s="41">
        <v>495.78</v>
      </c>
      <c r="F35" s="41">
        <v>21730.2</v>
      </c>
    </row>
    <row r="36" spans="1:6" s="2" customFormat="1" ht="20.149999999999999" customHeight="1" x14ac:dyDescent="0.25">
      <c r="A36" s="43" t="s">
        <v>11</v>
      </c>
      <c r="B36" s="44" t="s">
        <v>16</v>
      </c>
      <c r="C36" s="30">
        <v>337.5</v>
      </c>
      <c r="D36" s="30">
        <v>89492.579999999987</v>
      </c>
      <c r="E36" s="30">
        <v>89830.079999999987</v>
      </c>
      <c r="F36" s="30">
        <v>236334.68000000002</v>
      </c>
    </row>
    <row r="37" spans="1:6" ht="20.149999999999999" customHeight="1" x14ac:dyDescent="0.25">
      <c r="A37" s="45" t="s">
        <v>17</v>
      </c>
      <c r="B37" s="46" t="s">
        <v>18</v>
      </c>
      <c r="C37" s="47">
        <v>654649240.89649987</v>
      </c>
      <c r="D37" s="47">
        <v>1383326.5</v>
      </c>
      <c r="E37" s="47">
        <v>252560572.50000003</v>
      </c>
      <c r="F37" s="47">
        <v>237948190.56999999</v>
      </c>
    </row>
    <row r="38" spans="1:6" x14ac:dyDescent="0.25">
      <c r="A38" s="39"/>
      <c r="B38" s="40" t="s">
        <v>43</v>
      </c>
      <c r="C38" s="41">
        <v>0</v>
      </c>
      <c r="D38" s="41">
        <v>0</v>
      </c>
      <c r="E38" s="41">
        <v>0</v>
      </c>
      <c r="F38" s="41">
        <v>0</v>
      </c>
    </row>
    <row r="39" spans="1:6" ht="20.149999999999999" customHeight="1" x14ac:dyDescent="0.25">
      <c r="A39" s="45" t="s">
        <v>19</v>
      </c>
      <c r="B39" s="46" t="s">
        <v>20</v>
      </c>
      <c r="C39" s="47">
        <v>0</v>
      </c>
      <c r="D39" s="47">
        <v>0</v>
      </c>
      <c r="E39" s="47">
        <v>0</v>
      </c>
      <c r="F39" s="47">
        <v>0</v>
      </c>
    </row>
    <row r="40" spans="1:6" ht="30" customHeight="1" x14ac:dyDescent="0.25">
      <c r="A40" s="45"/>
      <c r="B40" s="46" t="s">
        <v>44</v>
      </c>
      <c r="C40" s="47">
        <v>1475948614.0279999</v>
      </c>
      <c r="D40" s="47">
        <v>10502617656.98</v>
      </c>
      <c r="E40" s="47">
        <v>11575094276.1115</v>
      </c>
      <c r="F40" s="47">
        <v>10999567864.899998</v>
      </c>
    </row>
  </sheetData>
  <pageMargins left="0.11811023622047245" right="0.11811023622047245" top="0.11811023622047245" bottom="0.11811023622047245" header="0.11811023622047245" footer="0.11811023622047245"/>
  <pageSetup paperSize="9" scale="96" orientation="portrait" r:id="rId1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0"/>
  <sheetViews>
    <sheetView zoomScaleNormal="100" workbookViewId="0">
      <selection activeCell="A8" sqref="A8:F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4" width="14.7265625" style="1" customWidth="1"/>
    <col min="5" max="5" width="15.7265625" style="1" customWidth="1"/>
    <col min="6" max="6" width="14.7265625" style="1" customWidth="1"/>
    <col min="7" max="7" width="15.7265625" style="1" customWidth="1"/>
    <col min="8" max="8" width="11.453125" style="1"/>
    <col min="9" max="9" width="11.81640625" style="1" bestFit="1" customWidth="1"/>
    <col min="10" max="16384" width="11.453125" style="1"/>
  </cols>
  <sheetData>
    <row r="1" spans="1:6" s="18" customFormat="1" ht="13" customHeight="1" x14ac:dyDescent="0.25">
      <c r="A1" s="17" t="s">
        <v>98</v>
      </c>
      <c r="B1" s="17"/>
      <c r="C1" s="17"/>
      <c r="D1" s="17"/>
      <c r="E1" s="17"/>
    </row>
    <row r="2" spans="1:6" s="18" customFormat="1" ht="11.15" customHeight="1" x14ac:dyDescent="0.25">
      <c r="A2" s="19" t="s">
        <v>55</v>
      </c>
      <c r="B2" s="17"/>
      <c r="C2" s="17"/>
      <c r="D2" s="17"/>
      <c r="E2" s="17"/>
    </row>
    <row r="3" spans="1:6" s="18" customFormat="1" ht="11.15" customHeight="1" x14ac:dyDescent="0.25">
      <c r="A3" s="19" t="s">
        <v>56</v>
      </c>
      <c r="B3" s="17"/>
      <c r="C3" s="17"/>
      <c r="D3" s="17"/>
      <c r="E3" s="17"/>
    </row>
    <row r="4" spans="1:6" s="18" customFormat="1" ht="11.15" customHeight="1" x14ac:dyDescent="0.25">
      <c r="A4" s="19" t="s">
        <v>73</v>
      </c>
      <c r="B4" s="17"/>
      <c r="C4" s="17"/>
      <c r="D4" s="17"/>
      <c r="E4" s="17"/>
    </row>
    <row r="5" spans="1:6" s="18" customFormat="1" ht="11.15" customHeight="1" x14ac:dyDescent="0.25">
      <c r="A5" s="19" t="s">
        <v>58</v>
      </c>
      <c r="B5" s="17"/>
      <c r="C5" s="17"/>
      <c r="D5" s="17"/>
      <c r="E5" s="17"/>
    </row>
    <row r="6" spans="1:6" s="18" customFormat="1" ht="11.15" customHeight="1" x14ac:dyDescent="0.25">
      <c r="A6" s="20" t="s">
        <v>57</v>
      </c>
      <c r="B6" s="17"/>
      <c r="C6" s="17"/>
      <c r="D6" s="17"/>
      <c r="E6" s="17"/>
    </row>
    <row r="7" spans="1:6" s="18" customFormat="1" ht="11.15" customHeight="1" x14ac:dyDescent="0.25">
      <c r="A7" s="21"/>
      <c r="B7" s="17"/>
      <c r="C7" s="17"/>
      <c r="D7" s="17"/>
      <c r="E7" s="17"/>
    </row>
    <row r="8" spans="1:6" ht="20.149999999999999" customHeight="1" x14ac:dyDescent="0.25">
      <c r="A8" s="83"/>
      <c r="B8" s="84" t="s">
        <v>21</v>
      </c>
      <c r="C8" s="85" t="s">
        <v>68</v>
      </c>
      <c r="D8" s="85" t="s">
        <v>4</v>
      </c>
      <c r="E8" s="85">
        <v>2010</v>
      </c>
      <c r="F8" s="85">
        <v>2009</v>
      </c>
    </row>
    <row r="9" spans="1:6" x14ac:dyDescent="0.25">
      <c r="A9" s="3"/>
      <c r="B9" s="22" t="s">
        <v>22</v>
      </c>
      <c r="C9" s="48">
        <v>406274509.85000002</v>
      </c>
      <c r="D9" s="48">
        <v>0</v>
      </c>
      <c r="E9" s="48">
        <v>406274509.85000002</v>
      </c>
      <c r="F9" s="48">
        <v>374358417.95999998</v>
      </c>
    </row>
    <row r="10" spans="1:6" x14ac:dyDescent="0.25">
      <c r="A10" s="3"/>
      <c r="B10" s="22" t="s">
        <v>23</v>
      </c>
      <c r="C10" s="48">
        <v>393878941.19999999</v>
      </c>
      <c r="D10" s="48">
        <v>0</v>
      </c>
      <c r="E10" s="48">
        <v>393878941.19999999</v>
      </c>
      <c r="F10" s="48">
        <v>393878941.19999999</v>
      </c>
    </row>
    <row r="11" spans="1:6" x14ac:dyDescent="0.25">
      <c r="A11" s="3"/>
      <c r="B11" s="22" t="s">
        <v>24</v>
      </c>
      <c r="C11" s="48">
        <v>0</v>
      </c>
      <c r="D11" s="48">
        <v>9960821980.2199993</v>
      </c>
      <c r="E11" s="48">
        <v>9960821980.2199993</v>
      </c>
      <c r="F11" s="48">
        <v>8985912430.5499992</v>
      </c>
    </row>
    <row r="12" spans="1:6" s="2" customFormat="1" ht="20.149999999999999" customHeight="1" x14ac:dyDescent="0.25">
      <c r="A12" s="34" t="s">
        <v>6</v>
      </c>
      <c r="B12" s="23" t="s">
        <v>25</v>
      </c>
      <c r="C12" s="49">
        <v>800153451.04999995</v>
      </c>
      <c r="D12" s="49">
        <v>9960821980.2199993</v>
      </c>
      <c r="E12" s="49">
        <v>10760975431.269999</v>
      </c>
      <c r="F12" s="49">
        <v>9754149789.7099991</v>
      </c>
    </row>
    <row r="13" spans="1:6" s="2" customFormat="1" ht="20.149999999999999" customHeight="1" x14ac:dyDescent="0.25">
      <c r="A13" s="34" t="s">
        <v>7</v>
      </c>
      <c r="B13" s="23" t="s">
        <v>26</v>
      </c>
      <c r="C13" s="50">
        <v>0</v>
      </c>
      <c r="D13" s="50">
        <v>451790.35</v>
      </c>
      <c r="E13" s="50">
        <v>451790.35</v>
      </c>
      <c r="F13" s="50">
        <v>333206.7</v>
      </c>
    </row>
    <row r="14" spans="1:6" s="2" customFormat="1" ht="20.149999999999999" customHeight="1" x14ac:dyDescent="0.25">
      <c r="A14" s="34" t="s">
        <v>10</v>
      </c>
      <c r="B14" s="23" t="s">
        <v>27</v>
      </c>
      <c r="C14" s="50">
        <v>0</v>
      </c>
      <c r="D14" s="50">
        <v>192452.71</v>
      </c>
      <c r="E14" s="50">
        <v>192452.71</v>
      </c>
      <c r="F14" s="50">
        <v>194532.04</v>
      </c>
    </row>
    <row r="15" spans="1:6" ht="20.149999999999999" customHeight="1" x14ac:dyDescent="0.25">
      <c r="A15" s="35" t="s">
        <v>8</v>
      </c>
      <c r="B15" s="24" t="s">
        <v>28</v>
      </c>
      <c r="C15" s="51">
        <v>800153451.04999995</v>
      </c>
      <c r="D15" s="51">
        <v>9961466223.2799988</v>
      </c>
      <c r="E15" s="51">
        <v>10761619674.329998</v>
      </c>
      <c r="F15" s="51">
        <v>9754677528.4500008</v>
      </c>
    </row>
    <row r="16" spans="1:6" x14ac:dyDescent="0.25">
      <c r="A16" s="3"/>
      <c r="B16" s="22" t="s">
        <v>9</v>
      </c>
      <c r="C16" s="48">
        <v>1448944.3</v>
      </c>
      <c r="D16" s="48">
        <v>743297.29</v>
      </c>
      <c r="E16" s="48">
        <v>2192241.59</v>
      </c>
      <c r="F16" s="48">
        <v>1459676.91</v>
      </c>
    </row>
    <row r="17" spans="1:9" x14ac:dyDescent="0.25">
      <c r="A17" s="3"/>
      <c r="B17" s="22" t="s">
        <v>29</v>
      </c>
      <c r="C17" s="48">
        <v>1684943.33</v>
      </c>
      <c r="D17" s="48">
        <v>0</v>
      </c>
      <c r="E17" s="48">
        <v>1684943.33</v>
      </c>
      <c r="F17" s="48">
        <v>1573009.22</v>
      </c>
    </row>
    <row r="18" spans="1:9" x14ac:dyDescent="0.25">
      <c r="A18" s="3"/>
      <c r="B18" s="22" t="s">
        <v>30</v>
      </c>
      <c r="C18" s="48">
        <v>225985070.72</v>
      </c>
      <c r="D18" s="48">
        <v>0</v>
      </c>
      <c r="E18" s="48">
        <v>225985070.72</v>
      </c>
      <c r="F18" s="48">
        <v>0</v>
      </c>
    </row>
    <row r="19" spans="1:9" ht="12" customHeight="1" x14ac:dyDescent="0.25">
      <c r="A19" s="3"/>
      <c r="B19" s="22" t="s">
        <v>31</v>
      </c>
      <c r="C19" s="48">
        <v>34775.83</v>
      </c>
      <c r="D19" s="48">
        <v>212083.14</v>
      </c>
      <c r="E19" s="48">
        <v>246858.97</v>
      </c>
      <c r="F19" s="48">
        <v>305759.59999999998</v>
      </c>
    </row>
    <row r="20" spans="1:9" ht="20.149999999999999" customHeight="1" x14ac:dyDescent="0.25">
      <c r="A20" s="34" t="s">
        <v>6</v>
      </c>
      <c r="B20" s="23" t="s">
        <v>33</v>
      </c>
      <c r="C20" s="50">
        <v>229153734.18000001</v>
      </c>
      <c r="D20" s="50">
        <v>955380.43</v>
      </c>
      <c r="E20" s="50">
        <v>230109114.60999998</v>
      </c>
      <c r="F20" s="50">
        <v>3338445.73</v>
      </c>
    </row>
    <row r="21" spans="1:9" ht="12" customHeight="1" x14ac:dyDescent="0.25">
      <c r="A21" s="3"/>
      <c r="B21" s="22" t="s">
        <v>74</v>
      </c>
      <c r="C21" s="41">
        <v>7435430.3499999996</v>
      </c>
      <c r="D21" s="41">
        <v>0</v>
      </c>
      <c r="E21" s="41">
        <v>7435430.3499999996</v>
      </c>
      <c r="F21" s="48">
        <v>6900793.2400000002</v>
      </c>
    </row>
    <row r="22" spans="1:9" ht="12" customHeight="1" x14ac:dyDescent="0.25">
      <c r="A22" s="3"/>
      <c r="B22" s="22" t="s">
        <v>75</v>
      </c>
      <c r="C22" s="41">
        <v>3033.2</v>
      </c>
      <c r="D22" s="41">
        <v>0</v>
      </c>
      <c r="E22" s="41">
        <v>3033.2</v>
      </c>
      <c r="F22" s="48">
        <v>1190168.9099999999</v>
      </c>
    </row>
    <row r="23" spans="1:9" ht="12" customHeight="1" x14ac:dyDescent="0.25">
      <c r="A23" s="3"/>
      <c r="B23" s="22" t="s">
        <v>77</v>
      </c>
      <c r="C23" s="41">
        <v>134620.6</v>
      </c>
      <c r="D23" s="41">
        <v>0</v>
      </c>
      <c r="E23" s="41">
        <v>134620.6</v>
      </c>
      <c r="F23" s="48">
        <v>0</v>
      </c>
    </row>
    <row r="24" spans="1:9" x14ac:dyDescent="0.25">
      <c r="A24" s="27"/>
      <c r="B24" s="32" t="s">
        <v>76</v>
      </c>
      <c r="C24" s="52">
        <v>387135376.31</v>
      </c>
      <c r="D24" s="52">
        <v>0</v>
      </c>
      <c r="E24" s="53" t="s">
        <v>12</v>
      </c>
      <c r="F24" s="54">
        <v>0</v>
      </c>
    </row>
    <row r="25" spans="1:9" x14ac:dyDescent="0.25">
      <c r="A25" s="36"/>
      <c r="B25" s="26" t="s">
        <v>78</v>
      </c>
      <c r="C25" s="52">
        <v>0</v>
      </c>
      <c r="D25" s="52">
        <v>0</v>
      </c>
      <c r="E25" s="52">
        <v>0</v>
      </c>
      <c r="F25" s="54">
        <v>9435886.1799999997</v>
      </c>
    </row>
    <row r="26" spans="1:9" x14ac:dyDescent="0.25">
      <c r="A26" s="36"/>
      <c r="B26" s="26" t="s">
        <v>79</v>
      </c>
      <c r="C26" s="41">
        <v>0</v>
      </c>
      <c r="D26" s="41">
        <v>0</v>
      </c>
      <c r="E26" s="41">
        <v>0</v>
      </c>
      <c r="F26" s="48">
        <v>278461.96000000002</v>
      </c>
    </row>
    <row r="27" spans="1:9" ht="20.149999999999999" customHeight="1" x14ac:dyDescent="0.25">
      <c r="A27" s="37" t="s">
        <v>7</v>
      </c>
      <c r="B27" s="33" t="s">
        <v>34</v>
      </c>
      <c r="C27" s="47">
        <v>394708460.45999998</v>
      </c>
      <c r="D27" s="47">
        <v>0</v>
      </c>
      <c r="E27" s="47">
        <v>7573084.1499999994</v>
      </c>
      <c r="F27" s="55">
        <v>17805310.289999999</v>
      </c>
    </row>
    <row r="28" spans="1:9" ht="20.149999999999999" customHeight="1" x14ac:dyDescent="0.25">
      <c r="A28" s="34" t="s">
        <v>10</v>
      </c>
      <c r="B28" s="23" t="s">
        <v>14</v>
      </c>
      <c r="C28" s="48">
        <v>0</v>
      </c>
      <c r="D28" s="48">
        <v>29657.13</v>
      </c>
      <c r="E28" s="48">
        <v>29657.13</v>
      </c>
      <c r="F28" s="48">
        <v>157958.96</v>
      </c>
    </row>
    <row r="29" spans="1:9" s="2" customFormat="1" ht="12" customHeight="1" x14ac:dyDescent="0.2">
      <c r="A29" s="3"/>
      <c r="B29" s="22" t="s">
        <v>69</v>
      </c>
      <c r="C29" s="48">
        <v>0</v>
      </c>
      <c r="D29" s="48">
        <v>0</v>
      </c>
      <c r="E29" s="56" t="s">
        <v>12</v>
      </c>
      <c r="F29" s="56" t="s">
        <v>12</v>
      </c>
      <c r="I29" s="14"/>
    </row>
    <row r="30" spans="1:9" ht="12" customHeight="1" x14ac:dyDescent="0.25">
      <c r="A30" s="3"/>
      <c r="B30" s="22" t="s">
        <v>70</v>
      </c>
      <c r="C30" s="48">
        <v>0</v>
      </c>
      <c r="D30" s="48">
        <v>0</v>
      </c>
      <c r="E30" s="48">
        <v>0</v>
      </c>
      <c r="F30" s="48">
        <v>212178190.56</v>
      </c>
    </row>
    <row r="31" spans="1:9" ht="20.149999999999999" customHeight="1" x14ac:dyDescent="0.25">
      <c r="A31" s="34" t="s">
        <v>11</v>
      </c>
      <c r="B31" s="23" t="s">
        <v>71</v>
      </c>
      <c r="C31" s="50">
        <v>0</v>
      </c>
      <c r="D31" s="50">
        <v>0</v>
      </c>
      <c r="E31" s="50">
        <v>0</v>
      </c>
      <c r="F31" s="50">
        <v>212178190.56</v>
      </c>
    </row>
    <row r="32" spans="1:9" s="2" customFormat="1" ht="12" customHeight="1" x14ac:dyDescent="0.2">
      <c r="A32" s="3"/>
      <c r="B32" s="22" t="s">
        <v>39</v>
      </c>
      <c r="C32" s="48">
        <v>0</v>
      </c>
      <c r="D32" s="48">
        <v>13596.22</v>
      </c>
      <c r="E32" s="48">
        <v>13596.22</v>
      </c>
      <c r="F32" s="48">
        <v>23068.46</v>
      </c>
    </row>
    <row r="33" spans="1:6" s="2" customFormat="1" ht="12" customHeight="1" x14ac:dyDescent="0.2">
      <c r="A33" s="3"/>
      <c r="B33" s="22" t="s">
        <v>40</v>
      </c>
      <c r="C33" s="48">
        <v>0</v>
      </c>
      <c r="D33" s="48">
        <v>199930.76</v>
      </c>
      <c r="E33" s="48">
        <v>199930.76</v>
      </c>
      <c r="F33" s="48">
        <v>266763.03000000003</v>
      </c>
    </row>
    <row r="34" spans="1:6" x14ac:dyDescent="0.25">
      <c r="A34" s="3"/>
      <c r="B34" s="22" t="s">
        <v>72</v>
      </c>
      <c r="C34" s="48">
        <v>337.5</v>
      </c>
      <c r="D34" s="48">
        <v>740</v>
      </c>
      <c r="E34" s="48">
        <v>1077.5</v>
      </c>
      <c r="F34" s="48">
        <v>962.5</v>
      </c>
    </row>
    <row r="35" spans="1:6" s="2" customFormat="1" ht="12" customHeight="1" x14ac:dyDescent="0.2">
      <c r="A35" s="3"/>
      <c r="B35" s="22" t="s">
        <v>41</v>
      </c>
      <c r="C35" s="48">
        <v>0</v>
      </c>
      <c r="D35" s="48">
        <v>21730.2</v>
      </c>
      <c r="E35" s="48">
        <v>21730.2</v>
      </c>
      <c r="F35" s="48">
        <v>307429.03999999998</v>
      </c>
    </row>
    <row r="36" spans="1:6" s="2" customFormat="1" ht="20.149999999999999" customHeight="1" x14ac:dyDescent="0.25">
      <c r="A36" s="34" t="s">
        <v>13</v>
      </c>
      <c r="B36" s="23" t="s">
        <v>42</v>
      </c>
      <c r="C36" s="50">
        <v>337.5</v>
      </c>
      <c r="D36" s="50">
        <v>235997.18</v>
      </c>
      <c r="E36" s="50">
        <v>236334.68</v>
      </c>
      <c r="F36" s="50">
        <v>598223.03</v>
      </c>
    </row>
    <row r="37" spans="1:6" ht="20.149999999999999" customHeight="1" x14ac:dyDescent="0.25">
      <c r="A37" s="35" t="s">
        <v>17</v>
      </c>
      <c r="B37" s="24" t="s">
        <v>18</v>
      </c>
      <c r="C37" s="51">
        <v>623862532.13999999</v>
      </c>
      <c r="D37" s="51">
        <v>1221034.74</v>
      </c>
      <c r="E37" s="51">
        <v>237948190.56999999</v>
      </c>
      <c r="F37" s="51">
        <v>234078128.56999999</v>
      </c>
    </row>
    <row r="38" spans="1:6" x14ac:dyDescent="0.25">
      <c r="A38" s="3"/>
      <c r="B38" s="22" t="s">
        <v>43</v>
      </c>
      <c r="C38" s="48">
        <v>0</v>
      </c>
      <c r="D38" s="48">
        <v>0</v>
      </c>
      <c r="E38" s="48">
        <v>0</v>
      </c>
      <c r="F38" s="48">
        <v>0</v>
      </c>
    </row>
    <row r="39" spans="1:6" ht="20.149999999999999" customHeight="1" x14ac:dyDescent="0.25">
      <c r="A39" s="35" t="s">
        <v>19</v>
      </c>
      <c r="B39" s="24" t="s">
        <v>20</v>
      </c>
      <c r="C39" s="51">
        <v>0</v>
      </c>
      <c r="D39" s="51">
        <v>0</v>
      </c>
      <c r="E39" s="51">
        <v>0</v>
      </c>
      <c r="F39" s="51">
        <v>0</v>
      </c>
    </row>
    <row r="40" spans="1:6" ht="30" customHeight="1" x14ac:dyDescent="0.25">
      <c r="A40" s="38"/>
      <c r="B40" s="24" t="s">
        <v>44</v>
      </c>
      <c r="C40" s="51">
        <v>1424015983.1900001</v>
      </c>
      <c r="D40" s="51">
        <v>9962687258.0199986</v>
      </c>
      <c r="E40" s="51">
        <v>10999567864.899998</v>
      </c>
      <c r="F40" s="51">
        <v>9988755657.0200005</v>
      </c>
    </row>
  </sheetData>
  <phoneticPr fontId="10" type="noConversion"/>
  <pageMargins left="0.11811023622047245" right="0.11811023622047245" top="0.11811023622047245" bottom="0.11811023622047245" header="0.11811023622047245" footer="0.51181102362204722"/>
  <pageSetup paperSize="9" scale="96" orientation="portrait" r:id="rId1"/>
  <headerFooter alignWithMargins="0"/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A1:H36"/>
  <sheetViews>
    <sheetView zoomScaleNormal="100" workbookViewId="0">
      <selection activeCell="A8" sqref="A8:G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7" width="13.7265625" style="1" customWidth="1"/>
    <col min="8" max="8" width="15.7265625" style="1" customWidth="1"/>
    <col min="9" max="16384" width="11.453125" style="1"/>
  </cols>
  <sheetData>
    <row r="1" spans="1:8" s="18" customFormat="1" ht="13" customHeight="1" x14ac:dyDescent="0.25">
      <c r="A1" s="17" t="s">
        <v>98</v>
      </c>
      <c r="B1" s="17"/>
      <c r="C1" s="17"/>
      <c r="D1" s="17"/>
      <c r="E1" s="17"/>
      <c r="F1" s="17"/>
    </row>
    <row r="2" spans="1:8" s="18" customFormat="1" ht="11.15" customHeight="1" x14ac:dyDescent="0.25">
      <c r="A2" s="19" t="s">
        <v>55</v>
      </c>
      <c r="B2" s="17"/>
      <c r="C2" s="17"/>
      <c r="D2" s="17"/>
      <c r="E2" s="17"/>
      <c r="F2" s="17"/>
    </row>
    <row r="3" spans="1:8" s="18" customFormat="1" ht="11.15" customHeight="1" x14ac:dyDescent="0.25">
      <c r="A3" s="19" t="s">
        <v>56</v>
      </c>
      <c r="B3" s="17"/>
      <c r="C3" s="17"/>
      <c r="D3" s="17"/>
      <c r="E3" s="17"/>
      <c r="F3" s="17"/>
    </row>
    <row r="4" spans="1:8" s="18" customFormat="1" ht="11.15" customHeight="1" x14ac:dyDescent="0.25">
      <c r="A4" s="19" t="s">
        <v>67</v>
      </c>
      <c r="B4" s="17"/>
      <c r="C4" s="17"/>
      <c r="D4" s="17"/>
      <c r="E4" s="17"/>
      <c r="F4" s="17"/>
    </row>
    <row r="5" spans="1:8" s="18" customFormat="1" ht="11.15" customHeight="1" x14ac:dyDescent="0.25">
      <c r="A5" s="19" t="s">
        <v>58</v>
      </c>
      <c r="B5" s="17"/>
      <c r="C5" s="17"/>
      <c r="D5" s="17"/>
      <c r="E5" s="17"/>
      <c r="F5" s="17"/>
    </row>
    <row r="6" spans="1:8" s="18" customFormat="1" ht="11.15" customHeight="1" x14ac:dyDescent="0.25">
      <c r="A6" s="20" t="s">
        <v>57</v>
      </c>
      <c r="B6" s="17"/>
      <c r="C6" s="17"/>
      <c r="D6" s="17"/>
      <c r="E6" s="17"/>
      <c r="F6" s="17"/>
    </row>
    <row r="7" spans="1:8" s="18" customFormat="1" ht="11.15" customHeight="1" x14ac:dyDescent="0.25">
      <c r="A7" s="21"/>
      <c r="B7" s="17"/>
      <c r="C7" s="17"/>
      <c r="D7" s="17"/>
      <c r="E7" s="17"/>
      <c r="F7" s="17"/>
    </row>
    <row r="8" spans="1:8" ht="20.149999999999999" customHeight="1" x14ac:dyDescent="0.25">
      <c r="A8" s="83"/>
      <c r="B8" s="84" t="s">
        <v>21</v>
      </c>
      <c r="C8" s="85" t="s">
        <v>68</v>
      </c>
      <c r="D8" s="85" t="s">
        <v>4</v>
      </c>
      <c r="E8" s="85" t="s">
        <v>5</v>
      </c>
      <c r="F8" s="85">
        <v>2009</v>
      </c>
      <c r="G8" s="83">
        <v>2008</v>
      </c>
    </row>
    <row r="9" spans="1:8" x14ac:dyDescent="0.25">
      <c r="A9" s="3"/>
      <c r="B9" s="22" t="s">
        <v>22</v>
      </c>
      <c r="C9" s="25">
        <v>374358417.95999998</v>
      </c>
      <c r="D9" s="25">
        <v>0</v>
      </c>
      <c r="E9" s="25">
        <v>0</v>
      </c>
      <c r="F9" s="25">
        <v>374358417.95999998</v>
      </c>
      <c r="G9" s="25">
        <v>353048669.16999996</v>
      </c>
      <c r="H9" s="13"/>
    </row>
    <row r="10" spans="1:8" x14ac:dyDescent="0.25">
      <c r="A10" s="3"/>
      <c r="B10" s="22" t="s">
        <v>23</v>
      </c>
      <c r="C10" s="25">
        <v>393878941.19999999</v>
      </c>
      <c r="D10" s="25">
        <v>0</v>
      </c>
      <c r="E10" s="25">
        <v>0</v>
      </c>
      <c r="F10" s="25">
        <v>393878941.19999999</v>
      </c>
      <c r="G10" s="25">
        <v>1203939559.25</v>
      </c>
    </row>
    <row r="11" spans="1:8" x14ac:dyDescent="0.25">
      <c r="A11" s="3"/>
      <c r="B11" s="22" t="s">
        <v>24</v>
      </c>
      <c r="C11" s="25">
        <v>0</v>
      </c>
      <c r="D11" s="25">
        <v>8985912430.5499992</v>
      </c>
      <c r="E11" s="25">
        <v>0</v>
      </c>
      <c r="F11" s="25">
        <v>8985912430.5499992</v>
      </c>
      <c r="G11" s="25">
        <v>7340027581.8100004</v>
      </c>
    </row>
    <row r="12" spans="1:8" s="2" customFormat="1" ht="20.149999999999999" customHeight="1" x14ac:dyDescent="0.25">
      <c r="A12" s="6" t="s">
        <v>6</v>
      </c>
      <c r="B12" s="23" t="s">
        <v>25</v>
      </c>
      <c r="C12" s="30">
        <v>768237359.15999997</v>
      </c>
      <c r="D12" s="30">
        <v>8985912430.5499992</v>
      </c>
      <c r="E12" s="30">
        <v>0</v>
      </c>
      <c r="F12" s="30">
        <v>9754149789.7099991</v>
      </c>
      <c r="G12" s="30">
        <v>8897015810.2299995</v>
      </c>
    </row>
    <row r="13" spans="1:8" s="2" customFormat="1" ht="20.149999999999999" customHeight="1" x14ac:dyDescent="0.25">
      <c r="A13" s="6" t="s">
        <v>7</v>
      </c>
      <c r="B13" s="23" t="s">
        <v>26</v>
      </c>
      <c r="C13" s="28">
        <v>0</v>
      </c>
      <c r="D13" s="28">
        <v>333206.7</v>
      </c>
      <c r="E13" s="28">
        <v>0</v>
      </c>
      <c r="F13" s="28">
        <v>333206.7</v>
      </c>
      <c r="G13" s="28">
        <v>212314.62</v>
      </c>
    </row>
    <row r="14" spans="1:8" s="2" customFormat="1" ht="20.149999999999999" customHeight="1" x14ac:dyDescent="0.25">
      <c r="A14" s="6" t="s">
        <v>10</v>
      </c>
      <c r="B14" s="23" t="s">
        <v>27</v>
      </c>
      <c r="C14" s="28">
        <v>0</v>
      </c>
      <c r="D14" s="28">
        <v>194532.04</v>
      </c>
      <c r="E14" s="28">
        <v>0</v>
      </c>
      <c r="F14" s="28">
        <v>194532.04</v>
      </c>
      <c r="G14" s="28">
        <v>3345.92</v>
      </c>
    </row>
    <row r="15" spans="1:8" ht="20.149999999999999" customHeight="1" x14ac:dyDescent="0.25">
      <c r="A15" s="9" t="s">
        <v>8</v>
      </c>
      <c r="B15" s="24" t="s">
        <v>28</v>
      </c>
      <c r="C15" s="29">
        <v>768237359.15999997</v>
      </c>
      <c r="D15" s="29">
        <v>8986440169.289999</v>
      </c>
      <c r="E15" s="29">
        <v>0</v>
      </c>
      <c r="F15" s="29">
        <v>9754677528.4499989</v>
      </c>
      <c r="G15" s="29">
        <v>8897231470.7700005</v>
      </c>
    </row>
    <row r="16" spans="1:8" x14ac:dyDescent="0.25">
      <c r="A16" s="3"/>
      <c r="B16" s="22" t="s">
        <v>9</v>
      </c>
      <c r="C16" s="25">
        <v>96831.73</v>
      </c>
      <c r="D16" s="25">
        <v>1362845.18</v>
      </c>
      <c r="E16" s="25">
        <v>0</v>
      </c>
      <c r="F16" s="25">
        <v>1459676.91</v>
      </c>
      <c r="G16" s="25">
        <v>1233276.19</v>
      </c>
    </row>
    <row r="17" spans="1:7" x14ac:dyDescent="0.25">
      <c r="A17" s="3"/>
      <c r="B17" s="22" t="s">
        <v>29</v>
      </c>
      <c r="C17" s="25">
        <v>1573009.22</v>
      </c>
      <c r="D17" s="25">
        <v>0</v>
      </c>
      <c r="E17" s="25">
        <v>0</v>
      </c>
      <c r="F17" s="25">
        <v>1573009.22</v>
      </c>
      <c r="G17" s="25">
        <v>1323156.5</v>
      </c>
    </row>
    <row r="18" spans="1:7" x14ac:dyDescent="0.25">
      <c r="A18" s="3"/>
      <c r="B18" s="22" t="s">
        <v>30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3"/>
      <c r="B19" s="22" t="s">
        <v>31</v>
      </c>
      <c r="C19" s="25">
        <v>61982.92</v>
      </c>
      <c r="D19" s="25">
        <v>243472.06</v>
      </c>
      <c r="E19" s="25">
        <v>304.62</v>
      </c>
      <c r="F19" s="25">
        <v>305759.59999999998</v>
      </c>
      <c r="G19" s="25">
        <v>369272.67</v>
      </c>
    </row>
    <row r="20" spans="1:7" x14ac:dyDescent="0.25">
      <c r="A20" s="3"/>
      <c r="B20" s="22" t="s">
        <v>32</v>
      </c>
      <c r="C20" s="25">
        <v>0</v>
      </c>
      <c r="D20" s="25">
        <v>0</v>
      </c>
      <c r="E20" s="25">
        <v>0</v>
      </c>
      <c r="F20" s="25">
        <v>0</v>
      </c>
      <c r="G20" s="25">
        <v>612.62</v>
      </c>
    </row>
    <row r="21" spans="1:7" ht="20.149999999999999" customHeight="1" x14ac:dyDescent="0.25">
      <c r="A21" s="6" t="s">
        <v>6</v>
      </c>
      <c r="B21" s="23" t="s">
        <v>33</v>
      </c>
      <c r="C21" s="28">
        <v>1731823.87</v>
      </c>
      <c r="D21" s="28">
        <v>1606317.24</v>
      </c>
      <c r="E21" s="28">
        <v>304.62</v>
      </c>
      <c r="F21" s="28">
        <v>3338445.73</v>
      </c>
      <c r="G21" s="28">
        <v>2926317.98</v>
      </c>
    </row>
    <row r="22" spans="1:7" ht="20.149999999999999" customHeight="1" x14ac:dyDescent="0.25">
      <c r="A22" s="6" t="s">
        <v>7</v>
      </c>
      <c r="B22" s="23" t="s">
        <v>34</v>
      </c>
      <c r="C22" s="28">
        <v>17805310.289999999</v>
      </c>
      <c r="D22" s="28">
        <v>0</v>
      </c>
      <c r="E22" s="28">
        <v>0</v>
      </c>
      <c r="F22" s="28">
        <v>17805310.289999999</v>
      </c>
      <c r="G22" s="28">
        <v>451715100.38</v>
      </c>
    </row>
    <row r="23" spans="1:7" ht="20.149999999999999" customHeight="1" x14ac:dyDescent="0.25">
      <c r="A23" s="6" t="s">
        <v>10</v>
      </c>
      <c r="B23" s="23" t="s">
        <v>14</v>
      </c>
      <c r="C23" s="28">
        <v>140827.79999999999</v>
      </c>
      <c r="D23" s="28">
        <v>17131.16</v>
      </c>
      <c r="E23" s="28">
        <v>0</v>
      </c>
      <c r="F23" s="28">
        <v>157958.96</v>
      </c>
      <c r="G23" s="28">
        <v>96378.34</v>
      </c>
    </row>
    <row r="24" spans="1:7" x14ac:dyDescent="0.25">
      <c r="A24" s="3"/>
      <c r="B24" s="22" t="s">
        <v>69</v>
      </c>
      <c r="C24" s="25">
        <v>0</v>
      </c>
      <c r="D24" s="25">
        <v>0</v>
      </c>
      <c r="E24" s="25">
        <v>538632215.66999996</v>
      </c>
      <c r="F24" s="31">
        <v>9054898.219999969</v>
      </c>
      <c r="G24" s="25">
        <v>19609826.309999999</v>
      </c>
    </row>
    <row r="25" spans="1:7" x14ac:dyDescent="0.25">
      <c r="A25" s="3"/>
      <c r="B25" s="22" t="s">
        <v>70</v>
      </c>
      <c r="C25" s="25">
        <v>0</v>
      </c>
      <c r="D25" s="25">
        <v>0</v>
      </c>
      <c r="E25" s="25">
        <v>212178190.56</v>
      </c>
      <c r="F25" s="25">
        <v>212178190.56</v>
      </c>
      <c r="G25" s="25">
        <v>207157391.59</v>
      </c>
    </row>
    <row r="26" spans="1:7" s="2" customFormat="1" ht="20.149999999999999" customHeight="1" x14ac:dyDescent="0.25">
      <c r="A26" s="6" t="s">
        <v>11</v>
      </c>
      <c r="B26" s="23" t="s">
        <v>71</v>
      </c>
      <c r="C26" s="28">
        <v>0</v>
      </c>
      <c r="D26" s="28">
        <v>0</v>
      </c>
      <c r="E26" s="28">
        <v>750810406.23000002</v>
      </c>
      <c r="F26" s="28">
        <v>221233088.77999997</v>
      </c>
      <c r="G26" s="28">
        <v>226767217.90000001</v>
      </c>
    </row>
    <row r="27" spans="1:7" x14ac:dyDescent="0.25">
      <c r="A27" s="3"/>
      <c r="B27" s="22" t="s">
        <v>38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3"/>
      <c r="B28" s="22" t="s">
        <v>39</v>
      </c>
      <c r="C28" s="25">
        <v>0</v>
      </c>
      <c r="D28" s="25">
        <v>23068.46</v>
      </c>
      <c r="E28" s="25">
        <v>0</v>
      </c>
      <c r="F28" s="25">
        <v>23068.46</v>
      </c>
      <c r="G28" s="25">
        <v>22070.93</v>
      </c>
    </row>
    <row r="29" spans="1:7" x14ac:dyDescent="0.25">
      <c r="A29" s="3"/>
      <c r="B29" s="22" t="s">
        <v>40</v>
      </c>
      <c r="C29" s="25">
        <v>0</v>
      </c>
      <c r="D29" s="25">
        <v>266763.03000000003</v>
      </c>
      <c r="E29" s="25">
        <v>0</v>
      </c>
      <c r="F29" s="25">
        <v>266763.03000000003</v>
      </c>
      <c r="G29" s="25">
        <v>71976.67</v>
      </c>
    </row>
    <row r="30" spans="1:7" x14ac:dyDescent="0.25">
      <c r="A30" s="3"/>
      <c r="B30" s="22" t="s">
        <v>72</v>
      </c>
      <c r="C30" s="25">
        <v>362.5</v>
      </c>
      <c r="D30" s="25">
        <v>600</v>
      </c>
      <c r="E30" s="25">
        <v>0</v>
      </c>
      <c r="F30" s="25">
        <v>962.5</v>
      </c>
      <c r="G30" s="25">
        <v>4323.2299999999996</v>
      </c>
    </row>
    <row r="31" spans="1:7" x14ac:dyDescent="0.25">
      <c r="A31" s="3"/>
      <c r="B31" s="22" t="s">
        <v>41</v>
      </c>
      <c r="C31" s="25">
        <v>362.5</v>
      </c>
      <c r="D31" s="25">
        <v>307429.03999999998</v>
      </c>
      <c r="E31" s="25">
        <v>0</v>
      </c>
      <c r="F31" s="25">
        <v>307429.03999999998</v>
      </c>
      <c r="G31" s="25">
        <v>0</v>
      </c>
    </row>
    <row r="32" spans="1:7" s="2" customFormat="1" ht="20.149999999999999" customHeight="1" x14ac:dyDescent="0.25">
      <c r="A32" s="6" t="s">
        <v>13</v>
      </c>
      <c r="B32" s="23" t="s">
        <v>42</v>
      </c>
      <c r="C32" s="28">
        <v>362.5</v>
      </c>
      <c r="D32" s="28">
        <v>597860.53</v>
      </c>
      <c r="E32" s="28">
        <v>0</v>
      </c>
      <c r="F32" s="28">
        <v>598223.03</v>
      </c>
      <c r="G32" s="28">
        <v>98370.83</v>
      </c>
    </row>
    <row r="33" spans="1:7" s="2" customFormat="1" ht="20.149999999999999" customHeight="1" x14ac:dyDescent="0.25">
      <c r="A33" s="9" t="s">
        <v>17</v>
      </c>
      <c r="B33" s="24" t="s">
        <v>18</v>
      </c>
      <c r="C33" s="29">
        <v>19678324.460000001</v>
      </c>
      <c r="D33" s="29">
        <v>2221308.9300000002</v>
      </c>
      <c r="E33" s="29">
        <v>750810710.85000002</v>
      </c>
      <c r="F33" s="29">
        <v>243133026.78999999</v>
      </c>
      <c r="G33" s="29">
        <v>681603385.43000007</v>
      </c>
    </row>
    <row r="34" spans="1:7" x14ac:dyDescent="0.25">
      <c r="A34" s="3"/>
      <c r="B34" s="22" t="s">
        <v>43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s="2" customFormat="1" ht="20.149999999999999" customHeight="1" x14ac:dyDescent="0.25">
      <c r="A35" s="9" t="s">
        <v>19</v>
      </c>
      <c r="B35" s="24" t="s">
        <v>20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</row>
    <row r="36" spans="1:7" s="2" customFormat="1" ht="30" customHeight="1" x14ac:dyDescent="0.25">
      <c r="A36" s="12"/>
      <c r="B36" s="24" t="s">
        <v>44</v>
      </c>
      <c r="C36" s="29">
        <v>787915683.62</v>
      </c>
      <c r="D36" s="29">
        <v>8988661478.2199993</v>
      </c>
      <c r="E36" s="29">
        <v>750810710.85000002</v>
      </c>
      <c r="F36" s="29">
        <v>9997810555.2399998</v>
      </c>
      <c r="G36" s="29">
        <v>9578834856.2000008</v>
      </c>
    </row>
  </sheetData>
  <phoneticPr fontId="10" type="noConversion"/>
  <pageMargins left="0.11811023622047245" right="0.11811023622047245" top="0.11811023622047245" bottom="0.11811023622047245" header="0.15748031496062992" footer="0.19685039370078741"/>
  <pageSetup paperSize="9" scale="96" orientation="portrait" r:id="rId1"/>
  <headerFooter alignWithMargins="0"/>
  <colBreaks count="1" manualBreakCount="1">
    <brk id="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A1:K35"/>
  <sheetViews>
    <sheetView zoomScaleNormal="100" workbookViewId="0">
      <selection activeCell="A8" sqref="A8:J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5.1796875" style="1" customWidth="1"/>
    <col min="8" max="8" width="13.7265625" style="1" customWidth="1"/>
    <col min="9" max="10" width="15.1796875" style="1" customWidth="1"/>
    <col min="11" max="11" width="15.7265625" style="1" customWidth="1"/>
    <col min="12" max="16384" width="11.453125" style="1"/>
  </cols>
  <sheetData>
    <row r="1" spans="1:11" s="18" customFormat="1" ht="13" customHeight="1" x14ac:dyDescent="0.25">
      <c r="A1" s="17" t="s">
        <v>98</v>
      </c>
      <c r="B1" s="17"/>
      <c r="C1" s="17"/>
      <c r="D1" s="17"/>
      <c r="E1" s="17"/>
      <c r="F1" s="17"/>
    </row>
    <row r="2" spans="1:11" s="18" customFormat="1" ht="11.15" customHeight="1" x14ac:dyDescent="0.25">
      <c r="A2" s="19" t="s">
        <v>55</v>
      </c>
      <c r="B2" s="17"/>
      <c r="C2" s="17"/>
      <c r="D2" s="17"/>
      <c r="E2" s="17"/>
      <c r="F2" s="17"/>
    </row>
    <row r="3" spans="1:11" s="18" customFormat="1" ht="11.15" customHeight="1" x14ac:dyDescent="0.25">
      <c r="A3" s="19" t="s">
        <v>56</v>
      </c>
      <c r="B3" s="17"/>
      <c r="C3" s="17"/>
      <c r="D3" s="17"/>
      <c r="E3" s="17"/>
      <c r="F3" s="17"/>
    </row>
    <row r="4" spans="1:11" s="18" customFormat="1" ht="11.15" customHeight="1" x14ac:dyDescent="0.25">
      <c r="A4" s="19" t="s">
        <v>59</v>
      </c>
      <c r="B4" s="17"/>
      <c r="C4" s="17"/>
      <c r="D4" s="17"/>
      <c r="E4" s="17"/>
      <c r="F4" s="17"/>
    </row>
    <row r="5" spans="1:11" s="18" customFormat="1" ht="11.15" customHeight="1" x14ac:dyDescent="0.25">
      <c r="A5" s="19" t="s">
        <v>58</v>
      </c>
      <c r="B5" s="17"/>
      <c r="C5" s="17"/>
      <c r="D5" s="17"/>
      <c r="E5" s="17"/>
      <c r="F5" s="17"/>
    </row>
    <row r="6" spans="1:11" s="18" customFormat="1" ht="11.15" customHeight="1" x14ac:dyDescent="0.25">
      <c r="A6" s="20" t="s">
        <v>57</v>
      </c>
      <c r="B6" s="17"/>
      <c r="C6" s="17"/>
      <c r="D6" s="17"/>
      <c r="E6" s="17"/>
      <c r="F6" s="17"/>
    </row>
    <row r="7" spans="1:11" s="18" customFormat="1" ht="11.15" customHeight="1" x14ac:dyDescent="0.25">
      <c r="A7" s="21"/>
      <c r="B7" s="17"/>
      <c r="C7" s="17"/>
      <c r="D7" s="17"/>
      <c r="E7" s="17"/>
      <c r="F7" s="17"/>
    </row>
    <row r="8" spans="1:11" ht="20.149999999999999" customHeight="1" x14ac:dyDescent="0.25">
      <c r="A8" s="83"/>
      <c r="B8" s="84" t="s">
        <v>21</v>
      </c>
      <c r="C8" s="86" t="s">
        <v>0</v>
      </c>
      <c r="D8" s="86" t="s">
        <v>1</v>
      </c>
      <c r="E8" s="86" t="s">
        <v>2</v>
      </c>
      <c r="F8" s="86" t="s">
        <v>3</v>
      </c>
      <c r="G8" s="86" t="s">
        <v>4</v>
      </c>
      <c r="H8" s="86" t="s">
        <v>5</v>
      </c>
      <c r="I8" s="86">
        <v>2008</v>
      </c>
      <c r="J8" s="86">
        <v>2007</v>
      </c>
    </row>
    <row r="9" spans="1:11" x14ac:dyDescent="0.25">
      <c r="A9" s="3"/>
      <c r="B9" s="4" t="s">
        <v>22</v>
      </c>
      <c r="C9" s="5">
        <v>185196112.59</v>
      </c>
      <c r="D9" s="5">
        <v>126590306.91</v>
      </c>
      <c r="E9" s="5">
        <v>27627746.27</v>
      </c>
      <c r="F9" s="5">
        <v>13634503.4</v>
      </c>
      <c r="G9" s="5">
        <v>0</v>
      </c>
      <c r="H9" s="5">
        <v>0</v>
      </c>
      <c r="I9" s="5">
        <v>353048669.16999996</v>
      </c>
      <c r="J9" s="5">
        <v>330168262.28000003</v>
      </c>
      <c r="K9" s="13"/>
    </row>
    <row r="10" spans="1:11" x14ac:dyDescent="0.25">
      <c r="A10" s="3"/>
      <c r="B10" s="4" t="s">
        <v>23</v>
      </c>
      <c r="C10" s="5">
        <v>433872262.50999999</v>
      </c>
      <c r="D10" s="5">
        <v>669443867.72000003</v>
      </c>
      <c r="E10" s="5">
        <v>68202959.700000003</v>
      </c>
      <c r="F10" s="5">
        <v>32420469.32</v>
      </c>
      <c r="G10" s="5">
        <v>0</v>
      </c>
      <c r="H10" s="5">
        <v>0</v>
      </c>
      <c r="I10" s="5">
        <v>1203939559.25</v>
      </c>
      <c r="J10" s="5">
        <v>1321563324.79</v>
      </c>
    </row>
    <row r="11" spans="1:11" x14ac:dyDescent="0.25">
      <c r="A11" s="3"/>
      <c r="B11" s="4" t="s">
        <v>24</v>
      </c>
      <c r="C11" s="5">
        <v>0</v>
      </c>
      <c r="D11" s="5">
        <v>0</v>
      </c>
      <c r="E11" s="5">
        <v>0</v>
      </c>
      <c r="F11" s="5">
        <v>0</v>
      </c>
      <c r="G11" s="5">
        <v>7340027581.8100004</v>
      </c>
      <c r="H11" s="5">
        <v>0</v>
      </c>
      <c r="I11" s="5">
        <v>7340027581.8100004</v>
      </c>
      <c r="J11" s="5">
        <v>6394688811.3199997</v>
      </c>
    </row>
    <row r="12" spans="1:11" s="2" customFormat="1" ht="20.149999999999999" customHeight="1" x14ac:dyDescent="0.25">
      <c r="A12" s="6" t="s">
        <v>6</v>
      </c>
      <c r="B12" s="7" t="s">
        <v>25</v>
      </c>
      <c r="C12" s="8">
        <v>619068375.10000002</v>
      </c>
      <c r="D12" s="8">
        <v>796034174.63</v>
      </c>
      <c r="E12" s="8">
        <v>95830705.969999999</v>
      </c>
      <c r="F12" s="8">
        <v>46054972.719999999</v>
      </c>
      <c r="G12" s="8">
        <v>7340027581.8100004</v>
      </c>
      <c r="H12" s="8">
        <v>0</v>
      </c>
      <c r="I12" s="8">
        <v>8897015810.2299995</v>
      </c>
      <c r="J12" s="8">
        <v>8046420398.3899994</v>
      </c>
    </row>
    <row r="13" spans="1:11" s="2" customFormat="1" ht="20.149999999999999" customHeight="1" x14ac:dyDescent="0.25">
      <c r="A13" s="6" t="s">
        <v>7</v>
      </c>
      <c r="B13" s="7" t="s">
        <v>26</v>
      </c>
      <c r="C13" s="8">
        <v>212314.62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212314.62</v>
      </c>
      <c r="J13" s="8">
        <v>147582.54</v>
      </c>
    </row>
    <row r="14" spans="1:11" s="2" customFormat="1" ht="20.149999999999999" customHeight="1" x14ac:dyDescent="0.25">
      <c r="A14" s="6" t="s">
        <v>10</v>
      </c>
      <c r="B14" s="7" t="s">
        <v>27</v>
      </c>
      <c r="C14" s="8">
        <v>0</v>
      </c>
      <c r="D14" s="8">
        <v>0</v>
      </c>
      <c r="E14" s="8">
        <v>0</v>
      </c>
      <c r="F14" s="8">
        <v>0</v>
      </c>
      <c r="G14" s="8">
        <v>3345.92</v>
      </c>
      <c r="H14" s="8">
        <v>0</v>
      </c>
      <c r="I14" s="8">
        <v>3345.92</v>
      </c>
      <c r="J14" s="8">
        <v>5192.3</v>
      </c>
    </row>
    <row r="15" spans="1:11" ht="20.149999999999999" customHeight="1" x14ac:dyDescent="0.25">
      <c r="A15" s="9" t="s">
        <v>8</v>
      </c>
      <c r="B15" s="10" t="s">
        <v>28</v>
      </c>
      <c r="C15" s="11">
        <v>619280689.72000003</v>
      </c>
      <c r="D15" s="11">
        <v>796034174.63</v>
      </c>
      <c r="E15" s="11">
        <v>95830705.969999999</v>
      </c>
      <c r="F15" s="11">
        <v>46054972.719999999</v>
      </c>
      <c r="G15" s="11">
        <v>7340030927.7300005</v>
      </c>
      <c r="H15" s="11">
        <v>0</v>
      </c>
      <c r="I15" s="11">
        <v>8897231470.7700005</v>
      </c>
      <c r="J15" s="11">
        <v>8046573173.2299995</v>
      </c>
    </row>
    <row r="16" spans="1:11" x14ac:dyDescent="0.25">
      <c r="A16" s="3"/>
      <c r="B16" s="4" t="s">
        <v>9</v>
      </c>
      <c r="C16" s="5">
        <v>466350.4</v>
      </c>
      <c r="D16" s="5">
        <v>633157.28</v>
      </c>
      <c r="E16" s="5">
        <v>28152.5</v>
      </c>
      <c r="F16" s="5">
        <v>6359.05</v>
      </c>
      <c r="G16" s="5">
        <v>99256.960000000006</v>
      </c>
      <c r="H16" s="5">
        <v>0</v>
      </c>
      <c r="I16" s="5">
        <v>1233276.19</v>
      </c>
      <c r="J16" s="5">
        <v>362874.49</v>
      </c>
    </row>
    <row r="17" spans="1:10" x14ac:dyDescent="0.25">
      <c r="A17" s="3"/>
      <c r="B17" s="4" t="s">
        <v>29</v>
      </c>
      <c r="C17" s="5">
        <v>753911.29</v>
      </c>
      <c r="D17" s="5">
        <v>186708.89</v>
      </c>
      <c r="E17" s="5">
        <v>375443.61</v>
      </c>
      <c r="F17" s="5">
        <v>7092.71</v>
      </c>
      <c r="G17" s="5">
        <v>0</v>
      </c>
      <c r="H17" s="5">
        <v>0</v>
      </c>
      <c r="I17" s="5">
        <v>1323156.5</v>
      </c>
      <c r="J17" s="5">
        <v>1155554.58</v>
      </c>
    </row>
    <row r="18" spans="1:10" x14ac:dyDescent="0.25">
      <c r="A18" s="3"/>
      <c r="B18" s="4" t="s">
        <v>30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</row>
    <row r="19" spans="1:10" x14ac:dyDescent="0.25">
      <c r="A19" s="3"/>
      <c r="B19" s="4" t="s">
        <v>31</v>
      </c>
      <c r="C19" s="5">
        <v>80888.58</v>
      </c>
      <c r="D19" s="5">
        <v>279270.34000000003</v>
      </c>
      <c r="E19" s="5">
        <v>9014.83</v>
      </c>
      <c r="F19" s="5">
        <v>0</v>
      </c>
      <c r="G19" s="5">
        <v>0</v>
      </c>
      <c r="H19" s="5">
        <v>98.92</v>
      </c>
      <c r="I19" s="5">
        <v>369272.67</v>
      </c>
      <c r="J19" s="5">
        <v>2613705.9900000002</v>
      </c>
    </row>
    <row r="20" spans="1:10" x14ac:dyDescent="0.25">
      <c r="A20" s="3"/>
      <c r="B20" s="4" t="s">
        <v>32</v>
      </c>
      <c r="C20" s="5">
        <v>0</v>
      </c>
      <c r="D20" s="5">
        <v>0</v>
      </c>
      <c r="E20" s="5">
        <v>612.62</v>
      </c>
      <c r="F20" s="5">
        <v>0</v>
      </c>
      <c r="G20" s="5">
        <v>0</v>
      </c>
      <c r="H20" s="5">
        <v>0</v>
      </c>
      <c r="I20" s="5">
        <v>612.62</v>
      </c>
      <c r="J20" s="5">
        <v>3744.53</v>
      </c>
    </row>
    <row r="21" spans="1:10" ht="20.149999999999999" customHeight="1" x14ac:dyDescent="0.25">
      <c r="A21" s="6" t="s">
        <v>6</v>
      </c>
      <c r="B21" s="7" t="s">
        <v>33</v>
      </c>
      <c r="C21" s="8">
        <v>1301150.27</v>
      </c>
      <c r="D21" s="8">
        <v>1099136.51</v>
      </c>
      <c r="E21" s="8">
        <v>413223.56</v>
      </c>
      <c r="F21" s="8">
        <v>13451.76</v>
      </c>
      <c r="G21" s="8">
        <v>99256.960000000006</v>
      </c>
      <c r="H21" s="8">
        <v>98.92</v>
      </c>
      <c r="I21" s="8">
        <v>2926317.98</v>
      </c>
      <c r="J21" s="8">
        <v>4135925.58</v>
      </c>
    </row>
    <row r="22" spans="1:10" ht="20.149999999999999" customHeight="1" x14ac:dyDescent="0.25">
      <c r="A22" s="6" t="s">
        <v>7</v>
      </c>
      <c r="B22" s="7" t="s">
        <v>34</v>
      </c>
      <c r="C22" s="8">
        <v>5881206.75</v>
      </c>
      <c r="D22" s="8">
        <v>444766026.07999998</v>
      </c>
      <c r="E22" s="8">
        <v>704367.98</v>
      </c>
      <c r="F22" s="8">
        <v>363499.57</v>
      </c>
      <c r="G22" s="8">
        <v>0</v>
      </c>
      <c r="H22" s="8">
        <v>0</v>
      </c>
      <c r="I22" s="8">
        <v>451715100.38</v>
      </c>
      <c r="J22" s="8">
        <v>14553813.259999998</v>
      </c>
    </row>
    <row r="23" spans="1:10" ht="20.149999999999999" customHeight="1" x14ac:dyDescent="0.25">
      <c r="A23" s="6" t="s">
        <v>10</v>
      </c>
      <c r="B23" s="7" t="s">
        <v>14</v>
      </c>
      <c r="C23" s="8">
        <v>10886.49</v>
      </c>
      <c r="D23" s="8">
        <v>85491.85</v>
      </c>
      <c r="E23" s="8">
        <v>0</v>
      </c>
      <c r="F23" s="8">
        <v>0</v>
      </c>
      <c r="G23" s="8">
        <v>0</v>
      </c>
      <c r="H23" s="8">
        <v>0</v>
      </c>
      <c r="I23" s="8">
        <v>96378.34</v>
      </c>
      <c r="J23" s="8">
        <v>181826.33</v>
      </c>
    </row>
    <row r="24" spans="1:10" x14ac:dyDescent="0.25">
      <c r="A24" s="3"/>
      <c r="B24" s="4" t="s">
        <v>35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568066555.29999995</v>
      </c>
      <c r="I24" s="5">
        <v>19609826.309999943</v>
      </c>
      <c r="J24" s="5">
        <v>12370166.160000056</v>
      </c>
    </row>
    <row r="25" spans="1:10" x14ac:dyDescent="0.25">
      <c r="A25" s="3"/>
      <c r="B25" s="4" t="s">
        <v>36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207157391.59</v>
      </c>
      <c r="I25" s="5">
        <v>207157391.59</v>
      </c>
      <c r="J25" s="5">
        <v>193362971.66999999</v>
      </c>
    </row>
    <row r="26" spans="1:10" s="2" customFormat="1" ht="20.149999999999999" customHeight="1" x14ac:dyDescent="0.25">
      <c r="A26" s="6" t="s">
        <v>11</v>
      </c>
      <c r="B26" s="7" t="s">
        <v>37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775223946.88999999</v>
      </c>
      <c r="I26" s="8">
        <v>226767217.89999995</v>
      </c>
      <c r="J26" s="8">
        <v>205733137.83000001</v>
      </c>
    </row>
    <row r="27" spans="1:10" x14ac:dyDescent="0.25">
      <c r="A27" s="3"/>
      <c r="B27" s="4" t="s">
        <v>38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</row>
    <row r="28" spans="1:10" x14ac:dyDescent="0.25">
      <c r="A28" s="3"/>
      <c r="B28" s="4" t="s">
        <v>39</v>
      </c>
      <c r="C28" s="5">
        <v>1581.35</v>
      </c>
      <c r="D28" s="5">
        <v>16956.23</v>
      </c>
      <c r="E28" s="5">
        <v>1800</v>
      </c>
      <c r="F28" s="5">
        <v>0</v>
      </c>
      <c r="G28" s="5">
        <v>1733.35</v>
      </c>
      <c r="H28" s="5">
        <v>0</v>
      </c>
      <c r="I28" s="5">
        <v>22070.93</v>
      </c>
      <c r="J28" s="5">
        <v>36621.69</v>
      </c>
    </row>
    <row r="29" spans="1:10" x14ac:dyDescent="0.25">
      <c r="A29" s="3"/>
      <c r="B29" s="4" t="s">
        <v>40</v>
      </c>
      <c r="C29" s="5">
        <v>0</v>
      </c>
      <c r="D29" s="5">
        <v>66736.41</v>
      </c>
      <c r="E29" s="5">
        <v>300</v>
      </c>
      <c r="F29" s="5">
        <v>4221.8100000000004</v>
      </c>
      <c r="G29" s="5">
        <v>718.45</v>
      </c>
      <c r="H29" s="5">
        <v>0</v>
      </c>
      <c r="I29" s="5">
        <v>71976.67</v>
      </c>
      <c r="J29" s="5">
        <v>28358.89</v>
      </c>
    </row>
    <row r="30" spans="1:10" x14ac:dyDescent="0.25">
      <c r="A30" s="3"/>
      <c r="B30" s="4" t="s">
        <v>41</v>
      </c>
      <c r="C30" s="5">
        <v>0</v>
      </c>
      <c r="D30" s="5">
        <v>4053.23</v>
      </c>
      <c r="E30" s="5">
        <v>270</v>
      </c>
      <c r="F30" s="5">
        <v>0</v>
      </c>
      <c r="G30" s="5">
        <v>0</v>
      </c>
      <c r="H30" s="5">
        <v>0</v>
      </c>
      <c r="I30" s="5">
        <v>4323.2299999999996</v>
      </c>
      <c r="J30" s="5">
        <v>133117.21</v>
      </c>
    </row>
    <row r="31" spans="1:10" s="2" customFormat="1" ht="20.149999999999999" customHeight="1" x14ac:dyDescent="0.25">
      <c r="A31" s="6" t="s">
        <v>13</v>
      </c>
      <c r="B31" s="7" t="s">
        <v>42</v>
      </c>
      <c r="C31" s="8">
        <v>1581.35</v>
      </c>
      <c r="D31" s="8">
        <v>87745.87</v>
      </c>
      <c r="E31" s="8">
        <v>2370</v>
      </c>
      <c r="F31" s="8">
        <v>4221.8100000000004</v>
      </c>
      <c r="G31" s="8">
        <v>2451.8000000000002</v>
      </c>
      <c r="H31" s="8">
        <v>0</v>
      </c>
      <c r="I31" s="8">
        <v>98370.83</v>
      </c>
      <c r="J31" s="8">
        <v>198097.79</v>
      </c>
    </row>
    <row r="32" spans="1:10" s="2" customFormat="1" ht="20.149999999999999" customHeight="1" x14ac:dyDescent="0.25">
      <c r="A32" s="9" t="s">
        <v>17</v>
      </c>
      <c r="B32" s="10" t="s">
        <v>18</v>
      </c>
      <c r="C32" s="11">
        <v>7194824.8600000003</v>
      </c>
      <c r="D32" s="11">
        <v>446038400.31</v>
      </c>
      <c r="E32" s="11">
        <v>1119961.54</v>
      </c>
      <c r="F32" s="11">
        <v>381173.14</v>
      </c>
      <c r="G32" s="11">
        <v>101708.76</v>
      </c>
      <c r="H32" s="11">
        <v>775224045.80999994</v>
      </c>
      <c r="I32" s="11">
        <v>681603385.43000007</v>
      </c>
      <c r="J32" s="11">
        <v>224802800.78999999</v>
      </c>
    </row>
    <row r="33" spans="1:10" x14ac:dyDescent="0.25">
      <c r="A33" s="3"/>
      <c r="B33" s="4" t="s">
        <v>43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</row>
    <row r="34" spans="1:10" s="2" customFormat="1" ht="20.149999999999999" customHeight="1" x14ac:dyDescent="0.25">
      <c r="A34" s="9" t="s">
        <v>19</v>
      </c>
      <c r="B34" s="10" t="s">
        <v>20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</row>
    <row r="35" spans="1:10" s="2" customFormat="1" ht="30" customHeight="1" x14ac:dyDescent="0.25">
      <c r="A35" s="12"/>
      <c r="B35" s="10" t="s">
        <v>44</v>
      </c>
      <c r="C35" s="11">
        <v>626475514.58000004</v>
      </c>
      <c r="D35" s="11">
        <v>1242072574.9400001</v>
      </c>
      <c r="E35" s="11">
        <v>96950667.510000005</v>
      </c>
      <c r="F35" s="11">
        <v>46436145.859999999</v>
      </c>
      <c r="G35" s="11">
        <v>7340132636.4900007</v>
      </c>
      <c r="H35" s="11">
        <v>775224045.80999994</v>
      </c>
      <c r="I35" s="11">
        <v>9578834856.2000008</v>
      </c>
      <c r="J35" s="11">
        <v>8271375974.0199995</v>
      </c>
    </row>
  </sheetData>
  <phoneticPr fontId="0" type="noConversion"/>
  <printOptions horizontalCentered="1"/>
  <pageMargins left="0.15748031496062992" right="0.15748031496062992" top="0.14000000000000001" bottom="0.1" header="0.04" footer="7.874015748031496E-2"/>
  <pageSetup paperSize="9" scale="7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A1:J35"/>
  <sheetViews>
    <sheetView showGridLines="0" zoomScaleNormal="100" workbookViewId="0">
      <selection activeCell="A8" sqref="A8:J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5.1796875" style="1" customWidth="1"/>
    <col min="8" max="8" width="13.7265625" style="1" customWidth="1"/>
    <col min="9" max="10" width="15.1796875" style="1" customWidth="1"/>
    <col min="11" max="12" width="13.453125" style="1" customWidth="1"/>
    <col min="13" max="16384" width="11.453125" style="1"/>
  </cols>
  <sheetData>
    <row r="1" spans="1:10" s="18" customFormat="1" ht="13" customHeight="1" x14ac:dyDescent="0.25">
      <c r="A1" s="17" t="s">
        <v>98</v>
      </c>
      <c r="B1" s="17"/>
      <c r="C1" s="17"/>
      <c r="D1" s="17"/>
      <c r="E1" s="17"/>
      <c r="F1" s="17"/>
    </row>
    <row r="2" spans="1:10" s="18" customFormat="1" ht="11.15" customHeight="1" x14ac:dyDescent="0.25">
      <c r="A2" s="19" t="s">
        <v>55</v>
      </c>
      <c r="B2" s="17"/>
      <c r="C2" s="17"/>
      <c r="D2" s="17"/>
      <c r="E2" s="17"/>
      <c r="F2" s="17"/>
    </row>
    <row r="3" spans="1:10" s="18" customFormat="1" ht="11.15" customHeight="1" x14ac:dyDescent="0.25">
      <c r="A3" s="19" t="s">
        <v>56</v>
      </c>
      <c r="B3" s="17"/>
      <c r="C3" s="17"/>
      <c r="D3" s="17"/>
      <c r="E3" s="17"/>
      <c r="F3" s="17"/>
    </row>
    <row r="4" spans="1:10" s="18" customFormat="1" ht="11.15" customHeight="1" x14ac:dyDescent="0.25">
      <c r="A4" s="19" t="s">
        <v>60</v>
      </c>
      <c r="B4" s="17"/>
      <c r="C4" s="17"/>
      <c r="D4" s="17"/>
      <c r="E4" s="17"/>
      <c r="F4" s="17"/>
    </row>
    <row r="5" spans="1:10" s="18" customFormat="1" ht="11.15" customHeight="1" x14ac:dyDescent="0.25">
      <c r="A5" s="19" t="s">
        <v>58</v>
      </c>
      <c r="B5" s="17"/>
      <c r="C5" s="17"/>
      <c r="D5" s="17"/>
      <c r="E5" s="17"/>
      <c r="F5" s="17"/>
    </row>
    <row r="6" spans="1:10" s="18" customFormat="1" ht="11.15" customHeight="1" x14ac:dyDescent="0.25">
      <c r="A6" s="20" t="s">
        <v>57</v>
      </c>
      <c r="B6" s="17"/>
      <c r="C6" s="17"/>
      <c r="D6" s="17"/>
      <c r="E6" s="17"/>
      <c r="F6" s="17"/>
    </row>
    <row r="7" spans="1:10" s="18" customFormat="1" ht="10.5" customHeight="1" x14ac:dyDescent="0.25">
      <c r="A7" s="21"/>
      <c r="B7" s="17"/>
      <c r="C7" s="17"/>
      <c r="D7" s="17"/>
      <c r="E7" s="17"/>
      <c r="F7" s="17"/>
    </row>
    <row r="8" spans="1:10" ht="20.149999999999999" customHeight="1" x14ac:dyDescent="0.25">
      <c r="A8" s="83"/>
      <c r="B8" s="84" t="s">
        <v>21</v>
      </c>
      <c r="C8" s="86" t="s">
        <v>0</v>
      </c>
      <c r="D8" s="86" t="s">
        <v>1</v>
      </c>
      <c r="E8" s="86" t="s">
        <v>2</v>
      </c>
      <c r="F8" s="86" t="s">
        <v>3</v>
      </c>
      <c r="G8" s="86" t="s">
        <v>4</v>
      </c>
      <c r="H8" s="86" t="s">
        <v>5</v>
      </c>
      <c r="I8" s="86">
        <v>2007</v>
      </c>
      <c r="J8" s="86">
        <v>2006</v>
      </c>
    </row>
    <row r="9" spans="1:10" x14ac:dyDescent="0.25">
      <c r="A9" s="3"/>
      <c r="B9" s="4" t="s">
        <v>22</v>
      </c>
      <c r="C9" s="5">
        <v>174793900.30000001</v>
      </c>
      <c r="D9" s="5">
        <v>115863889.25</v>
      </c>
      <c r="E9" s="5">
        <v>26048665.559999999</v>
      </c>
      <c r="F9" s="5">
        <v>13461807.17</v>
      </c>
      <c r="G9" s="5">
        <v>0</v>
      </c>
      <c r="H9" s="5">
        <v>0</v>
      </c>
      <c r="I9" s="5">
        <v>330168262.27999997</v>
      </c>
      <c r="J9" s="5">
        <v>315400179.12</v>
      </c>
    </row>
    <row r="10" spans="1:10" x14ac:dyDescent="0.25">
      <c r="A10" s="3"/>
      <c r="B10" s="4" t="s">
        <v>23</v>
      </c>
      <c r="C10" s="5">
        <v>363929268</v>
      </c>
      <c r="D10" s="5">
        <v>879673054.62</v>
      </c>
      <c r="E10" s="5">
        <v>52605541.68</v>
      </c>
      <c r="F10" s="5">
        <v>25355460.489999998</v>
      </c>
      <c r="G10" s="5">
        <v>0</v>
      </c>
      <c r="H10" s="5">
        <v>0</v>
      </c>
      <c r="I10" s="5">
        <v>1321563324.79</v>
      </c>
      <c r="J10" s="5">
        <v>1424256833.8099999</v>
      </c>
    </row>
    <row r="11" spans="1:10" x14ac:dyDescent="0.25">
      <c r="A11" s="3"/>
      <c r="B11" s="4" t="s">
        <v>24</v>
      </c>
      <c r="C11" s="5">
        <v>0</v>
      </c>
      <c r="D11" s="5">
        <v>0</v>
      </c>
      <c r="E11" s="5">
        <v>0</v>
      </c>
      <c r="F11" s="5">
        <v>0</v>
      </c>
      <c r="G11" s="5">
        <v>6394688811.3199997</v>
      </c>
      <c r="H11" s="5">
        <v>0</v>
      </c>
      <c r="I11" s="5">
        <v>6394688811.3199997</v>
      </c>
      <c r="J11" s="5">
        <v>5490205334.1599998</v>
      </c>
    </row>
    <row r="12" spans="1:10" s="2" customFormat="1" ht="20.149999999999999" customHeight="1" x14ac:dyDescent="0.25">
      <c r="A12" s="6" t="s">
        <v>6</v>
      </c>
      <c r="B12" s="7" t="s">
        <v>25</v>
      </c>
      <c r="C12" s="8">
        <v>538723168.29999995</v>
      </c>
      <c r="D12" s="8">
        <v>995536943.87</v>
      </c>
      <c r="E12" s="8">
        <v>78654207.239999995</v>
      </c>
      <c r="F12" s="8">
        <v>38817267.659999996</v>
      </c>
      <c r="G12" s="8">
        <v>6394688811.3199997</v>
      </c>
      <c r="H12" s="8">
        <v>0</v>
      </c>
      <c r="I12" s="8">
        <v>8046420398.3900003</v>
      </c>
      <c r="J12" s="8">
        <v>7229862347.0900002</v>
      </c>
    </row>
    <row r="13" spans="1:10" s="2" customFormat="1" ht="20.149999999999999" customHeight="1" x14ac:dyDescent="0.25">
      <c r="A13" s="6" t="s">
        <v>7</v>
      </c>
      <c r="B13" s="7" t="s">
        <v>26</v>
      </c>
      <c r="C13" s="8">
        <v>147582.54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147582.54</v>
      </c>
      <c r="J13" s="8">
        <v>108155.8</v>
      </c>
    </row>
    <row r="14" spans="1:10" s="2" customFormat="1" ht="20.149999999999999" customHeight="1" x14ac:dyDescent="0.25">
      <c r="A14" s="6" t="s">
        <v>10</v>
      </c>
      <c r="B14" s="7" t="s">
        <v>27</v>
      </c>
      <c r="C14" s="8">
        <v>0</v>
      </c>
      <c r="D14" s="8">
        <v>0</v>
      </c>
      <c r="E14" s="8">
        <v>0</v>
      </c>
      <c r="F14" s="8">
        <v>0</v>
      </c>
      <c r="G14" s="8">
        <v>5192.3</v>
      </c>
      <c r="H14" s="8">
        <v>0</v>
      </c>
      <c r="I14" s="8">
        <v>5192.3</v>
      </c>
      <c r="J14" s="8">
        <v>0</v>
      </c>
    </row>
    <row r="15" spans="1:10" ht="20.149999999999999" customHeight="1" x14ac:dyDescent="0.25">
      <c r="A15" s="9" t="s">
        <v>8</v>
      </c>
      <c r="B15" s="10" t="s">
        <v>28</v>
      </c>
      <c r="C15" s="11">
        <v>538870750.84000003</v>
      </c>
      <c r="D15" s="11">
        <v>995536943.87</v>
      </c>
      <c r="E15" s="11">
        <v>78654207.239999995</v>
      </c>
      <c r="F15" s="11">
        <v>38817267.659999996</v>
      </c>
      <c r="G15" s="11">
        <v>6394694003.6199999</v>
      </c>
      <c r="H15" s="11">
        <v>0</v>
      </c>
      <c r="I15" s="11">
        <v>8046573173.2299995</v>
      </c>
      <c r="J15" s="11">
        <v>7229970502.8900003</v>
      </c>
    </row>
    <row r="16" spans="1:10" x14ac:dyDescent="0.25">
      <c r="A16" s="3"/>
      <c r="B16" s="4" t="s">
        <v>9</v>
      </c>
      <c r="C16" s="5">
        <v>106622.09</v>
      </c>
      <c r="D16" s="5">
        <v>144706.22</v>
      </c>
      <c r="E16" s="5">
        <v>6130.8</v>
      </c>
      <c r="F16" s="5">
        <v>9413.99</v>
      </c>
      <c r="G16" s="5">
        <v>96001.39</v>
      </c>
      <c r="H16" s="5">
        <v>0</v>
      </c>
      <c r="I16" s="5">
        <v>362874.49</v>
      </c>
      <c r="J16" s="5">
        <v>427398.31</v>
      </c>
    </row>
    <row r="17" spans="1:10" x14ac:dyDescent="0.25">
      <c r="A17" s="3"/>
      <c r="B17" s="4" t="s">
        <v>29</v>
      </c>
      <c r="C17" s="5">
        <v>691692.66</v>
      </c>
      <c r="D17" s="5">
        <v>185976.9</v>
      </c>
      <c r="E17" s="5">
        <v>273329.02</v>
      </c>
      <c r="F17" s="5">
        <v>4556</v>
      </c>
      <c r="G17" s="5">
        <v>0</v>
      </c>
      <c r="H17" s="5">
        <v>0</v>
      </c>
      <c r="I17" s="5">
        <v>1155554.58</v>
      </c>
      <c r="J17" s="5">
        <v>1058888.46</v>
      </c>
    </row>
    <row r="18" spans="1:10" x14ac:dyDescent="0.25">
      <c r="A18" s="3"/>
      <c r="B18" s="4" t="s">
        <v>30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</row>
    <row r="19" spans="1:10" x14ac:dyDescent="0.25">
      <c r="A19" s="3"/>
      <c r="B19" s="4" t="s">
        <v>31</v>
      </c>
      <c r="C19" s="5">
        <v>480506.6</v>
      </c>
      <c r="D19" s="5">
        <v>2098120.37</v>
      </c>
      <c r="E19" s="5">
        <v>35079.019999999997</v>
      </c>
      <c r="F19" s="5">
        <v>0</v>
      </c>
      <c r="G19" s="5">
        <v>0</v>
      </c>
      <c r="H19" s="5">
        <v>0</v>
      </c>
      <c r="I19" s="5">
        <v>2613705.9900000002</v>
      </c>
      <c r="J19" s="5">
        <v>5160870.7699999996</v>
      </c>
    </row>
    <row r="20" spans="1:10" x14ac:dyDescent="0.25">
      <c r="A20" s="3"/>
      <c r="B20" s="4" t="s">
        <v>32</v>
      </c>
      <c r="C20" s="5">
        <v>3744.53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3744.53</v>
      </c>
      <c r="J20" s="5">
        <v>0</v>
      </c>
    </row>
    <row r="21" spans="1:10" ht="20.149999999999999" customHeight="1" x14ac:dyDescent="0.25">
      <c r="A21" s="6" t="s">
        <v>6</v>
      </c>
      <c r="B21" s="7" t="s">
        <v>33</v>
      </c>
      <c r="C21" s="8">
        <v>1282565.8799999999</v>
      </c>
      <c r="D21" s="8">
        <v>2428803.4900000002</v>
      </c>
      <c r="E21" s="8">
        <v>314538.84000000003</v>
      </c>
      <c r="F21" s="8">
        <v>13969.99</v>
      </c>
      <c r="G21" s="8">
        <v>96001.39</v>
      </c>
      <c r="H21" s="8">
        <v>45.99</v>
      </c>
      <c r="I21" s="8">
        <v>4135925.58</v>
      </c>
      <c r="J21" s="8">
        <v>6647199.5199999996</v>
      </c>
    </row>
    <row r="22" spans="1:10" ht="20.149999999999999" customHeight="1" x14ac:dyDescent="0.25">
      <c r="A22" s="6" t="s">
        <v>7</v>
      </c>
      <c r="B22" s="7" t="s">
        <v>34</v>
      </c>
      <c r="C22" s="8">
        <v>6153301.25</v>
      </c>
      <c r="D22" s="8">
        <v>7386231.79</v>
      </c>
      <c r="E22" s="8">
        <v>619013.44999999995</v>
      </c>
      <c r="F22" s="8">
        <v>395266.77</v>
      </c>
      <c r="G22" s="8">
        <v>0</v>
      </c>
      <c r="H22" s="8">
        <v>0</v>
      </c>
      <c r="I22" s="8">
        <v>14553813.26</v>
      </c>
      <c r="J22" s="8">
        <v>9800136.6500000004</v>
      </c>
    </row>
    <row r="23" spans="1:10" ht="20.149999999999999" customHeight="1" x14ac:dyDescent="0.25">
      <c r="A23" s="6" t="s">
        <v>10</v>
      </c>
      <c r="B23" s="7" t="s">
        <v>14</v>
      </c>
      <c r="C23" s="8">
        <v>57526.14</v>
      </c>
      <c r="D23" s="8">
        <v>124300.19</v>
      </c>
      <c r="E23" s="8">
        <v>0</v>
      </c>
      <c r="F23" s="8">
        <v>0</v>
      </c>
      <c r="G23" s="8">
        <v>0</v>
      </c>
      <c r="H23" s="8">
        <v>0</v>
      </c>
      <c r="I23" s="8">
        <v>181826.33</v>
      </c>
      <c r="J23" s="8">
        <v>338234.96</v>
      </c>
    </row>
    <row r="24" spans="1:10" x14ac:dyDescent="0.25">
      <c r="A24" s="3"/>
      <c r="B24" s="4" t="s">
        <v>35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543046039.59000003</v>
      </c>
      <c r="I24" s="5">
        <v>12370166.16</v>
      </c>
      <c r="J24" s="5">
        <v>10907983.130000001</v>
      </c>
    </row>
    <row r="25" spans="1:10" x14ac:dyDescent="0.25">
      <c r="A25" s="3"/>
      <c r="B25" s="4" t="s">
        <v>36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193362971.66999999</v>
      </c>
      <c r="I25" s="5">
        <v>193362971.66999999</v>
      </c>
      <c r="J25" s="5">
        <v>178971092.21000001</v>
      </c>
    </row>
    <row r="26" spans="1:10" s="2" customFormat="1" ht="20.149999999999999" customHeight="1" x14ac:dyDescent="0.25">
      <c r="A26" s="6" t="s">
        <v>11</v>
      </c>
      <c r="B26" s="7" t="s">
        <v>37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736409011.25999999</v>
      </c>
      <c r="I26" s="8">
        <v>205733137.83000001</v>
      </c>
      <c r="J26" s="8">
        <v>678777674.62</v>
      </c>
    </row>
    <row r="27" spans="1:10" x14ac:dyDescent="0.25">
      <c r="A27" s="3"/>
      <c r="B27" s="4" t="s">
        <v>38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</row>
    <row r="28" spans="1:10" x14ac:dyDescent="0.25">
      <c r="A28" s="3"/>
      <c r="B28" s="4" t="s">
        <v>39</v>
      </c>
      <c r="C28" s="5">
        <v>5730.58</v>
      </c>
      <c r="D28" s="5">
        <v>22068.959999999999</v>
      </c>
      <c r="E28" s="5">
        <v>5822.15</v>
      </c>
      <c r="F28" s="5">
        <v>3000</v>
      </c>
      <c r="G28" s="5">
        <v>0</v>
      </c>
      <c r="H28" s="5">
        <v>0</v>
      </c>
      <c r="I28" s="5">
        <v>36621.69</v>
      </c>
      <c r="J28" s="5">
        <v>108074.77</v>
      </c>
    </row>
    <row r="29" spans="1:10" x14ac:dyDescent="0.25">
      <c r="A29" s="3"/>
      <c r="B29" s="4" t="s">
        <v>40</v>
      </c>
      <c r="C29" s="5">
        <v>0</v>
      </c>
      <c r="D29" s="5">
        <v>23191.58</v>
      </c>
      <c r="E29" s="5">
        <v>1267.31</v>
      </c>
      <c r="F29" s="5">
        <v>3900</v>
      </c>
      <c r="G29" s="5">
        <v>0</v>
      </c>
      <c r="H29" s="5">
        <v>0</v>
      </c>
      <c r="I29" s="5">
        <v>28358.89</v>
      </c>
      <c r="J29" s="5">
        <v>28426.87</v>
      </c>
    </row>
    <row r="30" spans="1:10" x14ac:dyDescent="0.25">
      <c r="A30" s="3"/>
      <c r="B30" s="4" t="s">
        <v>41</v>
      </c>
      <c r="C30" s="5">
        <v>261.16000000000003</v>
      </c>
      <c r="D30" s="5">
        <v>7286.43</v>
      </c>
      <c r="E30" s="5">
        <v>0</v>
      </c>
      <c r="F30" s="5">
        <v>1622.92</v>
      </c>
      <c r="G30" s="5">
        <v>123946.7</v>
      </c>
      <c r="H30" s="5">
        <v>0</v>
      </c>
      <c r="I30" s="5">
        <v>133117.21</v>
      </c>
      <c r="J30" s="5">
        <v>1212619.3700000001</v>
      </c>
    </row>
    <row r="31" spans="1:10" s="2" customFormat="1" ht="20.149999999999999" customHeight="1" x14ac:dyDescent="0.25">
      <c r="A31" s="6" t="s">
        <v>13</v>
      </c>
      <c r="B31" s="7" t="s">
        <v>42</v>
      </c>
      <c r="C31" s="8">
        <v>5991.74</v>
      </c>
      <c r="D31" s="8">
        <v>52546.97</v>
      </c>
      <c r="E31" s="8">
        <v>7089.46</v>
      </c>
      <c r="F31" s="8">
        <v>8522.92</v>
      </c>
      <c r="G31" s="8">
        <v>123946.7</v>
      </c>
      <c r="H31" s="8">
        <v>0</v>
      </c>
      <c r="I31" s="8">
        <v>198097.79</v>
      </c>
      <c r="J31" s="8">
        <v>1349121.01</v>
      </c>
    </row>
    <row r="32" spans="1:10" s="2" customFormat="1" ht="20.149999999999999" customHeight="1" x14ac:dyDescent="0.25">
      <c r="A32" s="9" t="s">
        <v>17</v>
      </c>
      <c r="B32" s="10" t="s">
        <v>18</v>
      </c>
      <c r="C32" s="11">
        <v>7499385.0099999998</v>
      </c>
      <c r="D32" s="11">
        <v>9991882.4399999995</v>
      </c>
      <c r="E32" s="11">
        <v>940641.75</v>
      </c>
      <c r="F32" s="11">
        <v>417759.68</v>
      </c>
      <c r="G32" s="11">
        <v>219948.09</v>
      </c>
      <c r="H32" s="11">
        <v>736409057.25</v>
      </c>
      <c r="I32" s="11">
        <v>224802800.78999999</v>
      </c>
      <c r="J32" s="11">
        <v>696912366.75999999</v>
      </c>
    </row>
    <row r="33" spans="1:10" x14ac:dyDescent="0.25">
      <c r="A33" s="3"/>
      <c r="B33" s="4" t="s">
        <v>43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4711200.92</v>
      </c>
    </row>
    <row r="34" spans="1:10" s="2" customFormat="1" ht="20.149999999999999" customHeight="1" x14ac:dyDescent="0.25">
      <c r="A34" s="9" t="s">
        <v>19</v>
      </c>
      <c r="B34" s="10" t="s">
        <v>20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4711200.92</v>
      </c>
    </row>
    <row r="35" spans="1:10" s="2" customFormat="1" ht="30" customHeight="1" x14ac:dyDescent="0.25">
      <c r="A35" s="12"/>
      <c r="B35" s="10" t="s">
        <v>44</v>
      </c>
      <c r="C35" s="11">
        <v>546370135.85000002</v>
      </c>
      <c r="D35" s="11">
        <v>1005528826.3099999</v>
      </c>
      <c r="E35" s="11">
        <v>79594848.989999995</v>
      </c>
      <c r="F35" s="11">
        <v>39235027.340000004</v>
      </c>
      <c r="G35" s="11">
        <v>6394913951.71</v>
      </c>
      <c r="H35" s="11">
        <v>736409057.25</v>
      </c>
      <c r="I35" s="11">
        <v>8271375974.0200005</v>
      </c>
      <c r="J35" s="11">
        <v>7931594070.5699997</v>
      </c>
    </row>
  </sheetData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L37"/>
  <sheetViews>
    <sheetView zoomScaleNormal="100" workbookViewId="0">
      <selection activeCell="A8" sqref="A8:J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5.1796875" style="1" customWidth="1"/>
    <col min="8" max="8" width="13.7265625" style="1" customWidth="1"/>
    <col min="9" max="10" width="15.1796875" style="1" customWidth="1"/>
    <col min="11" max="12" width="14.7265625" style="1" customWidth="1"/>
    <col min="13" max="16384" width="11.453125" style="1"/>
  </cols>
  <sheetData>
    <row r="1" spans="1:10" s="18" customFormat="1" ht="13" customHeight="1" x14ac:dyDescent="0.25">
      <c r="A1" s="17" t="s">
        <v>98</v>
      </c>
      <c r="B1" s="17"/>
      <c r="C1" s="17"/>
      <c r="D1" s="17"/>
      <c r="E1" s="17"/>
      <c r="F1" s="17"/>
    </row>
    <row r="2" spans="1:10" s="18" customFormat="1" ht="11.15" customHeight="1" x14ac:dyDescent="0.25">
      <c r="A2" s="19" t="s">
        <v>55</v>
      </c>
      <c r="B2" s="17"/>
      <c r="C2" s="17"/>
      <c r="D2" s="17"/>
      <c r="E2" s="17"/>
      <c r="F2" s="17"/>
    </row>
    <row r="3" spans="1:10" s="18" customFormat="1" ht="11.15" customHeight="1" x14ac:dyDescent="0.25">
      <c r="A3" s="19" t="s">
        <v>56</v>
      </c>
      <c r="B3" s="17"/>
      <c r="C3" s="17"/>
      <c r="D3" s="17"/>
      <c r="E3" s="17"/>
      <c r="F3" s="17"/>
    </row>
    <row r="4" spans="1:10" s="18" customFormat="1" ht="11.15" customHeight="1" x14ac:dyDescent="0.25">
      <c r="A4" s="19" t="s">
        <v>61</v>
      </c>
      <c r="B4" s="17"/>
      <c r="C4" s="17"/>
      <c r="D4" s="17"/>
      <c r="E4" s="17"/>
      <c r="F4" s="17"/>
    </row>
    <row r="5" spans="1:10" s="18" customFormat="1" ht="11.15" customHeight="1" x14ac:dyDescent="0.25">
      <c r="A5" s="19" t="s">
        <v>58</v>
      </c>
      <c r="B5" s="17"/>
      <c r="C5" s="17"/>
      <c r="D5" s="17"/>
      <c r="E5" s="17"/>
      <c r="F5" s="17"/>
    </row>
    <row r="6" spans="1:10" s="18" customFormat="1" ht="11.15" customHeight="1" x14ac:dyDescent="0.25">
      <c r="A6" s="20" t="s">
        <v>57</v>
      </c>
      <c r="B6" s="17"/>
      <c r="C6" s="17"/>
      <c r="D6" s="17"/>
      <c r="E6" s="17"/>
      <c r="F6" s="17"/>
    </row>
    <row r="7" spans="1:10" s="18" customFormat="1" ht="10.5" customHeight="1" x14ac:dyDescent="0.25">
      <c r="A7" s="21"/>
      <c r="B7" s="17"/>
      <c r="C7" s="17"/>
      <c r="D7" s="17"/>
      <c r="E7" s="17"/>
      <c r="F7" s="17"/>
    </row>
    <row r="8" spans="1:10" ht="20.149999999999999" customHeight="1" x14ac:dyDescent="0.25">
      <c r="A8" s="83"/>
      <c r="B8" s="84" t="s">
        <v>21</v>
      </c>
      <c r="C8" s="86" t="s">
        <v>0</v>
      </c>
      <c r="D8" s="86" t="s">
        <v>1</v>
      </c>
      <c r="E8" s="86" t="s">
        <v>2</v>
      </c>
      <c r="F8" s="86" t="s">
        <v>3</v>
      </c>
      <c r="G8" s="86" t="s">
        <v>4</v>
      </c>
      <c r="H8" s="86" t="s">
        <v>5</v>
      </c>
      <c r="I8" s="86">
        <v>2006</v>
      </c>
      <c r="J8" s="86">
        <v>2005</v>
      </c>
    </row>
    <row r="9" spans="1:10" x14ac:dyDescent="0.25">
      <c r="A9" s="3"/>
      <c r="B9" s="4" t="s">
        <v>22</v>
      </c>
      <c r="C9" s="5">
        <v>168124667.25</v>
      </c>
      <c r="D9" s="5">
        <v>108646768.13</v>
      </c>
      <c r="E9" s="5">
        <v>25251510.940000001</v>
      </c>
      <c r="F9" s="5">
        <v>13377232.800000001</v>
      </c>
      <c r="G9" s="5">
        <v>0</v>
      </c>
      <c r="H9" s="5">
        <v>0</v>
      </c>
      <c r="I9" s="5">
        <v>315400179.12</v>
      </c>
      <c r="J9" s="5">
        <v>315400179.12</v>
      </c>
    </row>
    <row r="10" spans="1:10" x14ac:dyDescent="0.25">
      <c r="A10" s="3"/>
      <c r="B10" s="4" t="s">
        <v>23</v>
      </c>
      <c r="C10" s="5">
        <v>362498771.61000001</v>
      </c>
      <c r="D10" s="5">
        <v>972455218.23000002</v>
      </c>
      <c r="E10" s="5">
        <v>63614835.899999999</v>
      </c>
      <c r="F10" s="5">
        <v>25688008.07</v>
      </c>
      <c r="G10" s="5">
        <v>0</v>
      </c>
      <c r="H10" s="5">
        <v>0</v>
      </c>
      <c r="I10" s="5">
        <v>1424256833.8100002</v>
      </c>
      <c r="J10" s="5">
        <v>1485673702.1100001</v>
      </c>
    </row>
    <row r="11" spans="1:10" x14ac:dyDescent="0.25">
      <c r="A11" s="3"/>
      <c r="B11" s="4" t="s">
        <v>24</v>
      </c>
      <c r="C11" s="5">
        <v>0</v>
      </c>
      <c r="D11" s="5">
        <v>0</v>
      </c>
      <c r="E11" s="5">
        <v>0</v>
      </c>
      <c r="F11" s="5">
        <v>0</v>
      </c>
      <c r="G11" s="5">
        <v>5490205334.1599998</v>
      </c>
      <c r="H11" s="5">
        <v>0</v>
      </c>
      <c r="I11" s="5">
        <v>5490205334.1599998</v>
      </c>
      <c r="J11" s="5">
        <v>4793417544.5700006</v>
      </c>
    </row>
    <row r="12" spans="1:10" s="2" customFormat="1" ht="20.149999999999999" customHeight="1" x14ac:dyDescent="0.25">
      <c r="A12" s="6" t="s">
        <v>6</v>
      </c>
      <c r="B12" s="7" t="s">
        <v>25</v>
      </c>
      <c r="C12" s="8">
        <v>530623438.86000001</v>
      </c>
      <c r="D12" s="8">
        <v>1081101986.3600001</v>
      </c>
      <c r="E12" s="8">
        <v>88866346.840000004</v>
      </c>
      <c r="F12" s="8">
        <v>39065240.870000005</v>
      </c>
      <c r="G12" s="8">
        <v>5490205334.1599998</v>
      </c>
      <c r="H12" s="8">
        <v>0</v>
      </c>
      <c r="I12" s="8">
        <v>7229862347.0900002</v>
      </c>
      <c r="J12" s="8">
        <v>6594491425.8000011</v>
      </c>
    </row>
    <row r="13" spans="1:10" s="2" customFormat="1" ht="20.149999999999999" customHeight="1" x14ac:dyDescent="0.25">
      <c r="A13" s="6" t="s">
        <v>7</v>
      </c>
      <c r="B13" s="7" t="s">
        <v>26</v>
      </c>
      <c r="C13" s="8">
        <v>108155.8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108155.8</v>
      </c>
      <c r="J13" s="8">
        <v>108155.8</v>
      </c>
    </row>
    <row r="14" spans="1:10" s="2" customFormat="1" ht="20.149999999999999" customHeight="1" x14ac:dyDescent="0.25">
      <c r="A14" s="6" t="s">
        <v>10</v>
      </c>
      <c r="B14" s="7" t="s">
        <v>27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20.149999999999999" customHeight="1" x14ac:dyDescent="0.25">
      <c r="A15" s="9" t="s">
        <v>8</v>
      </c>
      <c r="B15" s="10" t="s">
        <v>28</v>
      </c>
      <c r="C15" s="11">
        <v>530731594.66000003</v>
      </c>
      <c r="D15" s="11">
        <v>1081101986.3600001</v>
      </c>
      <c r="E15" s="11">
        <v>88866346.840000004</v>
      </c>
      <c r="F15" s="11">
        <v>39065240.870000005</v>
      </c>
      <c r="G15" s="11">
        <v>5490205334.1599998</v>
      </c>
      <c r="H15" s="11">
        <v>0</v>
      </c>
      <c r="I15" s="11">
        <v>7229970502.8899994</v>
      </c>
      <c r="J15" s="11">
        <v>6594599581.6000004</v>
      </c>
    </row>
    <row r="16" spans="1:10" x14ac:dyDescent="0.25">
      <c r="A16" s="3"/>
      <c r="B16" s="4" t="s">
        <v>9</v>
      </c>
      <c r="C16" s="5">
        <v>100555.05</v>
      </c>
      <c r="D16" s="5">
        <v>156110.51</v>
      </c>
      <c r="E16" s="5">
        <v>8558.92</v>
      </c>
      <c r="F16" s="5">
        <v>2823.3</v>
      </c>
      <c r="G16" s="5">
        <v>159350.53</v>
      </c>
      <c r="H16" s="5">
        <v>0</v>
      </c>
      <c r="I16" s="5">
        <v>427398.31</v>
      </c>
      <c r="J16" s="5">
        <v>358234.77</v>
      </c>
    </row>
    <row r="17" spans="1:10" x14ac:dyDescent="0.25">
      <c r="A17" s="3"/>
      <c r="B17" s="4" t="s">
        <v>29</v>
      </c>
      <c r="C17" s="5">
        <v>624664.67000000004</v>
      </c>
      <c r="D17" s="5">
        <v>187614.07999999999</v>
      </c>
      <c r="E17" s="5">
        <v>242053.71</v>
      </c>
      <c r="F17" s="5">
        <v>4556</v>
      </c>
      <c r="G17" s="5">
        <v>0</v>
      </c>
      <c r="H17" s="5">
        <v>0</v>
      </c>
      <c r="I17" s="5">
        <v>1058888.46</v>
      </c>
      <c r="J17" s="5">
        <v>907645.55</v>
      </c>
    </row>
    <row r="18" spans="1:10" x14ac:dyDescent="0.25">
      <c r="A18" s="3"/>
      <c r="B18" s="4" t="s">
        <v>30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</row>
    <row r="19" spans="1:10" x14ac:dyDescent="0.25">
      <c r="A19" s="3"/>
      <c r="B19" s="4" t="s">
        <v>31</v>
      </c>
      <c r="C19" s="5">
        <v>807191.98</v>
      </c>
      <c r="D19" s="5">
        <v>4299581.18</v>
      </c>
      <c r="E19" s="5">
        <v>54097.61</v>
      </c>
      <c r="F19" s="5">
        <v>0</v>
      </c>
      <c r="G19" s="5">
        <v>0</v>
      </c>
      <c r="H19" s="5">
        <v>0</v>
      </c>
      <c r="I19" s="5">
        <v>5160870.7699999996</v>
      </c>
      <c r="J19" s="5">
        <v>8526850.7400000002</v>
      </c>
    </row>
    <row r="20" spans="1:10" x14ac:dyDescent="0.25">
      <c r="A20" s="3"/>
      <c r="B20" s="4" t="s">
        <v>32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</row>
    <row r="21" spans="1:10" ht="20.149999999999999" customHeight="1" x14ac:dyDescent="0.25">
      <c r="A21" s="6" t="s">
        <v>6</v>
      </c>
      <c r="B21" s="7" t="s">
        <v>33</v>
      </c>
      <c r="C21" s="8">
        <v>1532411.7</v>
      </c>
      <c r="D21" s="8">
        <v>4643305.7699999996</v>
      </c>
      <c r="E21" s="8">
        <v>304710.24</v>
      </c>
      <c r="F21" s="8">
        <v>7379.3</v>
      </c>
      <c r="G21" s="8">
        <v>159350.53</v>
      </c>
      <c r="H21" s="8">
        <v>41.98</v>
      </c>
      <c r="I21" s="8">
        <v>6647199.5200000005</v>
      </c>
      <c r="J21" s="8">
        <v>9792731.0599999987</v>
      </c>
    </row>
    <row r="22" spans="1:10" ht="20.149999999999999" customHeight="1" x14ac:dyDescent="0.25">
      <c r="A22" s="6" t="s">
        <v>7</v>
      </c>
      <c r="B22" s="7" t="s">
        <v>34</v>
      </c>
      <c r="C22" s="8">
        <v>5147186.2300000004</v>
      </c>
      <c r="D22" s="8">
        <v>3728836.93</v>
      </c>
      <c r="E22" s="8">
        <v>550310.68999999994</v>
      </c>
      <c r="F22" s="8">
        <v>373802.8</v>
      </c>
      <c r="G22" s="8">
        <v>0</v>
      </c>
      <c r="H22" s="8">
        <v>0</v>
      </c>
      <c r="I22" s="8">
        <v>9800136.6500000004</v>
      </c>
      <c r="J22" s="8">
        <v>6535821.1600000001</v>
      </c>
    </row>
    <row r="23" spans="1:10" ht="20.149999999999999" customHeight="1" x14ac:dyDescent="0.25">
      <c r="A23" s="6" t="s">
        <v>10</v>
      </c>
      <c r="B23" s="7" t="s">
        <v>14</v>
      </c>
      <c r="C23" s="8">
        <v>336217.64</v>
      </c>
      <c r="D23" s="8">
        <v>2017.32</v>
      </c>
      <c r="E23" s="8">
        <v>0</v>
      </c>
      <c r="F23" s="8">
        <v>0</v>
      </c>
      <c r="G23" s="8">
        <v>0</v>
      </c>
      <c r="H23" s="8">
        <v>0</v>
      </c>
      <c r="I23" s="8">
        <v>338234.96</v>
      </c>
      <c r="J23" s="8">
        <v>241239.29</v>
      </c>
    </row>
    <row r="24" spans="1:10" x14ac:dyDescent="0.25">
      <c r="A24" s="3"/>
      <c r="B24" s="4" t="s">
        <v>35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499806582.41000003</v>
      </c>
      <c r="I24" s="5">
        <v>10907983.130000055</v>
      </c>
      <c r="J24" s="5">
        <v>11224324.520000041</v>
      </c>
    </row>
    <row r="25" spans="1:10" x14ac:dyDescent="0.25">
      <c r="A25" s="3"/>
      <c r="B25" s="4" t="s">
        <v>36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178971092.21000001</v>
      </c>
      <c r="I25" s="5">
        <v>178971092.21000001</v>
      </c>
      <c r="J25" s="5">
        <v>166591092.25</v>
      </c>
    </row>
    <row r="26" spans="1:10" s="2" customFormat="1" ht="20.149999999999999" customHeight="1" x14ac:dyDescent="0.25">
      <c r="A26" s="6" t="s">
        <v>11</v>
      </c>
      <c r="B26" s="7" t="s">
        <v>37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678777674.62</v>
      </c>
      <c r="I26" s="8">
        <v>189879075.34000006</v>
      </c>
      <c r="J26" s="8">
        <v>638478983.99000001</v>
      </c>
    </row>
    <row r="27" spans="1:10" x14ac:dyDescent="0.25">
      <c r="A27" s="3"/>
      <c r="B27" s="4" t="s">
        <v>38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</row>
    <row r="28" spans="1:10" x14ac:dyDescent="0.25">
      <c r="A28" s="3"/>
      <c r="B28" s="4" t="s">
        <v>39</v>
      </c>
      <c r="C28" s="5">
        <v>53483.67</v>
      </c>
      <c r="D28" s="5">
        <v>48854.41</v>
      </c>
      <c r="E28" s="5">
        <v>2736.69</v>
      </c>
      <c r="F28" s="5">
        <v>3000</v>
      </c>
      <c r="G28" s="5">
        <v>0</v>
      </c>
      <c r="H28" s="5">
        <v>0</v>
      </c>
      <c r="I28" s="5">
        <v>108074.77</v>
      </c>
      <c r="J28" s="5">
        <v>62371.64</v>
      </c>
    </row>
    <row r="29" spans="1:10" x14ac:dyDescent="0.25">
      <c r="A29" s="3"/>
      <c r="B29" s="4" t="s">
        <v>40</v>
      </c>
      <c r="C29" s="5">
        <v>0</v>
      </c>
      <c r="D29" s="5">
        <v>23824.1</v>
      </c>
      <c r="E29" s="5">
        <v>702.77</v>
      </c>
      <c r="F29" s="5">
        <v>3900</v>
      </c>
      <c r="G29" s="5">
        <v>0</v>
      </c>
      <c r="H29" s="5">
        <v>0</v>
      </c>
      <c r="I29" s="5">
        <v>28426.87</v>
      </c>
      <c r="J29" s="5">
        <v>40956</v>
      </c>
    </row>
    <row r="30" spans="1:10" x14ac:dyDescent="0.25">
      <c r="A30" s="3"/>
      <c r="B30" s="4" t="s">
        <v>41</v>
      </c>
      <c r="C30" s="5">
        <v>168946.17</v>
      </c>
      <c r="D30" s="5">
        <v>43467.65</v>
      </c>
      <c r="E30" s="5">
        <v>0</v>
      </c>
      <c r="F30" s="5">
        <v>1000205.55</v>
      </c>
      <c r="G30" s="5">
        <v>0</v>
      </c>
      <c r="H30" s="5">
        <v>0</v>
      </c>
      <c r="I30" s="5">
        <v>1212619.3700000001</v>
      </c>
      <c r="J30" s="5">
        <v>13231.03</v>
      </c>
    </row>
    <row r="31" spans="1:10" s="2" customFormat="1" ht="20.149999999999999" customHeight="1" x14ac:dyDescent="0.25">
      <c r="A31" s="6" t="s">
        <v>13</v>
      </c>
      <c r="B31" s="7" t="s">
        <v>42</v>
      </c>
      <c r="C31" s="8">
        <v>222429.84</v>
      </c>
      <c r="D31" s="8">
        <v>116146.16</v>
      </c>
      <c r="E31" s="8">
        <v>3439.46</v>
      </c>
      <c r="F31" s="8">
        <v>1007105.55</v>
      </c>
      <c r="G31" s="8">
        <v>0</v>
      </c>
      <c r="H31" s="8">
        <v>0</v>
      </c>
      <c r="I31" s="8">
        <v>1349121.01</v>
      </c>
      <c r="J31" s="8">
        <v>116558.67</v>
      </c>
    </row>
    <row r="32" spans="1:10" s="2" customFormat="1" ht="20.149999999999999" customHeight="1" x14ac:dyDescent="0.25">
      <c r="A32" s="9" t="s">
        <v>17</v>
      </c>
      <c r="B32" s="10" t="s">
        <v>18</v>
      </c>
      <c r="C32" s="11">
        <v>7238245.4100000001</v>
      </c>
      <c r="D32" s="11">
        <v>8490306.1799999997</v>
      </c>
      <c r="E32" s="11">
        <v>858460.39</v>
      </c>
      <c r="F32" s="11">
        <v>1388287.65</v>
      </c>
      <c r="G32" s="11">
        <v>159350.53</v>
      </c>
      <c r="H32" s="11">
        <v>678777716.60000002</v>
      </c>
      <c r="I32" s="11">
        <v>208013767.48000005</v>
      </c>
      <c r="J32" s="11">
        <v>655165334.17000008</v>
      </c>
    </row>
    <row r="33" spans="1:12" x14ac:dyDescent="0.25">
      <c r="A33" s="3"/>
      <c r="B33" s="4" t="s">
        <v>43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4711200.92</v>
      </c>
      <c r="I33" s="5">
        <v>4711200.92</v>
      </c>
      <c r="J33" s="5">
        <v>4355739.9400000004</v>
      </c>
    </row>
    <row r="34" spans="1:12" s="2" customFormat="1" ht="20.149999999999999" customHeight="1" x14ac:dyDescent="0.25">
      <c r="A34" s="9" t="s">
        <v>19</v>
      </c>
      <c r="B34" s="10" t="s">
        <v>20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4711200.92</v>
      </c>
      <c r="I34" s="11">
        <v>4711200.92</v>
      </c>
      <c r="J34" s="11">
        <v>4355739.9400000004</v>
      </c>
    </row>
    <row r="35" spans="1:12" s="2" customFormat="1" ht="30" customHeight="1" x14ac:dyDescent="0.25">
      <c r="A35" s="12"/>
      <c r="B35" s="10" t="s">
        <v>44</v>
      </c>
      <c r="C35" s="11">
        <v>537969840.07000005</v>
      </c>
      <c r="D35" s="11">
        <v>1089592292.5400002</v>
      </c>
      <c r="E35" s="11">
        <v>89724807.230000004</v>
      </c>
      <c r="F35" s="11">
        <v>40453528.520000003</v>
      </c>
      <c r="G35" s="11">
        <v>5490364684.6899996</v>
      </c>
      <c r="H35" s="11">
        <v>683488917.51999998</v>
      </c>
      <c r="I35" s="11">
        <v>7442695471.29</v>
      </c>
      <c r="J35" s="11">
        <v>7254120655.71</v>
      </c>
      <c r="L35" s="14"/>
    </row>
    <row r="37" spans="1:12" x14ac:dyDescent="0.25">
      <c r="I37" s="13"/>
    </row>
  </sheetData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J34"/>
  <sheetViews>
    <sheetView zoomScaleNormal="100" workbookViewId="0">
      <selection activeCell="A8" sqref="A8:J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5.1796875" style="1" customWidth="1"/>
    <col min="8" max="8" width="13.7265625" style="1" customWidth="1"/>
    <col min="9" max="10" width="15.1796875" style="1" customWidth="1"/>
    <col min="11" max="16384" width="11.453125" style="1"/>
  </cols>
  <sheetData>
    <row r="1" spans="1:10" s="18" customFormat="1" ht="13" customHeight="1" x14ac:dyDescent="0.25">
      <c r="A1" s="17" t="s">
        <v>98</v>
      </c>
      <c r="B1" s="17"/>
      <c r="C1" s="17"/>
      <c r="D1" s="17"/>
      <c r="E1" s="17"/>
      <c r="F1" s="17"/>
    </row>
    <row r="2" spans="1:10" s="18" customFormat="1" ht="11.15" customHeight="1" x14ac:dyDescent="0.25">
      <c r="A2" s="19" t="s">
        <v>55</v>
      </c>
      <c r="B2" s="17"/>
      <c r="C2" s="17"/>
      <c r="D2" s="17"/>
      <c r="E2" s="17"/>
      <c r="F2" s="17"/>
    </row>
    <row r="3" spans="1:10" s="18" customFormat="1" ht="11.15" customHeight="1" x14ac:dyDescent="0.25">
      <c r="A3" s="19" t="s">
        <v>56</v>
      </c>
      <c r="B3" s="17"/>
      <c r="C3" s="17"/>
      <c r="D3" s="17"/>
      <c r="E3" s="17"/>
      <c r="F3" s="17"/>
    </row>
    <row r="4" spans="1:10" s="18" customFormat="1" ht="11.15" customHeight="1" x14ac:dyDescent="0.25">
      <c r="A4" s="19" t="s">
        <v>62</v>
      </c>
      <c r="B4" s="17"/>
      <c r="C4" s="17"/>
      <c r="D4" s="17"/>
      <c r="E4" s="17"/>
      <c r="F4" s="17"/>
    </row>
    <row r="5" spans="1:10" s="18" customFormat="1" ht="11.15" customHeight="1" x14ac:dyDescent="0.25">
      <c r="A5" s="19" t="s">
        <v>58</v>
      </c>
      <c r="B5" s="17"/>
      <c r="C5" s="17"/>
      <c r="D5" s="17"/>
      <c r="E5" s="17"/>
      <c r="F5" s="17"/>
    </row>
    <row r="6" spans="1:10" s="18" customFormat="1" ht="11.15" customHeight="1" x14ac:dyDescent="0.25">
      <c r="A6" s="20" t="s">
        <v>57</v>
      </c>
      <c r="B6" s="17"/>
      <c r="C6" s="17"/>
      <c r="D6" s="17"/>
      <c r="E6" s="17"/>
      <c r="F6" s="17"/>
    </row>
    <row r="7" spans="1:10" s="18" customFormat="1" ht="10.5" customHeight="1" x14ac:dyDescent="0.25">
      <c r="A7" s="21"/>
      <c r="B7" s="17"/>
      <c r="C7" s="17"/>
      <c r="D7" s="17"/>
      <c r="E7" s="17"/>
      <c r="F7" s="17"/>
    </row>
    <row r="8" spans="1:10" ht="20.149999999999999" customHeight="1" x14ac:dyDescent="0.25">
      <c r="A8" s="83"/>
      <c r="B8" s="84" t="s">
        <v>21</v>
      </c>
      <c r="C8" s="86" t="s">
        <v>0</v>
      </c>
      <c r="D8" s="86" t="s">
        <v>1</v>
      </c>
      <c r="E8" s="86" t="s">
        <v>2</v>
      </c>
      <c r="F8" s="86" t="s">
        <v>3</v>
      </c>
      <c r="G8" s="86" t="s">
        <v>4</v>
      </c>
      <c r="H8" s="86" t="s">
        <v>5</v>
      </c>
      <c r="I8" s="86">
        <v>2005</v>
      </c>
      <c r="J8" s="86">
        <v>2004</v>
      </c>
    </row>
    <row r="9" spans="1:10" x14ac:dyDescent="0.25">
      <c r="A9" s="3"/>
      <c r="B9" s="4" t="s">
        <v>22</v>
      </c>
      <c r="C9" s="5">
        <v>168124667.25</v>
      </c>
      <c r="D9" s="5">
        <v>108646768.13</v>
      </c>
      <c r="E9" s="5">
        <v>25251510.939999998</v>
      </c>
      <c r="F9" s="5">
        <v>13377232.800000001</v>
      </c>
      <c r="G9" s="5">
        <v>0</v>
      </c>
      <c r="H9" s="5">
        <v>0</v>
      </c>
      <c r="I9" s="5">
        <v>315400179.12</v>
      </c>
      <c r="J9" s="5">
        <v>945338603.52999997</v>
      </c>
    </row>
    <row r="10" spans="1:10" x14ac:dyDescent="0.25">
      <c r="A10" s="3"/>
      <c r="B10" s="4" t="s">
        <v>45</v>
      </c>
      <c r="C10" s="5">
        <v>355353883.56999999</v>
      </c>
      <c r="D10" s="5">
        <v>1038297165.8200001</v>
      </c>
      <c r="E10" s="5">
        <v>65510573.339999996</v>
      </c>
      <c r="F10" s="5">
        <v>26512079.379999999</v>
      </c>
      <c r="G10" s="5">
        <v>4793417544.5700006</v>
      </c>
      <c r="H10" s="5">
        <v>0</v>
      </c>
      <c r="I10" s="5">
        <v>6279091246.6800003</v>
      </c>
      <c r="J10" s="5">
        <v>5115070929.9099998</v>
      </c>
    </row>
    <row r="11" spans="1:10" s="2" customFormat="1" ht="20.149999999999999" customHeight="1" x14ac:dyDescent="0.25">
      <c r="A11" s="6" t="s">
        <v>6</v>
      </c>
      <c r="B11" s="7" t="s">
        <v>25</v>
      </c>
      <c r="C11" s="8">
        <v>523478550.81999999</v>
      </c>
      <c r="D11" s="8">
        <v>1146943933.95</v>
      </c>
      <c r="E11" s="8">
        <v>90762084.280000001</v>
      </c>
      <c r="F11" s="8">
        <v>39889312.18</v>
      </c>
      <c r="G11" s="8">
        <v>4793417544.5700006</v>
      </c>
      <c r="H11" s="8">
        <v>0</v>
      </c>
      <c r="I11" s="8">
        <v>6594491425.8000011</v>
      </c>
      <c r="J11" s="8">
        <v>6060409533.4399996</v>
      </c>
    </row>
    <row r="12" spans="1:10" s="2" customFormat="1" ht="20.149999999999999" customHeight="1" x14ac:dyDescent="0.25">
      <c r="A12" s="6" t="s">
        <v>7</v>
      </c>
      <c r="B12" s="7" t="s">
        <v>26</v>
      </c>
      <c r="C12" s="8">
        <v>108155.8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108155.8</v>
      </c>
      <c r="J12" s="8">
        <v>108155.8</v>
      </c>
    </row>
    <row r="13" spans="1:10" s="2" customFormat="1" ht="20.149999999999999" customHeight="1" x14ac:dyDescent="0.25">
      <c r="A13" s="6" t="s">
        <v>10</v>
      </c>
      <c r="B13" s="16" t="s">
        <v>46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181109.02</v>
      </c>
    </row>
    <row r="14" spans="1:10" ht="20.149999999999999" customHeight="1" x14ac:dyDescent="0.25">
      <c r="A14" s="9" t="s">
        <v>8</v>
      </c>
      <c r="B14" s="10" t="s">
        <v>28</v>
      </c>
      <c r="C14" s="11">
        <v>523586706.62</v>
      </c>
      <c r="D14" s="11">
        <v>1146943933.95</v>
      </c>
      <c r="E14" s="11">
        <v>90762084.280000001</v>
      </c>
      <c r="F14" s="11">
        <v>39889312.18</v>
      </c>
      <c r="G14" s="11">
        <v>4793417544.5700006</v>
      </c>
      <c r="H14" s="11">
        <v>0</v>
      </c>
      <c r="I14" s="11">
        <v>6594599581.6000004</v>
      </c>
      <c r="J14" s="11">
        <v>6060698798.2600002</v>
      </c>
    </row>
    <row r="15" spans="1:10" x14ac:dyDescent="0.25">
      <c r="A15" s="3"/>
      <c r="B15" s="4" t="s">
        <v>9</v>
      </c>
      <c r="C15" s="5">
        <v>84596.05</v>
      </c>
      <c r="D15" s="5">
        <v>117758.97</v>
      </c>
      <c r="E15" s="5">
        <v>7664.53</v>
      </c>
      <c r="F15" s="5">
        <v>17759.77</v>
      </c>
      <c r="G15" s="5">
        <v>130455.45</v>
      </c>
      <c r="H15" s="5">
        <v>0</v>
      </c>
      <c r="I15" s="5">
        <v>358234.77</v>
      </c>
      <c r="J15" s="5">
        <v>244607.88</v>
      </c>
    </row>
    <row r="16" spans="1:10" x14ac:dyDescent="0.25">
      <c r="A16" s="3"/>
      <c r="B16" s="4" t="s">
        <v>29</v>
      </c>
      <c r="C16" s="5">
        <v>566002.13</v>
      </c>
      <c r="D16" s="5">
        <v>156979.65</v>
      </c>
      <c r="E16" s="5">
        <v>177373.78</v>
      </c>
      <c r="F16" s="5">
        <v>7289.99</v>
      </c>
      <c r="G16" s="5">
        <v>0</v>
      </c>
      <c r="H16" s="5">
        <v>0</v>
      </c>
      <c r="I16" s="5">
        <v>907645.55</v>
      </c>
      <c r="J16" s="5">
        <v>879507.04</v>
      </c>
    </row>
    <row r="17" spans="1:10" x14ac:dyDescent="0.25">
      <c r="A17" s="3"/>
      <c r="B17" s="4" t="s">
        <v>30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</row>
    <row r="18" spans="1:10" x14ac:dyDescent="0.25">
      <c r="A18" s="3"/>
      <c r="B18" s="4" t="s">
        <v>31</v>
      </c>
      <c r="C18" s="5">
        <v>2761662.26</v>
      </c>
      <c r="D18" s="5">
        <v>5734297.0599999996</v>
      </c>
      <c r="E18" s="5">
        <v>30820.53</v>
      </c>
      <c r="F18" s="5">
        <v>0</v>
      </c>
      <c r="G18" s="5">
        <v>0</v>
      </c>
      <c r="H18" s="5">
        <v>70.89</v>
      </c>
      <c r="I18" s="5">
        <v>8526850.7400000002</v>
      </c>
      <c r="J18" s="5">
        <v>6565876.5700000003</v>
      </c>
    </row>
    <row r="19" spans="1:10" x14ac:dyDescent="0.25">
      <c r="A19" s="3"/>
      <c r="B19" s="4" t="s">
        <v>32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4490.79</v>
      </c>
    </row>
    <row r="20" spans="1:10" ht="20.149999999999999" customHeight="1" x14ac:dyDescent="0.25">
      <c r="A20" s="6" t="s">
        <v>6</v>
      </c>
      <c r="B20" s="7" t="s">
        <v>33</v>
      </c>
      <c r="C20" s="8">
        <v>3412260.44</v>
      </c>
      <c r="D20" s="8">
        <v>6009035.6799999997</v>
      </c>
      <c r="E20" s="8">
        <v>215858.84</v>
      </c>
      <c r="F20" s="8">
        <v>25049.759999999998</v>
      </c>
      <c r="G20" s="8">
        <v>130455.45</v>
      </c>
      <c r="H20" s="8">
        <v>70.89</v>
      </c>
      <c r="I20" s="8">
        <v>9792731.0599999987</v>
      </c>
      <c r="J20" s="8">
        <v>7694482.2800000003</v>
      </c>
    </row>
    <row r="21" spans="1:10" ht="20.149999999999999" customHeight="1" x14ac:dyDescent="0.25">
      <c r="A21" s="6" t="s">
        <v>7</v>
      </c>
      <c r="B21" s="7" t="s">
        <v>34</v>
      </c>
      <c r="C21" s="8">
        <v>2391900</v>
      </c>
      <c r="D21" s="8">
        <v>3657806.55</v>
      </c>
      <c r="E21" s="8">
        <v>272923.99</v>
      </c>
      <c r="F21" s="8">
        <v>213190.62</v>
      </c>
      <c r="G21" s="8">
        <v>0</v>
      </c>
      <c r="H21" s="8">
        <v>0</v>
      </c>
      <c r="I21" s="8">
        <v>6535821.1600000001</v>
      </c>
      <c r="J21" s="8">
        <v>6970151.8700000001</v>
      </c>
    </row>
    <row r="22" spans="1:10" ht="20.149999999999999" customHeight="1" x14ac:dyDescent="0.25">
      <c r="A22" s="6" t="s">
        <v>10</v>
      </c>
      <c r="B22" s="7" t="s">
        <v>14</v>
      </c>
      <c r="C22" s="8">
        <v>236956.79</v>
      </c>
      <c r="D22" s="8">
        <v>983.33</v>
      </c>
      <c r="E22" s="8">
        <v>0</v>
      </c>
      <c r="F22" s="8">
        <v>3299.17</v>
      </c>
      <c r="G22" s="8">
        <v>0</v>
      </c>
      <c r="H22" s="8">
        <v>0</v>
      </c>
      <c r="I22" s="8">
        <v>241239.29</v>
      </c>
      <c r="J22" s="8">
        <v>125773.45</v>
      </c>
    </row>
    <row r="23" spans="1:10" x14ac:dyDescent="0.25">
      <c r="A23" s="3"/>
      <c r="B23" s="4" t="s">
        <v>35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471887891.74000001</v>
      </c>
      <c r="I23" s="5">
        <v>11224324.520000041</v>
      </c>
      <c r="J23" s="5">
        <v>6703577.460000027</v>
      </c>
    </row>
    <row r="24" spans="1:10" x14ac:dyDescent="0.25">
      <c r="A24" s="3"/>
      <c r="B24" s="4" t="s">
        <v>36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166591092.25</v>
      </c>
      <c r="I24" s="5">
        <v>166591092.25</v>
      </c>
      <c r="J24" s="5">
        <v>155687634.62</v>
      </c>
    </row>
    <row r="25" spans="1:10" s="2" customFormat="1" ht="20.149999999999999" customHeight="1" x14ac:dyDescent="0.25">
      <c r="A25" s="6" t="s">
        <v>11</v>
      </c>
      <c r="B25" s="7" t="s">
        <v>37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638478983.99000001</v>
      </c>
      <c r="I25" s="8">
        <v>177815416.77000004</v>
      </c>
      <c r="J25" s="8">
        <v>162391212.08000004</v>
      </c>
    </row>
    <row r="26" spans="1:10" x14ac:dyDescent="0.25">
      <c r="A26" s="3"/>
      <c r="B26" s="4" t="s">
        <v>38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34844087.880000003</v>
      </c>
    </row>
    <row r="27" spans="1:10" x14ac:dyDescent="0.25">
      <c r="A27" s="3"/>
      <c r="B27" s="4" t="s">
        <v>39</v>
      </c>
      <c r="C27" s="5">
        <v>20963.29</v>
      </c>
      <c r="D27" s="5">
        <v>37132.639999999999</v>
      </c>
      <c r="E27" s="5">
        <v>1275.71</v>
      </c>
      <c r="F27" s="5">
        <v>3000</v>
      </c>
      <c r="G27" s="5">
        <v>0</v>
      </c>
      <c r="H27" s="5">
        <v>0</v>
      </c>
      <c r="I27" s="5">
        <v>62371.64</v>
      </c>
      <c r="J27" s="5">
        <v>84254.76</v>
      </c>
    </row>
    <row r="28" spans="1:10" x14ac:dyDescent="0.25">
      <c r="A28" s="3"/>
      <c r="B28" s="4" t="s">
        <v>40</v>
      </c>
      <c r="C28" s="5">
        <v>0</v>
      </c>
      <c r="D28" s="5">
        <v>38337.46</v>
      </c>
      <c r="E28" s="5">
        <v>468.54</v>
      </c>
      <c r="F28" s="5">
        <v>2150</v>
      </c>
      <c r="G28" s="5">
        <v>0</v>
      </c>
      <c r="H28" s="5">
        <v>0</v>
      </c>
      <c r="I28" s="5">
        <v>40956</v>
      </c>
      <c r="J28" s="5">
        <v>29511.18</v>
      </c>
    </row>
    <row r="29" spans="1:10" x14ac:dyDescent="0.25">
      <c r="A29" s="3"/>
      <c r="B29" s="4" t="s">
        <v>41</v>
      </c>
      <c r="C29" s="5">
        <v>1475.38</v>
      </c>
      <c r="D29" s="5">
        <v>11406.53</v>
      </c>
      <c r="E29" s="5">
        <v>0</v>
      </c>
      <c r="F29" s="5">
        <v>349.12</v>
      </c>
      <c r="G29" s="5">
        <v>0</v>
      </c>
      <c r="H29" s="5">
        <v>0</v>
      </c>
      <c r="I29" s="5">
        <v>13231.03</v>
      </c>
      <c r="J29" s="5">
        <v>348513.52</v>
      </c>
    </row>
    <row r="30" spans="1:10" s="2" customFormat="1" ht="20.149999999999999" customHeight="1" x14ac:dyDescent="0.25">
      <c r="A30" s="6" t="s">
        <v>13</v>
      </c>
      <c r="B30" s="7" t="s">
        <v>42</v>
      </c>
      <c r="C30" s="8">
        <v>22438.67</v>
      </c>
      <c r="D30" s="8">
        <v>86876.63</v>
      </c>
      <c r="E30" s="8">
        <v>1744.25</v>
      </c>
      <c r="F30" s="8">
        <v>5499.12</v>
      </c>
      <c r="G30" s="8">
        <v>0</v>
      </c>
      <c r="H30" s="8">
        <v>0</v>
      </c>
      <c r="I30" s="8">
        <v>116558.67</v>
      </c>
      <c r="J30" s="8">
        <v>35306367.340000011</v>
      </c>
    </row>
    <row r="31" spans="1:10" s="2" customFormat="1" ht="20.149999999999999" customHeight="1" x14ac:dyDescent="0.25">
      <c r="A31" s="9" t="s">
        <v>17</v>
      </c>
      <c r="B31" s="10" t="s">
        <v>18</v>
      </c>
      <c r="C31" s="11">
        <v>6063555.8999999994</v>
      </c>
      <c r="D31" s="11">
        <v>9754702.1899999995</v>
      </c>
      <c r="E31" s="11">
        <v>490527.08</v>
      </c>
      <c r="F31" s="11">
        <v>247038.67</v>
      </c>
      <c r="G31" s="11">
        <v>130455.45</v>
      </c>
      <c r="H31" s="11">
        <v>638479054.88</v>
      </c>
      <c r="I31" s="11">
        <v>194501766.95000002</v>
      </c>
      <c r="J31" s="11">
        <v>212487987.02000004</v>
      </c>
    </row>
    <row r="32" spans="1:10" x14ac:dyDescent="0.25">
      <c r="A32" s="3"/>
      <c r="B32" s="4" t="s">
        <v>43</v>
      </c>
      <c r="C32" s="5">
        <v>0</v>
      </c>
      <c r="D32" s="5">
        <v>0</v>
      </c>
      <c r="E32" s="5">
        <v>0</v>
      </c>
      <c r="F32" s="5">
        <v>0</v>
      </c>
      <c r="G32" s="5">
        <v>4355739.9400000004</v>
      </c>
      <c r="H32" s="5">
        <v>0</v>
      </c>
      <c r="I32" s="5">
        <v>4355739.9400000004</v>
      </c>
      <c r="J32" s="5">
        <v>44129821.56000001</v>
      </c>
    </row>
    <row r="33" spans="1:10" s="2" customFormat="1" ht="20.149999999999999" customHeight="1" x14ac:dyDescent="0.25">
      <c r="A33" s="9" t="s">
        <v>19</v>
      </c>
      <c r="B33" s="10" t="s">
        <v>20</v>
      </c>
      <c r="C33" s="11">
        <v>0</v>
      </c>
      <c r="D33" s="11">
        <v>0</v>
      </c>
      <c r="E33" s="11">
        <v>0</v>
      </c>
      <c r="F33" s="11">
        <v>0</v>
      </c>
      <c r="G33" s="11">
        <v>4355739.9400000004</v>
      </c>
      <c r="H33" s="11">
        <v>0</v>
      </c>
      <c r="I33" s="11">
        <v>4355739.9400000004</v>
      </c>
      <c r="J33" s="11">
        <v>12.34</v>
      </c>
    </row>
    <row r="34" spans="1:10" s="2" customFormat="1" ht="30" customHeight="1" x14ac:dyDescent="0.25">
      <c r="A34" s="12"/>
      <c r="B34" s="10" t="s">
        <v>44</v>
      </c>
      <c r="C34" s="11">
        <v>529650262.51999998</v>
      </c>
      <c r="D34" s="11">
        <v>1156698636.1400001</v>
      </c>
      <c r="E34" s="11">
        <v>91252611.359999999</v>
      </c>
      <c r="F34" s="11">
        <v>40136350.850000001</v>
      </c>
      <c r="G34" s="11">
        <v>4797903739.96</v>
      </c>
      <c r="H34" s="11">
        <v>638479054.88</v>
      </c>
      <c r="I34" s="11">
        <v>6793457088.4899998</v>
      </c>
      <c r="J34" s="11">
        <v>6273186797.6200008</v>
      </c>
    </row>
  </sheetData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showGridLines="0" workbookViewId="0">
      <selection activeCell="J18" sqref="J18"/>
    </sheetView>
  </sheetViews>
  <sheetFormatPr defaultColWidth="11.453125" defaultRowHeight="11.5" x14ac:dyDescent="0.25"/>
  <cols>
    <col min="1" max="1" width="3.1796875" style="95" customWidth="1"/>
    <col min="2" max="2" width="33.81640625" style="95" customWidth="1"/>
    <col min="3" max="3" width="14.7265625" style="95" customWidth="1"/>
    <col min="4" max="6" width="15.7265625" style="95" customWidth="1"/>
    <col min="7" max="16384" width="11.453125" style="95"/>
  </cols>
  <sheetData>
    <row r="1" spans="1:6" s="90" customFormat="1" ht="13" customHeight="1" x14ac:dyDescent="0.25">
      <c r="A1" s="17" t="s">
        <v>98</v>
      </c>
      <c r="B1" s="89"/>
      <c r="C1" s="89"/>
      <c r="D1" s="89"/>
      <c r="E1" s="89"/>
      <c r="F1" s="89"/>
    </row>
    <row r="2" spans="1:6" s="90" customFormat="1" ht="11.15" customHeight="1" x14ac:dyDescent="0.25">
      <c r="A2" s="19" t="s">
        <v>55</v>
      </c>
      <c r="B2" s="89"/>
      <c r="C2" s="89"/>
      <c r="D2" s="89"/>
      <c r="E2" s="89"/>
      <c r="F2" s="89"/>
    </row>
    <row r="3" spans="1:6" s="90" customFormat="1" ht="11.15" customHeight="1" x14ac:dyDescent="0.25">
      <c r="A3" s="19" t="s">
        <v>56</v>
      </c>
      <c r="B3" s="89"/>
      <c r="C3" s="89"/>
      <c r="D3" s="89"/>
      <c r="E3" s="89"/>
      <c r="F3" s="89"/>
    </row>
    <row r="4" spans="1:6" s="90" customFormat="1" ht="11.15" customHeight="1" x14ac:dyDescent="0.25">
      <c r="A4" s="19" t="s">
        <v>122</v>
      </c>
      <c r="B4" s="89"/>
      <c r="C4" s="89"/>
      <c r="D4" s="89"/>
      <c r="E4" s="89"/>
      <c r="F4" s="89"/>
    </row>
    <row r="5" spans="1:6" s="90" customFormat="1" ht="11.15" customHeight="1" x14ac:dyDescent="0.25">
      <c r="A5" s="19" t="s">
        <v>58</v>
      </c>
      <c r="B5" s="89"/>
      <c r="C5" s="89"/>
      <c r="D5" s="89"/>
      <c r="E5" s="89"/>
      <c r="F5" s="89"/>
    </row>
    <row r="6" spans="1:6" s="90" customFormat="1" ht="11.15" customHeight="1" x14ac:dyDescent="0.25">
      <c r="A6" s="20" t="s">
        <v>57</v>
      </c>
      <c r="B6" s="89"/>
      <c r="C6" s="89"/>
      <c r="D6" s="89"/>
      <c r="E6" s="89"/>
      <c r="F6" s="89"/>
    </row>
    <row r="7" spans="1:6" s="90" customFormat="1" ht="11.15" customHeight="1" x14ac:dyDescent="0.25">
      <c r="A7" s="91"/>
      <c r="B7" s="89"/>
      <c r="C7" s="89"/>
      <c r="D7" s="89"/>
      <c r="E7" s="89"/>
      <c r="F7" s="89"/>
    </row>
    <row r="8" spans="1:6" ht="20.149999999999999" customHeight="1" x14ac:dyDescent="0.25">
      <c r="A8" s="92"/>
      <c r="B8" s="93" t="s">
        <v>21</v>
      </c>
      <c r="C8" s="94" t="s">
        <v>68</v>
      </c>
      <c r="D8" s="94" t="s">
        <v>4</v>
      </c>
      <c r="E8" s="94">
        <v>2022</v>
      </c>
      <c r="F8" s="94">
        <v>2021</v>
      </c>
    </row>
    <row r="9" spans="1:6" x14ac:dyDescent="0.25">
      <c r="A9" s="103"/>
      <c r="B9" s="98" t="s">
        <v>81</v>
      </c>
      <c r="C9" s="97">
        <v>1050462537.17</v>
      </c>
      <c r="D9" s="97">
        <v>0</v>
      </c>
      <c r="E9" s="97">
        <v>1050462537.17</v>
      </c>
      <c r="F9" s="97">
        <v>993332209.44000006</v>
      </c>
    </row>
    <row r="10" spans="1:6" x14ac:dyDescent="0.25">
      <c r="A10" s="103"/>
      <c r="B10" s="98" t="s">
        <v>23</v>
      </c>
      <c r="C10" s="104">
        <v>0</v>
      </c>
      <c r="D10" s="97">
        <v>0</v>
      </c>
      <c r="E10" s="97">
        <v>0</v>
      </c>
      <c r="F10" s="97">
        <v>0</v>
      </c>
    </row>
    <row r="11" spans="1:6" x14ac:dyDescent="0.25">
      <c r="A11" s="103"/>
      <c r="B11" s="98" t="s">
        <v>82</v>
      </c>
      <c r="C11" s="97">
        <v>0</v>
      </c>
      <c r="D11" s="97">
        <v>23486077481.560001</v>
      </c>
      <c r="E11" s="97">
        <v>23486077481.560001</v>
      </c>
      <c r="F11" s="97">
        <v>26085636892.439999</v>
      </c>
    </row>
    <row r="12" spans="1:6" s="106" customFormat="1" ht="20.149999999999999" customHeight="1" x14ac:dyDescent="0.25">
      <c r="A12" s="105" t="s">
        <v>6</v>
      </c>
      <c r="B12" s="101" t="s">
        <v>25</v>
      </c>
      <c r="C12" s="99">
        <v>1050462537.17</v>
      </c>
      <c r="D12" s="99">
        <v>23486077481.560001</v>
      </c>
      <c r="E12" s="99">
        <v>24536540018.73</v>
      </c>
      <c r="F12" s="99">
        <v>27078969101.879997</v>
      </c>
    </row>
    <row r="13" spans="1:6" s="106" customFormat="1" ht="20.149999999999999" customHeight="1" x14ac:dyDescent="0.25">
      <c r="A13" s="105" t="s">
        <v>7</v>
      </c>
      <c r="B13" s="101" t="s">
        <v>26</v>
      </c>
      <c r="C13" s="99">
        <v>0</v>
      </c>
      <c r="D13" s="99">
        <v>1410628.21</v>
      </c>
      <c r="E13" s="99">
        <v>1410628.21</v>
      </c>
      <c r="F13" s="99">
        <v>1311344.26</v>
      </c>
    </row>
    <row r="14" spans="1:6" s="106" customFormat="1" ht="20.149999999999999" customHeight="1" x14ac:dyDescent="0.25">
      <c r="A14" s="107" t="s">
        <v>8</v>
      </c>
      <c r="B14" s="108" t="s">
        <v>28</v>
      </c>
      <c r="C14" s="109">
        <v>1050462537.17</v>
      </c>
      <c r="D14" s="109">
        <v>23487488109.77</v>
      </c>
      <c r="E14" s="109">
        <v>24537950646.939999</v>
      </c>
      <c r="F14" s="109">
        <v>27080280446.139996</v>
      </c>
    </row>
    <row r="15" spans="1:6" x14ac:dyDescent="0.25">
      <c r="A15" s="103"/>
      <c r="B15" s="98" t="s">
        <v>84</v>
      </c>
      <c r="C15" s="97">
        <v>1212749.1799999988</v>
      </c>
      <c r="D15" s="97">
        <v>0</v>
      </c>
      <c r="E15" s="97">
        <v>1212749.1799999988</v>
      </c>
      <c r="F15" s="97">
        <v>913883.99</v>
      </c>
    </row>
    <row r="16" spans="1:6" x14ac:dyDescent="0.25">
      <c r="A16" s="103"/>
      <c r="B16" s="98" t="s">
        <v>102</v>
      </c>
      <c r="C16" s="110">
        <v>0</v>
      </c>
      <c r="D16" s="110">
        <v>0</v>
      </c>
      <c r="E16" s="110">
        <v>0</v>
      </c>
      <c r="F16" s="110">
        <v>0</v>
      </c>
    </row>
    <row r="17" spans="1:6" x14ac:dyDescent="0.25">
      <c r="A17" s="103"/>
      <c r="B17" s="98" t="s">
        <v>103</v>
      </c>
      <c r="C17" s="96">
        <v>0</v>
      </c>
      <c r="D17" s="96">
        <v>0</v>
      </c>
      <c r="E17" s="96">
        <v>0</v>
      </c>
      <c r="F17" s="96">
        <v>0</v>
      </c>
    </row>
    <row r="18" spans="1:6" s="106" customFormat="1" ht="20.149999999999999" customHeight="1" x14ac:dyDescent="0.25">
      <c r="A18" s="105" t="s">
        <v>6</v>
      </c>
      <c r="B18" s="101" t="s">
        <v>104</v>
      </c>
      <c r="C18" s="99">
        <v>1212749.1799999988</v>
      </c>
      <c r="D18" s="99">
        <v>0</v>
      </c>
      <c r="E18" s="99">
        <v>1212749.1799999988</v>
      </c>
      <c r="F18" s="99">
        <v>913883.99</v>
      </c>
    </row>
    <row r="19" spans="1:6" x14ac:dyDescent="0.25">
      <c r="A19" s="103"/>
      <c r="B19" s="98" t="s">
        <v>9</v>
      </c>
      <c r="C19" s="97">
        <v>18951794.229999997</v>
      </c>
      <c r="D19" s="97">
        <v>23541.309999999998</v>
      </c>
      <c r="E19" s="97">
        <v>18975335.539999995</v>
      </c>
      <c r="F19" s="97">
        <v>17841781.280000005</v>
      </c>
    </row>
    <row r="20" spans="1:6" x14ac:dyDescent="0.25">
      <c r="A20" s="103"/>
      <c r="B20" s="98" t="s">
        <v>105</v>
      </c>
      <c r="C20" s="111">
        <v>2049.1000000000581</v>
      </c>
      <c r="D20" s="111">
        <v>0</v>
      </c>
      <c r="E20" s="111">
        <v>2049.1000000000581</v>
      </c>
      <c r="F20" s="111">
        <v>3697.8000000000948</v>
      </c>
    </row>
    <row r="21" spans="1:6" x14ac:dyDescent="0.25">
      <c r="A21" s="103"/>
      <c r="B21" s="98" t="s">
        <v>103</v>
      </c>
      <c r="C21" s="96">
        <v>347339.7</v>
      </c>
      <c r="D21" s="96">
        <v>19710.599999999999</v>
      </c>
      <c r="E21" s="96">
        <v>367050.3</v>
      </c>
      <c r="F21" s="96">
        <v>459031.9</v>
      </c>
    </row>
    <row r="22" spans="1:6" x14ac:dyDescent="0.25">
      <c r="A22" s="103"/>
      <c r="B22" s="98" t="s">
        <v>106</v>
      </c>
      <c r="C22" s="97">
        <v>0</v>
      </c>
      <c r="D22" s="97">
        <v>0</v>
      </c>
      <c r="E22" s="97">
        <v>0</v>
      </c>
      <c r="F22" s="97">
        <v>398845083.58999997</v>
      </c>
    </row>
    <row r="23" spans="1:6" x14ac:dyDescent="0.25">
      <c r="A23" s="103"/>
      <c r="B23" s="98" t="s">
        <v>30</v>
      </c>
      <c r="C23" s="111">
        <v>807207051.16999996</v>
      </c>
      <c r="D23" s="111">
        <v>0</v>
      </c>
      <c r="E23" s="112" t="s">
        <v>12</v>
      </c>
      <c r="F23" s="112" t="s">
        <v>12</v>
      </c>
    </row>
    <row r="24" spans="1:6" s="106" customFormat="1" ht="20.149999999999999" customHeight="1" x14ac:dyDescent="0.25">
      <c r="A24" s="105" t="s">
        <v>7</v>
      </c>
      <c r="B24" s="101" t="s">
        <v>34</v>
      </c>
      <c r="C24" s="99">
        <v>826508234.19999993</v>
      </c>
      <c r="D24" s="99">
        <v>43251.909999999996</v>
      </c>
      <c r="E24" s="99">
        <v>19344434.939999953</v>
      </c>
      <c r="F24" s="99">
        <v>417149594.56999999</v>
      </c>
    </row>
    <row r="25" spans="1:6" x14ac:dyDescent="0.25">
      <c r="A25" s="100"/>
      <c r="B25" s="113" t="s">
        <v>107</v>
      </c>
      <c r="C25" s="97">
        <v>0</v>
      </c>
      <c r="D25" s="97">
        <v>57761.16</v>
      </c>
      <c r="E25" s="97">
        <v>57761.16</v>
      </c>
      <c r="F25" s="97">
        <v>76648.33</v>
      </c>
    </row>
    <row r="26" spans="1:6" x14ac:dyDescent="0.25">
      <c r="A26" s="100"/>
      <c r="B26" s="102" t="s">
        <v>118</v>
      </c>
      <c r="C26" s="97">
        <v>17194020.309999999</v>
      </c>
      <c r="D26" s="97">
        <v>0</v>
      </c>
      <c r="E26" s="97">
        <v>17194020.309999999</v>
      </c>
      <c r="F26" s="97">
        <v>12721013.029999999</v>
      </c>
    </row>
    <row r="27" spans="1:6" x14ac:dyDescent="0.25">
      <c r="A27" s="114"/>
      <c r="B27" s="102" t="s">
        <v>108</v>
      </c>
      <c r="C27" s="111">
        <v>0</v>
      </c>
      <c r="D27" s="111">
        <v>0</v>
      </c>
      <c r="E27" s="111">
        <v>0</v>
      </c>
      <c r="F27" s="111">
        <v>2.63753463514149E-11</v>
      </c>
    </row>
    <row r="28" spans="1:6" s="106" customFormat="1" ht="20.149999999999999" customHeight="1" x14ac:dyDescent="0.25">
      <c r="A28" s="105" t="s">
        <v>10</v>
      </c>
      <c r="B28" s="101" t="s">
        <v>14</v>
      </c>
      <c r="C28" s="99">
        <v>17194020.309999999</v>
      </c>
      <c r="D28" s="99">
        <v>57761.16</v>
      </c>
      <c r="E28" s="99">
        <v>17251781.469999999</v>
      </c>
      <c r="F28" s="99">
        <v>12797661.359999999</v>
      </c>
    </row>
    <row r="29" spans="1:6" x14ac:dyDescent="0.25">
      <c r="A29" s="100"/>
      <c r="B29" s="113" t="s">
        <v>46</v>
      </c>
      <c r="C29" s="97">
        <v>0</v>
      </c>
      <c r="D29" s="97">
        <v>3483215.9699999997</v>
      </c>
      <c r="E29" s="97">
        <v>3483215.9699999997</v>
      </c>
      <c r="F29" s="97">
        <v>2999952.54</v>
      </c>
    </row>
    <row r="30" spans="1:6" x14ac:dyDescent="0.25">
      <c r="A30" s="114"/>
      <c r="B30" s="115" t="s">
        <v>109</v>
      </c>
      <c r="C30" s="97">
        <v>52093.329999999703</v>
      </c>
      <c r="D30" s="97">
        <v>177407.7699999999</v>
      </c>
      <c r="E30" s="97">
        <v>229501.0999999996</v>
      </c>
      <c r="F30" s="97">
        <v>140079.58999999892</v>
      </c>
    </row>
    <row r="31" spans="1:6" s="106" customFormat="1" ht="20.149999999999999" customHeight="1" x14ac:dyDescent="0.25">
      <c r="A31" s="105" t="s">
        <v>11</v>
      </c>
      <c r="B31" s="101" t="s">
        <v>110</v>
      </c>
      <c r="C31" s="99">
        <v>52093.329999999703</v>
      </c>
      <c r="D31" s="99">
        <v>3660623.7399999998</v>
      </c>
      <c r="E31" s="99">
        <v>3712717.0699999994</v>
      </c>
      <c r="F31" s="99">
        <v>3140032.129999999</v>
      </c>
    </row>
    <row r="32" spans="1:6" x14ac:dyDescent="0.25">
      <c r="A32" s="114"/>
      <c r="B32" s="98" t="s">
        <v>111</v>
      </c>
      <c r="C32" s="97">
        <v>162177.16</v>
      </c>
      <c r="D32" s="97">
        <v>6695149.3200000003</v>
      </c>
      <c r="E32" s="97">
        <v>6857326.4800000004</v>
      </c>
      <c r="F32" s="97">
        <v>6570301.3600000003</v>
      </c>
    </row>
    <row r="33" spans="1:6" x14ac:dyDescent="0.25">
      <c r="A33" s="103"/>
      <c r="B33" s="98" t="s">
        <v>94</v>
      </c>
      <c r="C33" s="97">
        <v>660</v>
      </c>
      <c r="D33" s="97">
        <v>263174.33</v>
      </c>
      <c r="E33" s="97">
        <v>263834.33</v>
      </c>
      <c r="F33" s="97">
        <v>37710.53</v>
      </c>
    </row>
    <row r="34" spans="1:6" x14ac:dyDescent="0.25">
      <c r="A34" s="103"/>
      <c r="B34" s="98" t="s">
        <v>96</v>
      </c>
      <c r="C34" s="97">
        <v>138848.81</v>
      </c>
      <c r="D34" s="97">
        <v>0</v>
      </c>
      <c r="E34" s="97">
        <v>138848.81</v>
      </c>
      <c r="F34" s="97">
        <v>189666.24</v>
      </c>
    </row>
    <row r="35" spans="1:6" x14ac:dyDescent="0.25">
      <c r="A35" s="103"/>
      <c r="B35" s="98" t="s">
        <v>112</v>
      </c>
      <c r="C35" s="97">
        <v>36010.83</v>
      </c>
      <c r="D35" s="97">
        <v>1.9948771523559092E-9</v>
      </c>
      <c r="E35" s="97">
        <v>36010.830000001995</v>
      </c>
      <c r="F35" s="97">
        <v>55877.79999990591</v>
      </c>
    </row>
    <row r="36" spans="1:6" s="106" customFormat="1" ht="20.149999999999999" customHeight="1" x14ac:dyDescent="0.25">
      <c r="A36" s="105" t="s">
        <v>13</v>
      </c>
      <c r="B36" s="101" t="s">
        <v>16</v>
      </c>
      <c r="C36" s="99">
        <v>337696.8</v>
      </c>
      <c r="D36" s="99">
        <v>6958323.6500000022</v>
      </c>
      <c r="E36" s="99">
        <v>7296020.450000002</v>
      </c>
      <c r="F36" s="99">
        <v>6853555.9299999066</v>
      </c>
    </row>
    <row r="37" spans="1:6" s="106" customFormat="1" ht="20.149999999999999" customHeight="1" x14ac:dyDescent="0.25">
      <c r="A37" s="107" t="s">
        <v>17</v>
      </c>
      <c r="B37" s="108" t="s">
        <v>18</v>
      </c>
      <c r="C37" s="109">
        <v>845304793.81999981</v>
      </c>
      <c r="D37" s="109">
        <v>10719960.460000003</v>
      </c>
      <c r="E37" s="109">
        <v>48817703.109999955</v>
      </c>
      <c r="F37" s="109">
        <v>440854727.9799999</v>
      </c>
    </row>
    <row r="38" spans="1:6" x14ac:dyDescent="0.25">
      <c r="A38" s="103"/>
      <c r="B38" s="98" t="s">
        <v>43</v>
      </c>
      <c r="C38" s="96">
        <v>0</v>
      </c>
      <c r="D38" s="96">
        <v>0</v>
      </c>
      <c r="E38" s="96">
        <v>0</v>
      </c>
      <c r="F38" s="96">
        <v>0</v>
      </c>
    </row>
    <row r="39" spans="1:6" s="106" customFormat="1" ht="20.149999999999999" customHeight="1" x14ac:dyDescent="0.25">
      <c r="A39" s="107" t="s">
        <v>19</v>
      </c>
      <c r="B39" s="108" t="s">
        <v>20</v>
      </c>
      <c r="C39" s="109">
        <v>0</v>
      </c>
      <c r="D39" s="109">
        <v>0</v>
      </c>
      <c r="E39" s="109">
        <v>0</v>
      </c>
      <c r="F39" s="109">
        <v>0</v>
      </c>
    </row>
    <row r="40" spans="1:6" s="106" customFormat="1" ht="30" customHeight="1" x14ac:dyDescent="0.25">
      <c r="A40" s="107"/>
      <c r="B40" s="108" t="s">
        <v>44</v>
      </c>
      <c r="C40" s="109">
        <v>1895767330.9899998</v>
      </c>
      <c r="D40" s="109">
        <v>23498208070.23</v>
      </c>
      <c r="E40" s="109">
        <v>24586768350.049999</v>
      </c>
      <c r="F40" s="109">
        <v>27521135174.119995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I34"/>
  <sheetViews>
    <sheetView zoomScaleNormal="100" workbookViewId="0">
      <selection activeCell="A8" sqref="A8:I8"/>
    </sheetView>
  </sheetViews>
  <sheetFormatPr defaultColWidth="11.453125" defaultRowHeight="11.5" x14ac:dyDescent="0.25"/>
  <cols>
    <col min="1" max="1" width="3.1796875" style="1" customWidth="1"/>
    <col min="2" max="2" width="4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3.7265625" style="1" customWidth="1"/>
    <col min="8" max="9" width="15.1796875" style="1" customWidth="1"/>
    <col min="10" max="16384" width="11.453125" style="1"/>
  </cols>
  <sheetData>
    <row r="1" spans="1:9" s="18" customFormat="1" ht="13" customHeight="1" x14ac:dyDescent="0.25">
      <c r="A1" s="17" t="s">
        <v>98</v>
      </c>
      <c r="B1" s="17"/>
      <c r="C1" s="17"/>
      <c r="D1" s="17"/>
      <c r="E1" s="17"/>
      <c r="F1" s="17"/>
    </row>
    <row r="2" spans="1:9" s="18" customFormat="1" ht="11.15" customHeight="1" x14ac:dyDescent="0.25">
      <c r="A2" s="19" t="s">
        <v>55</v>
      </c>
      <c r="B2" s="17"/>
      <c r="C2" s="17"/>
      <c r="D2" s="17"/>
      <c r="E2" s="17"/>
      <c r="F2" s="17"/>
    </row>
    <row r="3" spans="1:9" s="18" customFormat="1" ht="11.15" customHeight="1" x14ac:dyDescent="0.25">
      <c r="A3" s="19" t="s">
        <v>56</v>
      </c>
      <c r="B3" s="17"/>
      <c r="C3" s="17"/>
      <c r="D3" s="17"/>
      <c r="E3" s="17"/>
      <c r="F3" s="17"/>
    </row>
    <row r="4" spans="1:9" s="18" customFormat="1" ht="11.15" customHeight="1" x14ac:dyDescent="0.25">
      <c r="A4" s="19" t="s">
        <v>63</v>
      </c>
      <c r="B4" s="17"/>
      <c r="C4" s="17"/>
      <c r="D4" s="17"/>
      <c r="E4" s="17"/>
      <c r="F4" s="17"/>
    </row>
    <row r="5" spans="1:9" s="18" customFormat="1" ht="11.15" customHeight="1" x14ac:dyDescent="0.25">
      <c r="A5" s="19" t="s">
        <v>58</v>
      </c>
      <c r="B5" s="17"/>
      <c r="C5" s="17"/>
      <c r="D5" s="17"/>
      <c r="E5" s="17"/>
      <c r="F5" s="17"/>
    </row>
    <row r="6" spans="1:9" s="18" customFormat="1" ht="11.15" customHeight="1" x14ac:dyDescent="0.25">
      <c r="A6" s="20" t="s">
        <v>57</v>
      </c>
      <c r="B6" s="17"/>
      <c r="C6" s="17"/>
      <c r="D6" s="17"/>
      <c r="E6" s="17"/>
      <c r="F6" s="17"/>
    </row>
    <row r="7" spans="1:9" s="18" customFormat="1" ht="10.5" customHeight="1" x14ac:dyDescent="0.25">
      <c r="A7" s="21"/>
      <c r="B7" s="17"/>
      <c r="C7" s="17"/>
      <c r="D7" s="17"/>
      <c r="E7" s="17"/>
      <c r="F7" s="17"/>
    </row>
    <row r="8" spans="1:9" ht="20.149999999999999" customHeight="1" x14ac:dyDescent="0.25">
      <c r="A8" s="83"/>
      <c r="B8" s="84" t="s">
        <v>21</v>
      </c>
      <c r="C8" s="86" t="s">
        <v>0</v>
      </c>
      <c r="D8" s="86" t="s">
        <v>1</v>
      </c>
      <c r="E8" s="86" t="s">
        <v>2</v>
      </c>
      <c r="F8" s="86" t="s">
        <v>3</v>
      </c>
      <c r="G8" s="86" t="s">
        <v>5</v>
      </c>
      <c r="H8" s="86">
        <v>2004</v>
      </c>
      <c r="I8" s="86">
        <v>2003</v>
      </c>
    </row>
    <row r="9" spans="1:9" x14ac:dyDescent="0.25">
      <c r="A9" s="3"/>
      <c r="B9" s="4" t="s">
        <v>22</v>
      </c>
      <c r="C9" s="5">
        <v>511764457.19</v>
      </c>
      <c r="D9" s="5">
        <v>312137017.62</v>
      </c>
      <c r="E9" s="5">
        <v>77560229.840000004</v>
      </c>
      <c r="F9" s="5">
        <v>43876898.880000003</v>
      </c>
      <c r="G9" s="5">
        <v>0</v>
      </c>
      <c r="H9" s="5">
        <v>945338603.52999997</v>
      </c>
      <c r="I9" s="5">
        <v>871868360.6099999</v>
      </c>
    </row>
    <row r="10" spans="1:9" x14ac:dyDescent="0.25">
      <c r="A10" s="3"/>
      <c r="B10" s="4" t="s">
        <v>45</v>
      </c>
      <c r="C10" s="5">
        <v>0</v>
      </c>
      <c r="D10" s="5">
        <v>5115070929.9099998</v>
      </c>
      <c r="E10" s="5">
        <v>0</v>
      </c>
      <c r="F10" s="5">
        <v>0</v>
      </c>
      <c r="G10" s="5">
        <v>0</v>
      </c>
      <c r="H10" s="5">
        <v>5115070929.9099998</v>
      </c>
      <c r="I10" s="5">
        <v>4789950885.3100004</v>
      </c>
    </row>
    <row r="11" spans="1:9" s="2" customFormat="1" ht="20.149999999999999" customHeight="1" x14ac:dyDescent="0.25">
      <c r="A11" s="6" t="s">
        <v>6</v>
      </c>
      <c r="B11" s="7" t="s">
        <v>24</v>
      </c>
      <c r="C11" s="8">
        <v>511764457.19</v>
      </c>
      <c r="D11" s="8">
        <v>5427207947.5299997</v>
      </c>
      <c r="E11" s="8">
        <v>77560229.840000004</v>
      </c>
      <c r="F11" s="8">
        <v>43876898.880000003</v>
      </c>
      <c r="G11" s="8">
        <v>0</v>
      </c>
      <c r="H11" s="8">
        <v>6060409533.4399996</v>
      </c>
      <c r="I11" s="8">
        <v>5661819245.920001</v>
      </c>
    </row>
    <row r="12" spans="1:9" s="2" customFormat="1" ht="20.149999999999999" customHeight="1" x14ac:dyDescent="0.25">
      <c r="A12" s="6" t="s">
        <v>7</v>
      </c>
      <c r="B12" s="7" t="s">
        <v>26</v>
      </c>
      <c r="C12" s="8">
        <v>108155.8</v>
      </c>
      <c r="D12" s="8">
        <v>0</v>
      </c>
      <c r="E12" s="8">
        <v>0</v>
      </c>
      <c r="F12" s="8">
        <v>0</v>
      </c>
      <c r="G12" s="8">
        <v>0</v>
      </c>
      <c r="H12" s="8">
        <v>108155.8</v>
      </c>
      <c r="I12" s="8">
        <v>103810.98</v>
      </c>
    </row>
    <row r="13" spans="1:9" s="2" customFormat="1" ht="20.149999999999999" customHeight="1" x14ac:dyDescent="0.25">
      <c r="A13" s="6" t="s">
        <v>10</v>
      </c>
      <c r="B13" s="16" t="s">
        <v>46</v>
      </c>
      <c r="C13" s="8">
        <v>0</v>
      </c>
      <c r="D13" s="8">
        <v>181109.02</v>
      </c>
      <c r="E13" s="8">
        <v>0</v>
      </c>
      <c r="F13" s="8">
        <v>0</v>
      </c>
      <c r="G13" s="8">
        <v>0</v>
      </c>
      <c r="H13" s="8">
        <v>181109.02</v>
      </c>
      <c r="I13" s="8">
        <v>903810.25</v>
      </c>
    </row>
    <row r="14" spans="1:9" ht="20.149999999999999" customHeight="1" x14ac:dyDescent="0.25">
      <c r="A14" s="9" t="s">
        <v>8</v>
      </c>
      <c r="B14" s="10" t="s">
        <v>28</v>
      </c>
      <c r="C14" s="11">
        <v>511872612.99000001</v>
      </c>
      <c r="D14" s="11">
        <v>5427389056.5500002</v>
      </c>
      <c r="E14" s="11">
        <v>77560229.840000004</v>
      </c>
      <c r="F14" s="11">
        <v>43876898.880000003</v>
      </c>
      <c r="G14" s="11">
        <v>0</v>
      </c>
      <c r="H14" s="11">
        <v>6060698798.2600002</v>
      </c>
      <c r="I14" s="11">
        <v>5662826867.1500006</v>
      </c>
    </row>
    <row r="15" spans="1:9" x14ac:dyDescent="0.25">
      <c r="A15" s="3"/>
      <c r="B15" s="4" t="s">
        <v>9</v>
      </c>
      <c r="C15" s="5">
        <v>137484.65</v>
      </c>
      <c r="D15" s="5">
        <v>96690.42</v>
      </c>
      <c r="E15" s="5">
        <v>5281.75</v>
      </c>
      <c r="F15" s="5">
        <v>5151.0600000000004</v>
      </c>
      <c r="G15" s="5">
        <v>0</v>
      </c>
      <c r="H15" s="5">
        <v>244607.88</v>
      </c>
      <c r="I15" s="5">
        <v>96918.23</v>
      </c>
    </row>
    <row r="16" spans="1:9" x14ac:dyDescent="0.25">
      <c r="A16" s="3"/>
      <c r="B16" s="4" t="s">
        <v>29</v>
      </c>
      <c r="C16" s="5">
        <v>565315.23</v>
      </c>
      <c r="D16" s="5">
        <v>134791.54</v>
      </c>
      <c r="E16" s="5">
        <v>179006.36</v>
      </c>
      <c r="F16" s="5">
        <v>393.91</v>
      </c>
      <c r="G16" s="5">
        <v>0</v>
      </c>
      <c r="H16" s="5">
        <v>879507.04</v>
      </c>
      <c r="I16" s="5">
        <v>823065.21</v>
      </c>
    </row>
    <row r="17" spans="1:9" x14ac:dyDescent="0.25">
      <c r="A17" s="3"/>
      <c r="B17" s="4" t="s">
        <v>30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</row>
    <row r="18" spans="1:9" x14ac:dyDescent="0.25">
      <c r="A18" s="3"/>
      <c r="B18" s="4" t="s">
        <v>31</v>
      </c>
      <c r="C18" s="5">
        <v>61882.11</v>
      </c>
      <c r="D18" s="5">
        <v>6285518.0499999998</v>
      </c>
      <c r="E18" s="5">
        <v>218387.55</v>
      </c>
      <c r="F18" s="5">
        <v>0</v>
      </c>
      <c r="G18" s="5">
        <v>88.86</v>
      </c>
      <c r="H18" s="5">
        <v>6565876.5700000003</v>
      </c>
      <c r="I18" s="5">
        <v>7800231.8099999996</v>
      </c>
    </row>
    <row r="19" spans="1:9" x14ac:dyDescent="0.25">
      <c r="A19" s="3"/>
      <c r="B19" s="4" t="s">
        <v>32</v>
      </c>
      <c r="C19" s="5">
        <v>0</v>
      </c>
      <c r="D19" s="5">
        <v>0</v>
      </c>
      <c r="E19" s="5">
        <v>0</v>
      </c>
      <c r="F19" s="5">
        <v>4490.79</v>
      </c>
      <c r="G19" s="5">
        <v>0</v>
      </c>
      <c r="H19" s="5">
        <v>4490.79</v>
      </c>
      <c r="I19" s="5">
        <v>3723.49</v>
      </c>
    </row>
    <row r="20" spans="1:9" ht="20.149999999999999" customHeight="1" x14ac:dyDescent="0.25">
      <c r="A20" s="6" t="s">
        <v>6</v>
      </c>
      <c r="B20" s="7" t="s">
        <v>33</v>
      </c>
      <c r="C20" s="8">
        <v>764681.99</v>
      </c>
      <c r="D20" s="8">
        <v>6517000.0099999998</v>
      </c>
      <c r="E20" s="8">
        <v>402675.66</v>
      </c>
      <c r="F20" s="8">
        <v>10035.76</v>
      </c>
      <c r="G20" s="8">
        <v>88.86</v>
      </c>
      <c r="H20" s="8">
        <v>7694482.2800000003</v>
      </c>
      <c r="I20" s="8">
        <v>8723938.7400000002</v>
      </c>
    </row>
    <row r="21" spans="1:9" ht="20.149999999999999" customHeight="1" x14ac:dyDescent="0.25">
      <c r="A21" s="6" t="s">
        <v>7</v>
      </c>
      <c r="B21" s="7" t="s">
        <v>34</v>
      </c>
      <c r="C21" s="8">
        <v>1954273.96</v>
      </c>
      <c r="D21" s="8">
        <v>4519114.5999999996</v>
      </c>
      <c r="E21" s="8">
        <v>259610.08</v>
      </c>
      <c r="F21" s="8">
        <v>237153.23</v>
      </c>
      <c r="G21" s="8">
        <v>0</v>
      </c>
      <c r="H21" s="8">
        <v>6970151.8700000001</v>
      </c>
      <c r="I21" s="8">
        <v>4986901.66</v>
      </c>
    </row>
    <row r="22" spans="1:9" x14ac:dyDescent="0.25">
      <c r="A22" s="3"/>
      <c r="B22" s="4" t="s">
        <v>14</v>
      </c>
      <c r="C22" s="5">
        <v>125272.41</v>
      </c>
      <c r="D22" s="5">
        <v>501.04</v>
      </c>
      <c r="E22" s="5">
        <v>0</v>
      </c>
      <c r="F22" s="5">
        <v>0</v>
      </c>
      <c r="G22" s="5">
        <v>0</v>
      </c>
      <c r="H22" s="5">
        <v>125773.45</v>
      </c>
      <c r="I22" s="5">
        <v>40773.25</v>
      </c>
    </row>
    <row r="23" spans="1:9" ht="20.149999999999999" customHeight="1" x14ac:dyDescent="0.25">
      <c r="A23" s="6" t="s">
        <v>10</v>
      </c>
      <c r="B23" s="7" t="s">
        <v>35</v>
      </c>
      <c r="C23" s="8">
        <v>0</v>
      </c>
      <c r="D23" s="8">
        <v>0</v>
      </c>
      <c r="E23" s="8">
        <v>0</v>
      </c>
      <c r="F23" s="8">
        <v>0</v>
      </c>
      <c r="G23" s="8">
        <v>441916402.17000002</v>
      </c>
      <c r="H23" s="8">
        <v>6703577.4599999785</v>
      </c>
      <c r="I23" s="8">
        <v>27442742.270000007</v>
      </c>
    </row>
    <row r="24" spans="1:9" ht="20.149999999999999" customHeight="1" x14ac:dyDescent="0.25">
      <c r="A24" s="6" t="s">
        <v>11</v>
      </c>
      <c r="B24" s="7" t="s">
        <v>36</v>
      </c>
      <c r="C24" s="8">
        <v>0</v>
      </c>
      <c r="D24" s="8">
        <v>0</v>
      </c>
      <c r="E24" s="8">
        <v>0</v>
      </c>
      <c r="F24" s="8">
        <v>0</v>
      </c>
      <c r="G24" s="8">
        <v>155687634.62</v>
      </c>
      <c r="H24" s="8">
        <v>155687634.62</v>
      </c>
      <c r="I24" s="8">
        <v>147144646.41</v>
      </c>
    </row>
    <row r="25" spans="1:9" s="2" customFormat="1" ht="20.149999999999999" customHeight="1" x14ac:dyDescent="0.25">
      <c r="A25" s="6" t="s">
        <v>13</v>
      </c>
      <c r="B25" s="7" t="s">
        <v>37</v>
      </c>
      <c r="C25" s="8">
        <v>0</v>
      </c>
      <c r="D25" s="8">
        <v>0</v>
      </c>
      <c r="E25" s="8">
        <v>0</v>
      </c>
      <c r="F25" s="8">
        <v>0</v>
      </c>
      <c r="G25" s="8">
        <v>597604036.78999996</v>
      </c>
      <c r="H25" s="8">
        <v>162391212.07999998</v>
      </c>
      <c r="I25" s="8">
        <v>174587388.68000001</v>
      </c>
    </row>
    <row r="26" spans="1:9" x14ac:dyDescent="0.25">
      <c r="A26" s="3"/>
      <c r="B26" s="4" t="s">
        <v>38</v>
      </c>
      <c r="C26" s="5">
        <v>0</v>
      </c>
      <c r="D26" s="5">
        <v>34844087.880000003</v>
      </c>
      <c r="E26" s="5">
        <v>0</v>
      </c>
      <c r="F26" s="5">
        <v>0</v>
      </c>
      <c r="G26" s="5">
        <v>0</v>
      </c>
      <c r="H26" s="5">
        <v>34844087.880000003</v>
      </c>
      <c r="I26" s="5">
        <v>73068522.090000004</v>
      </c>
    </row>
    <row r="27" spans="1:9" x14ac:dyDescent="0.25">
      <c r="A27" s="3"/>
      <c r="B27" s="4" t="s">
        <v>39</v>
      </c>
      <c r="C27" s="5">
        <v>46287.98</v>
      </c>
      <c r="D27" s="5">
        <v>33471.339999999997</v>
      </c>
      <c r="E27" s="5">
        <v>2995.44</v>
      </c>
      <c r="F27" s="5">
        <v>1500</v>
      </c>
      <c r="G27" s="5">
        <v>0</v>
      </c>
      <c r="H27" s="5">
        <v>84254.76</v>
      </c>
      <c r="I27" s="5">
        <v>35548.11</v>
      </c>
    </row>
    <row r="28" spans="1:9" x14ac:dyDescent="0.25">
      <c r="A28" s="3"/>
      <c r="B28" s="4" t="s">
        <v>40</v>
      </c>
      <c r="C28" s="5">
        <v>0</v>
      </c>
      <c r="D28" s="5">
        <v>24557.13</v>
      </c>
      <c r="E28" s="5">
        <v>732.7</v>
      </c>
      <c r="F28" s="5">
        <v>4221.3500000000004</v>
      </c>
      <c r="G28" s="5">
        <v>0</v>
      </c>
      <c r="H28" s="5">
        <v>29511.18</v>
      </c>
      <c r="I28" s="5">
        <v>40435.360000000001</v>
      </c>
    </row>
    <row r="29" spans="1:9" x14ac:dyDescent="0.25">
      <c r="A29" s="3"/>
      <c r="B29" s="4" t="s">
        <v>41</v>
      </c>
      <c r="C29" s="5">
        <v>30572.82</v>
      </c>
      <c r="D29" s="5">
        <v>317940.7</v>
      </c>
      <c r="E29" s="5">
        <v>0</v>
      </c>
      <c r="F29" s="5">
        <v>0</v>
      </c>
      <c r="G29" s="5">
        <v>0</v>
      </c>
      <c r="H29" s="5">
        <v>348513.52</v>
      </c>
      <c r="I29" s="5">
        <v>739023.71</v>
      </c>
    </row>
    <row r="30" spans="1:9" s="2" customFormat="1" ht="20.149999999999999" customHeight="1" x14ac:dyDescent="0.25">
      <c r="A30" s="6" t="s">
        <v>15</v>
      </c>
      <c r="B30" s="7" t="s">
        <v>42</v>
      </c>
      <c r="C30" s="8">
        <v>76860.800000000003</v>
      </c>
      <c r="D30" s="8">
        <v>35220057.050000012</v>
      </c>
      <c r="E30" s="8">
        <v>3728.14</v>
      </c>
      <c r="F30" s="8">
        <v>5721.35</v>
      </c>
      <c r="G30" s="8">
        <v>0</v>
      </c>
      <c r="H30" s="8">
        <v>35306367.340000011</v>
      </c>
      <c r="I30" s="8">
        <v>73883529.269999996</v>
      </c>
    </row>
    <row r="31" spans="1:9" s="2" customFormat="1" ht="20.149999999999999" customHeight="1" x14ac:dyDescent="0.25">
      <c r="A31" s="9" t="s">
        <v>17</v>
      </c>
      <c r="B31" s="10" t="s">
        <v>18</v>
      </c>
      <c r="C31" s="11">
        <v>2921089.16</v>
      </c>
      <c r="D31" s="11">
        <v>46256672.70000001</v>
      </c>
      <c r="E31" s="11">
        <v>666013.88</v>
      </c>
      <c r="F31" s="11">
        <v>252910.34</v>
      </c>
      <c r="G31" s="11">
        <v>597604125.64999998</v>
      </c>
      <c r="H31" s="11">
        <v>212487987.01999998</v>
      </c>
      <c r="I31" s="11">
        <v>262222531.60000002</v>
      </c>
    </row>
    <row r="32" spans="1:9" x14ac:dyDescent="0.25">
      <c r="A32" s="3"/>
      <c r="B32" s="4" t="s">
        <v>43</v>
      </c>
      <c r="C32" s="5">
        <v>0</v>
      </c>
      <c r="D32" s="5">
        <v>12.34</v>
      </c>
      <c r="E32" s="5">
        <v>0</v>
      </c>
      <c r="F32" s="5">
        <v>44129809.220000006</v>
      </c>
      <c r="G32" s="5">
        <v>0</v>
      </c>
      <c r="H32" s="5">
        <v>44129821.56000001</v>
      </c>
      <c r="I32" s="5">
        <v>177497659.25999999</v>
      </c>
    </row>
    <row r="33" spans="1:9" s="2" customFormat="1" ht="20.149999999999999" customHeight="1" x14ac:dyDescent="0.25">
      <c r="A33" s="9" t="s">
        <v>19</v>
      </c>
      <c r="B33" s="10" t="s">
        <v>20</v>
      </c>
      <c r="C33" s="11">
        <v>0</v>
      </c>
      <c r="D33" s="11">
        <v>12.34</v>
      </c>
      <c r="E33" s="11">
        <v>0</v>
      </c>
      <c r="F33" s="11">
        <v>0</v>
      </c>
      <c r="G33" s="11">
        <v>0</v>
      </c>
      <c r="H33" s="11">
        <v>12.34</v>
      </c>
      <c r="I33" s="11">
        <v>135483566</v>
      </c>
    </row>
    <row r="34" spans="1:9" s="2" customFormat="1" ht="30" customHeight="1" x14ac:dyDescent="0.25">
      <c r="A34" s="12"/>
      <c r="B34" s="10" t="s">
        <v>44</v>
      </c>
      <c r="C34" s="11">
        <v>514793702.15000004</v>
      </c>
      <c r="D34" s="11">
        <v>5473645741.5900002</v>
      </c>
      <c r="E34" s="11">
        <v>78226243.719999999</v>
      </c>
      <c r="F34" s="11">
        <v>44129809.220000006</v>
      </c>
      <c r="G34" s="11">
        <v>597604125.64999998</v>
      </c>
      <c r="H34" s="11">
        <v>6273186797.6200008</v>
      </c>
      <c r="I34" s="11">
        <v>6060532964.750001</v>
      </c>
    </row>
  </sheetData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A1:I34"/>
  <sheetViews>
    <sheetView zoomScaleNormal="100" workbookViewId="0">
      <selection activeCell="A8" sqref="A8:I8"/>
    </sheetView>
  </sheetViews>
  <sheetFormatPr defaultColWidth="11.453125" defaultRowHeight="11.5" x14ac:dyDescent="0.25"/>
  <cols>
    <col min="1" max="1" width="3.1796875" style="1" customWidth="1"/>
    <col min="2" max="2" width="4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3.7265625" style="1" customWidth="1"/>
    <col min="8" max="9" width="15.1796875" style="1" customWidth="1"/>
    <col min="10" max="16384" width="11.453125" style="1"/>
  </cols>
  <sheetData>
    <row r="1" spans="1:9" s="18" customFormat="1" ht="13" customHeight="1" x14ac:dyDescent="0.25">
      <c r="A1" s="17" t="s">
        <v>98</v>
      </c>
      <c r="B1" s="17"/>
      <c r="C1" s="17"/>
      <c r="D1" s="17"/>
      <c r="E1" s="17"/>
      <c r="F1" s="17"/>
    </row>
    <row r="2" spans="1:9" s="18" customFormat="1" ht="11.15" customHeight="1" x14ac:dyDescent="0.25">
      <c r="A2" s="19" t="s">
        <v>55</v>
      </c>
      <c r="B2" s="17"/>
      <c r="C2" s="17"/>
      <c r="D2" s="17"/>
      <c r="E2" s="17"/>
      <c r="F2" s="17"/>
    </row>
    <row r="3" spans="1:9" s="18" customFormat="1" ht="11.15" customHeight="1" x14ac:dyDescent="0.25">
      <c r="A3" s="19" t="s">
        <v>56</v>
      </c>
      <c r="B3" s="17"/>
      <c r="C3" s="17"/>
      <c r="D3" s="17"/>
      <c r="E3" s="17"/>
      <c r="F3" s="17"/>
    </row>
    <row r="4" spans="1:9" s="18" customFormat="1" ht="11.15" customHeight="1" x14ac:dyDescent="0.25">
      <c r="A4" s="19" t="s">
        <v>64</v>
      </c>
      <c r="B4" s="17"/>
      <c r="C4" s="17"/>
      <c r="D4" s="17"/>
      <c r="E4" s="17"/>
      <c r="F4" s="17"/>
    </row>
    <row r="5" spans="1:9" s="18" customFormat="1" ht="11.15" customHeight="1" x14ac:dyDescent="0.25">
      <c r="A5" s="19" t="s">
        <v>58</v>
      </c>
      <c r="B5" s="17"/>
      <c r="C5" s="17"/>
      <c r="D5" s="17"/>
      <c r="E5" s="17"/>
      <c r="F5" s="17"/>
    </row>
    <row r="6" spans="1:9" s="18" customFormat="1" ht="11.15" customHeight="1" x14ac:dyDescent="0.25">
      <c r="A6" s="20" t="s">
        <v>57</v>
      </c>
      <c r="B6" s="17"/>
      <c r="C6" s="17"/>
      <c r="D6" s="17"/>
      <c r="E6" s="17"/>
      <c r="F6" s="17"/>
    </row>
    <row r="7" spans="1:9" s="18" customFormat="1" ht="10.5" customHeight="1" x14ac:dyDescent="0.25">
      <c r="A7" s="21"/>
      <c r="B7" s="17"/>
      <c r="C7" s="17"/>
      <c r="D7" s="17"/>
      <c r="E7" s="17"/>
      <c r="F7" s="17"/>
    </row>
    <row r="8" spans="1:9" ht="20.149999999999999" customHeight="1" x14ac:dyDescent="0.25">
      <c r="A8" s="83"/>
      <c r="B8" s="84" t="s">
        <v>21</v>
      </c>
      <c r="C8" s="86" t="s">
        <v>0</v>
      </c>
      <c r="D8" s="86" t="s">
        <v>1</v>
      </c>
      <c r="E8" s="86" t="s">
        <v>2</v>
      </c>
      <c r="F8" s="86" t="s">
        <v>3</v>
      </c>
      <c r="G8" s="86" t="s">
        <v>5</v>
      </c>
      <c r="H8" s="86">
        <v>2003</v>
      </c>
      <c r="I8" s="86">
        <v>2002</v>
      </c>
    </row>
    <row r="9" spans="1:9" s="2" customFormat="1" ht="20.149999999999999" customHeight="1" x14ac:dyDescent="0.25">
      <c r="A9" s="6" t="s">
        <v>6</v>
      </c>
      <c r="B9" s="7" t="s">
        <v>26</v>
      </c>
      <c r="C9" s="8">
        <v>103810.98</v>
      </c>
      <c r="D9" s="8">
        <v>0</v>
      </c>
      <c r="E9" s="8">
        <v>0</v>
      </c>
      <c r="F9" s="8">
        <v>0</v>
      </c>
      <c r="G9" s="8">
        <v>0</v>
      </c>
      <c r="H9" s="8">
        <v>103810.98</v>
      </c>
      <c r="I9" s="8">
        <v>95121.35</v>
      </c>
    </row>
    <row r="10" spans="1:9" s="2" customFormat="1" ht="20.149999999999999" customHeight="1" x14ac:dyDescent="0.25">
      <c r="A10" s="6" t="s">
        <v>7</v>
      </c>
      <c r="B10" s="16" t="s">
        <v>46</v>
      </c>
      <c r="C10" s="8">
        <v>0</v>
      </c>
      <c r="D10" s="8">
        <v>903810.25</v>
      </c>
      <c r="E10" s="8">
        <v>0</v>
      </c>
      <c r="F10" s="8">
        <v>0</v>
      </c>
      <c r="G10" s="8">
        <v>0</v>
      </c>
      <c r="H10" s="8">
        <v>903810.25</v>
      </c>
      <c r="I10" s="8">
        <v>688640.87</v>
      </c>
    </row>
    <row r="11" spans="1:9" x14ac:dyDescent="0.25">
      <c r="A11" s="3"/>
      <c r="B11" s="4" t="s">
        <v>22</v>
      </c>
      <c r="C11" s="5">
        <v>475712530.88</v>
      </c>
      <c r="D11" s="5">
        <v>282731322.66000003</v>
      </c>
      <c r="E11" s="5">
        <v>71695995.140000001</v>
      </c>
      <c r="F11" s="5">
        <v>41728511.93</v>
      </c>
      <c r="G11" s="5">
        <v>0</v>
      </c>
      <c r="H11" s="5">
        <v>871868360.6099999</v>
      </c>
      <c r="I11" s="5">
        <v>784956018.51999998</v>
      </c>
    </row>
    <row r="12" spans="1:9" x14ac:dyDescent="0.25">
      <c r="A12" s="3"/>
      <c r="B12" s="15" t="s">
        <v>45</v>
      </c>
      <c r="C12" s="5">
        <v>0</v>
      </c>
      <c r="D12" s="5">
        <v>4789950885.3100004</v>
      </c>
      <c r="E12" s="5">
        <v>0</v>
      </c>
      <c r="F12" s="5">
        <v>0</v>
      </c>
      <c r="G12" s="5">
        <v>0</v>
      </c>
      <c r="H12" s="5">
        <v>4789950885.3100004</v>
      </c>
      <c r="I12" s="5">
        <v>4391136210.71</v>
      </c>
    </row>
    <row r="13" spans="1:9" s="2" customFormat="1" ht="20.149999999999999" customHeight="1" x14ac:dyDescent="0.25">
      <c r="A13" s="6" t="s">
        <v>10</v>
      </c>
      <c r="B13" s="16" t="s">
        <v>24</v>
      </c>
      <c r="C13" s="8">
        <v>475712530.88</v>
      </c>
      <c r="D13" s="8">
        <v>5072682207.9700003</v>
      </c>
      <c r="E13" s="8">
        <v>71695995.140000001</v>
      </c>
      <c r="F13" s="8">
        <v>41728511.93</v>
      </c>
      <c r="G13" s="8">
        <v>0</v>
      </c>
      <c r="H13" s="8">
        <v>5661819245.920001</v>
      </c>
      <c r="I13" s="8">
        <v>5176092229.2300005</v>
      </c>
    </row>
    <row r="14" spans="1:9" ht="20.149999999999999" customHeight="1" x14ac:dyDescent="0.25">
      <c r="A14" s="9" t="s">
        <v>8</v>
      </c>
      <c r="B14" s="10" t="s">
        <v>28</v>
      </c>
      <c r="C14" s="11">
        <v>475816341.86000001</v>
      </c>
      <c r="D14" s="11">
        <v>5073586018.2200003</v>
      </c>
      <c r="E14" s="11">
        <v>71695995.140000001</v>
      </c>
      <c r="F14" s="11">
        <v>41728511.93</v>
      </c>
      <c r="G14" s="11">
        <v>0</v>
      </c>
      <c r="H14" s="11">
        <v>5662826867.1500006</v>
      </c>
      <c r="I14" s="11">
        <v>5176875991.4499998</v>
      </c>
    </row>
    <row r="15" spans="1:9" x14ac:dyDescent="0.25">
      <c r="A15" s="3"/>
      <c r="B15" s="4" t="s">
        <v>9</v>
      </c>
      <c r="C15" s="5">
        <v>43105.49</v>
      </c>
      <c r="D15" s="5">
        <v>38542.6</v>
      </c>
      <c r="E15" s="5">
        <v>10877.28</v>
      </c>
      <c r="F15" s="5">
        <v>4392.8599999999997</v>
      </c>
      <c r="G15" s="5">
        <v>0</v>
      </c>
      <c r="H15" s="5">
        <v>96918.23</v>
      </c>
      <c r="I15" s="5">
        <v>147246.72</v>
      </c>
    </row>
    <row r="16" spans="1:9" x14ac:dyDescent="0.25">
      <c r="A16" s="3"/>
      <c r="B16" s="4" t="s">
        <v>29</v>
      </c>
      <c r="C16" s="5">
        <v>526526.93999999994</v>
      </c>
      <c r="D16" s="5">
        <v>114205.42</v>
      </c>
      <c r="E16" s="5">
        <v>178706.2</v>
      </c>
      <c r="F16" s="5">
        <v>3626.65</v>
      </c>
      <c r="G16" s="5">
        <v>0</v>
      </c>
      <c r="H16" s="5">
        <v>823065.21</v>
      </c>
      <c r="I16" s="5">
        <v>800903.21</v>
      </c>
    </row>
    <row r="17" spans="1:9" x14ac:dyDescent="0.25">
      <c r="A17" s="3"/>
      <c r="B17" s="4" t="s">
        <v>32</v>
      </c>
      <c r="C17" s="5">
        <v>0</v>
      </c>
      <c r="D17" s="5">
        <v>0</v>
      </c>
      <c r="E17" s="5">
        <v>0</v>
      </c>
      <c r="F17" s="5">
        <v>3723.49</v>
      </c>
      <c r="G17" s="5">
        <v>0</v>
      </c>
      <c r="H17" s="5">
        <v>3723.49</v>
      </c>
      <c r="I17" s="5">
        <v>3654.96</v>
      </c>
    </row>
    <row r="18" spans="1:9" x14ac:dyDescent="0.25">
      <c r="A18" s="3"/>
      <c r="B18" s="4" t="s">
        <v>14</v>
      </c>
      <c r="C18" s="5">
        <v>39967.589999999997</v>
      </c>
      <c r="D18" s="5">
        <v>805.66</v>
      </c>
      <c r="E18" s="5">
        <v>0</v>
      </c>
      <c r="F18" s="5">
        <v>0</v>
      </c>
      <c r="G18" s="5">
        <v>0</v>
      </c>
      <c r="H18" s="5">
        <v>40773.25</v>
      </c>
      <c r="I18" s="5">
        <v>116006.6</v>
      </c>
    </row>
    <row r="19" spans="1:9" x14ac:dyDescent="0.25">
      <c r="A19" s="3"/>
      <c r="B19" s="4" t="s">
        <v>30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1:9" x14ac:dyDescent="0.25">
      <c r="A20" s="3"/>
      <c r="B20" s="4" t="s">
        <v>31</v>
      </c>
      <c r="C20" s="5">
        <v>65345.5</v>
      </c>
      <c r="D20" s="5">
        <v>7665019.21</v>
      </c>
      <c r="E20" s="5">
        <v>66162.100000000006</v>
      </c>
      <c r="F20" s="5">
        <v>3574.68</v>
      </c>
      <c r="G20" s="5">
        <v>130.32</v>
      </c>
      <c r="H20" s="5">
        <v>7800231.8099999996</v>
      </c>
      <c r="I20" s="5">
        <v>9929547.1300000008</v>
      </c>
    </row>
    <row r="21" spans="1:9" ht="20.149999999999999" customHeight="1" x14ac:dyDescent="0.25">
      <c r="A21" s="6" t="s">
        <v>6</v>
      </c>
      <c r="B21" s="7" t="s">
        <v>33</v>
      </c>
      <c r="C21" s="8">
        <v>674945.52</v>
      </c>
      <c r="D21" s="8">
        <v>7818572.8899999997</v>
      </c>
      <c r="E21" s="8">
        <v>255745.58</v>
      </c>
      <c r="F21" s="8">
        <v>15317.68</v>
      </c>
      <c r="G21" s="8">
        <v>130.32</v>
      </c>
      <c r="H21" s="8">
        <v>8764711.9900000002</v>
      </c>
      <c r="I21" s="8">
        <v>10997358.619999999</v>
      </c>
    </row>
    <row r="22" spans="1:9" ht="20.149999999999999" customHeight="1" x14ac:dyDescent="0.25">
      <c r="A22" s="6" t="s">
        <v>7</v>
      </c>
      <c r="B22" s="7" t="s">
        <v>34</v>
      </c>
      <c r="C22" s="8">
        <v>2136786.0499999998</v>
      </c>
      <c r="D22" s="8">
        <v>2252267.34</v>
      </c>
      <c r="E22" s="8">
        <v>330955.96999999997</v>
      </c>
      <c r="F22" s="8">
        <v>266892.3</v>
      </c>
      <c r="G22" s="8">
        <v>0</v>
      </c>
      <c r="H22" s="8">
        <v>4986901.66</v>
      </c>
      <c r="I22" s="8">
        <v>4751041.79</v>
      </c>
    </row>
    <row r="23" spans="1:9" ht="20.149999999999999" customHeight="1" x14ac:dyDescent="0.25">
      <c r="A23" s="6" t="s">
        <v>10</v>
      </c>
      <c r="B23" s="7" t="s">
        <v>35</v>
      </c>
      <c r="C23" s="8">
        <v>0</v>
      </c>
      <c r="D23" s="8">
        <v>0</v>
      </c>
      <c r="E23" s="8">
        <v>0</v>
      </c>
      <c r="F23" s="8">
        <v>0</v>
      </c>
      <c r="G23" s="8">
        <v>441860325.31999999</v>
      </c>
      <c r="H23" s="8">
        <v>28101999.189999998</v>
      </c>
      <c r="I23" s="8">
        <v>28128967.099999957</v>
      </c>
    </row>
    <row r="24" spans="1:9" ht="20.149999999999999" customHeight="1" x14ac:dyDescent="0.25">
      <c r="A24" s="6" t="s">
        <v>11</v>
      </c>
      <c r="B24" s="7" t="s">
        <v>36</v>
      </c>
      <c r="C24" s="8">
        <v>0</v>
      </c>
      <c r="D24" s="8">
        <v>0</v>
      </c>
      <c r="E24" s="8">
        <v>0</v>
      </c>
      <c r="F24" s="8">
        <v>0</v>
      </c>
      <c r="G24" s="8">
        <v>147144646.41</v>
      </c>
      <c r="H24" s="8">
        <v>147144646.41</v>
      </c>
      <c r="I24" s="8">
        <v>136469988.03999999</v>
      </c>
    </row>
    <row r="25" spans="1:9" s="2" customFormat="1" ht="20.149999999999999" customHeight="1" x14ac:dyDescent="0.25">
      <c r="A25" s="6" t="s">
        <v>13</v>
      </c>
      <c r="B25" s="7" t="s">
        <v>37</v>
      </c>
      <c r="C25" s="8">
        <v>0</v>
      </c>
      <c r="D25" s="8">
        <v>0</v>
      </c>
      <c r="E25" s="8">
        <v>0</v>
      </c>
      <c r="F25" s="8">
        <v>0</v>
      </c>
      <c r="G25" s="8">
        <v>589004971.73000002</v>
      </c>
      <c r="H25" s="8">
        <v>175246645.59999999</v>
      </c>
      <c r="I25" s="8">
        <v>164598955.13999996</v>
      </c>
    </row>
    <row r="26" spans="1:9" x14ac:dyDescent="0.25">
      <c r="A26" s="3"/>
      <c r="B26" s="4" t="s">
        <v>47</v>
      </c>
      <c r="C26" s="5">
        <v>396811.83</v>
      </c>
      <c r="D26" s="5">
        <v>342211.88</v>
      </c>
      <c r="E26" s="5">
        <v>0</v>
      </c>
      <c r="F26" s="5">
        <v>0</v>
      </c>
      <c r="G26" s="5">
        <v>0</v>
      </c>
      <c r="H26" s="5">
        <v>739023.71</v>
      </c>
      <c r="I26" s="5">
        <v>102338.94</v>
      </c>
    </row>
    <row r="27" spans="1:9" x14ac:dyDescent="0.25">
      <c r="A27" s="3"/>
      <c r="B27" s="4" t="s">
        <v>38</v>
      </c>
      <c r="C27" s="5">
        <v>3808284.04</v>
      </c>
      <c r="D27" s="5">
        <v>69260238.049999997</v>
      </c>
      <c r="E27" s="5">
        <v>0</v>
      </c>
      <c r="F27" s="5">
        <v>0</v>
      </c>
      <c r="G27" s="5">
        <v>0</v>
      </c>
      <c r="H27" s="5">
        <v>73068522.090000004</v>
      </c>
      <c r="I27" s="5">
        <v>111425695.77</v>
      </c>
    </row>
    <row r="28" spans="1:9" x14ac:dyDescent="0.25">
      <c r="A28" s="3"/>
      <c r="B28" s="4" t="s">
        <v>39</v>
      </c>
      <c r="C28" s="5">
        <v>0</v>
      </c>
      <c r="D28" s="5">
        <v>30437.01</v>
      </c>
      <c r="E28" s="5">
        <v>1987.64</v>
      </c>
      <c r="F28" s="5">
        <v>3123.46</v>
      </c>
      <c r="G28" s="5">
        <v>0</v>
      </c>
      <c r="H28" s="5">
        <v>35548.11</v>
      </c>
      <c r="I28" s="5">
        <v>57984.62</v>
      </c>
    </row>
    <row r="29" spans="1:9" x14ac:dyDescent="0.25">
      <c r="A29" s="3"/>
      <c r="B29" s="4" t="s">
        <v>40</v>
      </c>
      <c r="C29" s="5">
        <v>0</v>
      </c>
      <c r="D29" s="5">
        <v>39543.58</v>
      </c>
      <c r="E29" s="5">
        <v>643.89</v>
      </c>
      <c r="F29" s="5">
        <v>247.89</v>
      </c>
      <c r="G29" s="5">
        <v>0</v>
      </c>
      <c r="H29" s="5">
        <v>40435.360000000001</v>
      </c>
      <c r="I29" s="5">
        <v>102497.62</v>
      </c>
    </row>
    <row r="30" spans="1:9" s="2" customFormat="1" ht="20.149999999999999" customHeight="1" x14ac:dyDescent="0.25">
      <c r="A30" s="6" t="s">
        <v>15</v>
      </c>
      <c r="B30" s="7" t="s">
        <v>42</v>
      </c>
      <c r="C30" s="8">
        <v>4205095.87</v>
      </c>
      <c r="D30" s="8">
        <v>69672430.519999996</v>
      </c>
      <c r="E30" s="8">
        <v>2631.53</v>
      </c>
      <c r="F30" s="8">
        <v>3371.35</v>
      </c>
      <c r="G30" s="8">
        <v>0</v>
      </c>
      <c r="H30" s="8">
        <v>73883529.269999996</v>
      </c>
      <c r="I30" s="8">
        <v>111688516.95</v>
      </c>
    </row>
    <row r="31" spans="1:9" s="2" customFormat="1" ht="20.149999999999999" customHeight="1" x14ac:dyDescent="0.25">
      <c r="A31" s="9" t="s">
        <v>17</v>
      </c>
      <c r="B31" s="10" t="s">
        <v>18</v>
      </c>
      <c r="C31" s="11">
        <v>7016827.4399999995</v>
      </c>
      <c r="D31" s="11">
        <v>79743270.75</v>
      </c>
      <c r="E31" s="11">
        <v>589333.07999999996</v>
      </c>
      <c r="F31" s="11">
        <v>285581.33</v>
      </c>
      <c r="G31" s="11">
        <v>589005102.05000007</v>
      </c>
      <c r="H31" s="11">
        <v>262881788.51999998</v>
      </c>
      <c r="I31" s="11">
        <v>292035872.49999994</v>
      </c>
    </row>
    <row r="32" spans="1:9" x14ac:dyDescent="0.25">
      <c r="A32" s="3"/>
      <c r="B32" s="4" t="s">
        <v>43</v>
      </c>
      <c r="C32" s="5">
        <v>0</v>
      </c>
      <c r="D32" s="5">
        <v>135483566</v>
      </c>
      <c r="E32" s="5">
        <v>0</v>
      </c>
      <c r="F32" s="5">
        <v>0</v>
      </c>
      <c r="G32" s="5">
        <v>0</v>
      </c>
      <c r="H32" s="5">
        <v>135483566</v>
      </c>
      <c r="I32" s="5">
        <v>0</v>
      </c>
    </row>
    <row r="33" spans="1:9" s="2" customFormat="1" ht="20.149999999999999" customHeight="1" x14ac:dyDescent="0.25">
      <c r="A33" s="9" t="s">
        <v>19</v>
      </c>
      <c r="B33" s="10" t="s">
        <v>20</v>
      </c>
      <c r="C33" s="11">
        <v>0</v>
      </c>
      <c r="D33" s="11">
        <v>135483566</v>
      </c>
      <c r="E33" s="11">
        <v>0</v>
      </c>
      <c r="F33" s="11">
        <v>0</v>
      </c>
      <c r="G33" s="11">
        <v>0</v>
      </c>
      <c r="H33" s="11">
        <v>135483566</v>
      </c>
      <c r="I33" s="11">
        <v>0</v>
      </c>
    </row>
    <row r="34" spans="1:9" s="2" customFormat="1" ht="30" customHeight="1" x14ac:dyDescent="0.25">
      <c r="A34" s="12"/>
      <c r="B34" s="10" t="s">
        <v>44</v>
      </c>
      <c r="C34" s="11">
        <v>482833169.30000001</v>
      </c>
      <c r="D34" s="11">
        <v>5288812854.9700003</v>
      </c>
      <c r="E34" s="11">
        <v>72285328.219999999</v>
      </c>
      <c r="F34" s="11">
        <v>42014093.259999998</v>
      </c>
      <c r="G34" s="11">
        <v>589005102.05000007</v>
      </c>
      <c r="H34" s="11">
        <v>6061192221.6700001</v>
      </c>
      <c r="I34" s="11">
        <v>5468911863.9499998</v>
      </c>
    </row>
  </sheetData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/>
  </sheetPr>
  <dimension ref="A1:I32"/>
  <sheetViews>
    <sheetView zoomScaleNormal="100" workbookViewId="0">
      <selection activeCell="A8" sqref="A8:I8"/>
    </sheetView>
  </sheetViews>
  <sheetFormatPr defaultColWidth="11.453125" defaultRowHeight="11.5" x14ac:dyDescent="0.25"/>
  <cols>
    <col min="1" max="1" width="3.1796875" style="1" customWidth="1"/>
    <col min="2" max="2" width="4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3.7265625" style="1" customWidth="1"/>
    <col min="8" max="9" width="15.1796875" style="1" customWidth="1"/>
    <col min="10" max="16384" width="11.453125" style="1"/>
  </cols>
  <sheetData>
    <row r="1" spans="1:9" s="18" customFormat="1" ht="13" customHeight="1" x14ac:dyDescent="0.25">
      <c r="A1" s="17" t="s">
        <v>98</v>
      </c>
      <c r="B1" s="17"/>
      <c r="C1" s="17"/>
      <c r="D1" s="17"/>
      <c r="E1" s="17"/>
      <c r="F1" s="17"/>
    </row>
    <row r="2" spans="1:9" s="18" customFormat="1" ht="11.15" customHeight="1" x14ac:dyDescent="0.25">
      <c r="A2" s="19" t="s">
        <v>55</v>
      </c>
      <c r="B2" s="17"/>
      <c r="C2" s="17"/>
      <c r="D2" s="17"/>
      <c r="E2" s="17"/>
      <c r="F2" s="17"/>
    </row>
    <row r="3" spans="1:9" s="18" customFormat="1" ht="11.15" customHeight="1" x14ac:dyDescent="0.25">
      <c r="A3" s="19" t="s">
        <v>56</v>
      </c>
      <c r="B3" s="17"/>
      <c r="C3" s="17"/>
      <c r="D3" s="17"/>
      <c r="E3" s="17"/>
      <c r="F3" s="17"/>
    </row>
    <row r="4" spans="1:9" s="18" customFormat="1" ht="11.15" customHeight="1" x14ac:dyDescent="0.25">
      <c r="A4" s="19" t="s">
        <v>65</v>
      </c>
      <c r="B4" s="17"/>
      <c r="C4" s="17"/>
      <c r="D4" s="17"/>
      <c r="E4" s="17"/>
      <c r="F4" s="17"/>
    </row>
    <row r="5" spans="1:9" s="18" customFormat="1" ht="11.15" customHeight="1" x14ac:dyDescent="0.25">
      <c r="A5" s="19" t="s">
        <v>58</v>
      </c>
      <c r="B5" s="17"/>
      <c r="C5" s="17"/>
      <c r="D5" s="17"/>
      <c r="E5" s="17"/>
      <c r="F5" s="17"/>
    </row>
    <row r="6" spans="1:9" s="18" customFormat="1" ht="11.15" customHeight="1" x14ac:dyDescent="0.25">
      <c r="A6" s="20" t="s">
        <v>57</v>
      </c>
      <c r="B6" s="17"/>
      <c r="C6" s="17"/>
      <c r="D6" s="17"/>
      <c r="E6" s="17"/>
      <c r="F6" s="17"/>
    </row>
    <row r="7" spans="1:9" s="18" customFormat="1" ht="10.5" customHeight="1" x14ac:dyDescent="0.25">
      <c r="A7" s="21"/>
      <c r="B7" s="17"/>
      <c r="C7" s="17"/>
      <c r="D7" s="17"/>
      <c r="E7" s="17"/>
      <c r="F7" s="17"/>
    </row>
    <row r="8" spans="1:9" ht="20.149999999999999" customHeight="1" x14ac:dyDescent="0.25">
      <c r="A8" s="83"/>
      <c r="B8" s="84" t="s">
        <v>21</v>
      </c>
      <c r="C8" s="86" t="s">
        <v>0</v>
      </c>
      <c r="D8" s="86" t="s">
        <v>1</v>
      </c>
      <c r="E8" s="86" t="s">
        <v>2</v>
      </c>
      <c r="F8" s="86" t="s">
        <v>3</v>
      </c>
      <c r="G8" s="86" t="s">
        <v>5</v>
      </c>
      <c r="H8" s="86">
        <v>2002</v>
      </c>
      <c r="I8" s="86">
        <v>2001</v>
      </c>
    </row>
    <row r="9" spans="1:9" x14ac:dyDescent="0.25">
      <c r="A9" s="3"/>
      <c r="B9" s="4" t="s">
        <v>22</v>
      </c>
      <c r="C9" s="5">
        <v>432841373.08999997</v>
      </c>
      <c r="D9" s="5">
        <v>249771376.00999999</v>
      </c>
      <c r="E9" s="5">
        <v>64573630.57</v>
      </c>
      <c r="F9" s="5">
        <v>37769638.850000001</v>
      </c>
      <c r="G9" s="5">
        <v>0</v>
      </c>
      <c r="H9" s="5">
        <v>784956018.51999998</v>
      </c>
      <c r="I9" s="5">
        <v>727084573.78000009</v>
      </c>
    </row>
    <row r="10" spans="1:9" x14ac:dyDescent="0.25">
      <c r="A10" s="3"/>
      <c r="B10" s="15" t="s">
        <v>45</v>
      </c>
      <c r="C10" s="5">
        <v>0</v>
      </c>
      <c r="D10" s="5">
        <v>4391136210.71</v>
      </c>
      <c r="E10" s="5">
        <v>0</v>
      </c>
      <c r="F10" s="5">
        <v>0</v>
      </c>
      <c r="G10" s="5">
        <v>0</v>
      </c>
      <c r="H10" s="5">
        <v>4391136210.71</v>
      </c>
      <c r="I10" s="5">
        <v>4041698233.96</v>
      </c>
    </row>
    <row r="11" spans="1:9" s="2" customFormat="1" ht="20.149999999999999" customHeight="1" x14ac:dyDescent="0.25">
      <c r="A11" s="6" t="s">
        <v>6</v>
      </c>
      <c r="B11" s="7" t="s">
        <v>24</v>
      </c>
      <c r="C11" s="8">
        <v>432841373.08999997</v>
      </c>
      <c r="D11" s="8">
        <v>4640907586.7200003</v>
      </c>
      <c r="E11" s="8">
        <v>64573630.57</v>
      </c>
      <c r="F11" s="8">
        <v>37769638.850000001</v>
      </c>
      <c r="G11" s="8">
        <v>0</v>
      </c>
      <c r="H11" s="8">
        <v>5176092229.2299995</v>
      </c>
      <c r="I11" s="8">
        <v>4768782807.7399998</v>
      </c>
    </row>
    <row r="12" spans="1:9" s="2" customFormat="1" ht="20.149999999999999" customHeight="1" x14ac:dyDescent="0.25">
      <c r="A12" s="6" t="s">
        <v>7</v>
      </c>
      <c r="B12" s="16" t="s">
        <v>26</v>
      </c>
      <c r="C12" s="8">
        <v>95121.35</v>
      </c>
      <c r="D12" s="8">
        <v>0</v>
      </c>
      <c r="E12" s="8">
        <v>0</v>
      </c>
      <c r="F12" s="8">
        <v>0</v>
      </c>
      <c r="G12" s="8">
        <v>0</v>
      </c>
      <c r="H12" s="8">
        <v>95121.35</v>
      </c>
      <c r="I12" s="8">
        <v>8225.01</v>
      </c>
    </row>
    <row r="13" spans="1:9" s="2" customFormat="1" ht="20.149999999999999" customHeight="1" x14ac:dyDescent="0.25">
      <c r="A13" s="6" t="s">
        <v>10</v>
      </c>
      <c r="B13" s="16" t="s">
        <v>46</v>
      </c>
      <c r="C13" s="8">
        <v>0</v>
      </c>
      <c r="D13" s="8">
        <v>688640.87</v>
      </c>
      <c r="E13" s="8">
        <v>0</v>
      </c>
      <c r="F13" s="8">
        <v>0</v>
      </c>
      <c r="G13" s="8">
        <v>0</v>
      </c>
      <c r="H13" s="8">
        <v>688640.87</v>
      </c>
      <c r="I13" s="8">
        <v>175258.47</v>
      </c>
    </row>
    <row r="14" spans="1:9" ht="20.149999999999999" customHeight="1" x14ac:dyDescent="0.25">
      <c r="A14" s="9" t="s">
        <v>8</v>
      </c>
      <c r="B14" s="10" t="s">
        <v>28</v>
      </c>
      <c r="C14" s="11">
        <v>432936494.44</v>
      </c>
      <c r="D14" s="11">
        <v>4641596227.5900002</v>
      </c>
      <c r="E14" s="11">
        <v>64573630.57</v>
      </c>
      <c r="F14" s="11">
        <v>37769638.850000001</v>
      </c>
      <c r="G14" s="11">
        <v>0</v>
      </c>
      <c r="H14" s="11">
        <v>5176875991.4499998</v>
      </c>
      <c r="I14" s="11">
        <v>4768966291.2199993</v>
      </c>
    </row>
    <row r="15" spans="1:9" x14ac:dyDescent="0.25">
      <c r="A15" s="3"/>
      <c r="B15" s="4" t="s">
        <v>9</v>
      </c>
      <c r="C15" s="5">
        <v>23232.99</v>
      </c>
      <c r="D15" s="5">
        <v>56981.55</v>
      </c>
      <c r="E15" s="5">
        <v>7389.45</v>
      </c>
      <c r="F15" s="5">
        <v>59642.73</v>
      </c>
      <c r="G15" s="5">
        <v>0</v>
      </c>
      <c r="H15" s="5">
        <v>139857.26999999999</v>
      </c>
      <c r="I15" s="5">
        <v>90617.79</v>
      </c>
    </row>
    <row r="16" spans="1:9" x14ac:dyDescent="0.25">
      <c r="A16" s="3"/>
      <c r="B16" s="4" t="s">
        <v>29</v>
      </c>
      <c r="C16" s="5">
        <v>556073.96</v>
      </c>
      <c r="D16" s="5">
        <v>85717.440000000002</v>
      </c>
      <c r="E16" s="5">
        <v>159111.81</v>
      </c>
      <c r="F16" s="5">
        <v>0</v>
      </c>
      <c r="G16" s="5">
        <v>0</v>
      </c>
      <c r="H16" s="5">
        <v>649180.85</v>
      </c>
      <c r="I16" s="5">
        <v>647839.65</v>
      </c>
    </row>
    <row r="17" spans="1:9" x14ac:dyDescent="0.25">
      <c r="A17" s="3"/>
      <c r="B17" s="4" t="s">
        <v>30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8.1300000000000008</v>
      </c>
    </row>
    <row r="18" spans="1:9" x14ac:dyDescent="0.25">
      <c r="A18" s="3"/>
      <c r="B18" s="4" t="s">
        <v>31</v>
      </c>
      <c r="C18" s="5">
        <v>68234.13</v>
      </c>
      <c r="D18" s="5">
        <v>9845844.8100000005</v>
      </c>
      <c r="E18" s="5">
        <v>11684.39</v>
      </c>
      <c r="F18" s="5">
        <v>3524.68</v>
      </c>
      <c r="G18" s="5">
        <v>259.12</v>
      </c>
      <c r="H18" s="5">
        <v>9929547.1300000008</v>
      </c>
      <c r="I18" s="5">
        <v>12518376.640000001</v>
      </c>
    </row>
    <row r="19" spans="1:9" ht="20.149999999999999" customHeight="1" x14ac:dyDescent="0.25">
      <c r="A19" s="6" t="s">
        <v>6</v>
      </c>
      <c r="B19" s="7" t="s">
        <v>33</v>
      </c>
      <c r="C19" s="8">
        <v>647541.07999999996</v>
      </c>
      <c r="D19" s="8">
        <v>9988543.8000000007</v>
      </c>
      <c r="E19" s="8">
        <v>178185.65</v>
      </c>
      <c r="F19" s="8">
        <v>63167.41</v>
      </c>
      <c r="G19" s="8">
        <v>259.12</v>
      </c>
      <c r="H19" s="8">
        <v>10718585.25</v>
      </c>
      <c r="I19" s="8">
        <v>13256842.210000001</v>
      </c>
    </row>
    <row r="20" spans="1:9" ht="20.149999999999999" customHeight="1" x14ac:dyDescent="0.25">
      <c r="A20" s="6" t="s">
        <v>7</v>
      </c>
      <c r="B20" s="7" t="s">
        <v>48</v>
      </c>
      <c r="C20" s="8">
        <v>0</v>
      </c>
      <c r="D20" s="8">
        <v>0</v>
      </c>
      <c r="E20" s="8">
        <v>1405.8</v>
      </c>
      <c r="F20" s="8">
        <v>2249.16</v>
      </c>
      <c r="G20" s="8">
        <v>0</v>
      </c>
      <c r="H20" s="8">
        <v>161360.97</v>
      </c>
      <c r="I20" s="8">
        <v>120098.23</v>
      </c>
    </row>
    <row r="21" spans="1:9" ht="20.149999999999999" customHeight="1" x14ac:dyDescent="0.25">
      <c r="A21" s="6" t="s">
        <v>10</v>
      </c>
      <c r="B21" s="7" t="s">
        <v>49</v>
      </c>
      <c r="C21" s="8">
        <v>1953178</v>
      </c>
      <c r="D21" s="8">
        <v>2215459.88</v>
      </c>
      <c r="E21" s="8">
        <v>242838.85</v>
      </c>
      <c r="F21" s="8">
        <v>339565.06</v>
      </c>
      <c r="G21" s="8">
        <v>0</v>
      </c>
      <c r="H21" s="8">
        <v>4751041.79</v>
      </c>
      <c r="I21" s="8">
        <v>3409974.35</v>
      </c>
    </row>
    <row r="22" spans="1:9" ht="20.149999999999999" customHeight="1" x14ac:dyDescent="0.25">
      <c r="A22" s="6" t="s">
        <v>11</v>
      </c>
      <c r="B22" s="7" t="s">
        <v>14</v>
      </c>
      <c r="C22" s="8">
        <v>115693.51</v>
      </c>
      <c r="D22" s="8">
        <v>207.89</v>
      </c>
      <c r="E22" s="8">
        <v>0</v>
      </c>
      <c r="F22" s="8">
        <v>105.2</v>
      </c>
      <c r="G22" s="8">
        <v>0</v>
      </c>
      <c r="H22" s="8">
        <v>117412.4</v>
      </c>
      <c r="I22" s="8">
        <v>109687.98</v>
      </c>
    </row>
    <row r="23" spans="1:9" x14ac:dyDescent="0.25">
      <c r="A23" s="3"/>
      <c r="B23" s="4" t="s">
        <v>50</v>
      </c>
      <c r="C23" s="5">
        <v>0</v>
      </c>
      <c r="D23" s="5">
        <v>0</v>
      </c>
      <c r="E23" s="5">
        <v>0</v>
      </c>
      <c r="F23" s="5">
        <v>0</v>
      </c>
      <c r="G23" s="5">
        <v>423978989.77999997</v>
      </c>
      <c r="H23" s="5">
        <v>28128967.099999964</v>
      </c>
      <c r="I23" s="5">
        <v>52639134.570000008</v>
      </c>
    </row>
    <row r="24" spans="1:9" x14ac:dyDescent="0.25">
      <c r="A24" s="3"/>
      <c r="B24" s="4" t="s">
        <v>51</v>
      </c>
      <c r="C24" s="5">
        <v>0</v>
      </c>
      <c r="D24" s="5">
        <v>0</v>
      </c>
      <c r="E24" s="5">
        <v>0</v>
      </c>
      <c r="F24" s="5">
        <v>0</v>
      </c>
      <c r="G24" s="5">
        <v>136469988.03999999</v>
      </c>
      <c r="H24" s="5">
        <v>136469988.03999999</v>
      </c>
      <c r="I24" s="5">
        <v>0</v>
      </c>
    </row>
    <row r="25" spans="1:9" s="2" customFormat="1" ht="20.149999999999999" customHeight="1" x14ac:dyDescent="0.25">
      <c r="A25" s="6" t="s">
        <v>13</v>
      </c>
      <c r="B25" s="7" t="s">
        <v>52</v>
      </c>
      <c r="C25" s="8">
        <v>0</v>
      </c>
      <c r="D25" s="8">
        <v>0</v>
      </c>
      <c r="E25" s="8">
        <v>0</v>
      </c>
      <c r="F25" s="8">
        <v>0</v>
      </c>
      <c r="G25" s="8">
        <v>560448977.81999993</v>
      </c>
      <c r="H25" s="8">
        <v>164598955.13999996</v>
      </c>
      <c r="I25" s="8">
        <v>52639134.570000008</v>
      </c>
    </row>
    <row r="26" spans="1:9" x14ac:dyDescent="0.25">
      <c r="A26" s="3"/>
      <c r="B26" s="4" t="s">
        <v>47</v>
      </c>
      <c r="C26" s="5">
        <v>67650.399999999994</v>
      </c>
      <c r="D26" s="5">
        <v>34688.54</v>
      </c>
      <c r="E26" s="5">
        <v>0</v>
      </c>
      <c r="F26" s="5">
        <v>0</v>
      </c>
      <c r="G26" s="5">
        <v>0</v>
      </c>
      <c r="H26" s="5">
        <v>102338.94</v>
      </c>
      <c r="I26" s="5">
        <v>991574.32</v>
      </c>
    </row>
    <row r="27" spans="1:9" x14ac:dyDescent="0.25">
      <c r="A27" s="3"/>
      <c r="B27" s="4" t="s">
        <v>38</v>
      </c>
      <c r="C27" s="5">
        <v>24260651.859999999</v>
      </c>
      <c r="D27" s="5">
        <v>85818446.019999996</v>
      </c>
      <c r="E27" s="5">
        <v>1045545.35</v>
      </c>
      <c r="F27" s="5">
        <v>301052.53999999998</v>
      </c>
      <c r="G27" s="5">
        <v>0</v>
      </c>
      <c r="H27" s="5">
        <v>111425695.77</v>
      </c>
      <c r="I27" s="5">
        <v>0</v>
      </c>
    </row>
    <row r="28" spans="1:9" x14ac:dyDescent="0.25">
      <c r="A28" s="3"/>
      <c r="B28" s="4" t="s">
        <v>39</v>
      </c>
      <c r="C28" s="5">
        <v>24996.720000000001</v>
      </c>
      <c r="D28" s="5">
        <v>27274.959999999999</v>
      </c>
      <c r="E28" s="5">
        <v>2589.48</v>
      </c>
      <c r="F28" s="5">
        <v>3123.46</v>
      </c>
      <c r="G28" s="5">
        <v>0</v>
      </c>
      <c r="H28" s="5">
        <v>57984.62</v>
      </c>
      <c r="I28" s="5">
        <v>53769.760000000002</v>
      </c>
    </row>
    <row r="29" spans="1:9" x14ac:dyDescent="0.25">
      <c r="A29" s="3"/>
      <c r="B29" s="4" t="s">
        <v>40</v>
      </c>
      <c r="C29" s="5">
        <v>0</v>
      </c>
      <c r="D29" s="5">
        <v>101636.93</v>
      </c>
      <c r="E29" s="5">
        <v>612.79999999999995</v>
      </c>
      <c r="F29" s="5">
        <v>247.89</v>
      </c>
      <c r="G29" s="5">
        <v>0</v>
      </c>
      <c r="H29" s="5">
        <v>102497.62</v>
      </c>
      <c r="I29" s="5">
        <v>37100.07</v>
      </c>
    </row>
    <row r="30" spans="1:9" s="2" customFormat="1" ht="20.149999999999999" customHeight="1" x14ac:dyDescent="0.25">
      <c r="A30" s="6" t="s">
        <v>15</v>
      </c>
      <c r="B30" s="7" t="s">
        <v>42</v>
      </c>
      <c r="C30" s="8">
        <v>24353298.979999997</v>
      </c>
      <c r="D30" s="8">
        <v>85982046.450000003</v>
      </c>
      <c r="E30" s="8">
        <v>1048747.6299999999</v>
      </c>
      <c r="F30" s="8">
        <v>304423.89</v>
      </c>
      <c r="G30" s="8">
        <v>0</v>
      </c>
      <c r="H30" s="8">
        <v>111688516.95</v>
      </c>
      <c r="I30" s="8">
        <v>1082444.1499999999</v>
      </c>
    </row>
    <row r="31" spans="1:9" s="2" customFormat="1" ht="20.149999999999999" customHeight="1" x14ac:dyDescent="0.25">
      <c r="A31" s="9" t="s">
        <v>17</v>
      </c>
      <c r="B31" s="10" t="s">
        <v>18</v>
      </c>
      <c r="C31" s="11">
        <v>27069711.569999997</v>
      </c>
      <c r="D31" s="11">
        <v>98186258.020000011</v>
      </c>
      <c r="E31" s="11">
        <v>1471177.93</v>
      </c>
      <c r="F31" s="11">
        <v>709510.72</v>
      </c>
      <c r="G31" s="11">
        <v>560449236.93999994</v>
      </c>
      <c r="H31" s="11">
        <v>292035872.49999994</v>
      </c>
      <c r="I31" s="11">
        <v>70618181.49000001</v>
      </c>
    </row>
    <row r="32" spans="1:9" s="2" customFormat="1" ht="30" customHeight="1" x14ac:dyDescent="0.25">
      <c r="A32" s="12"/>
      <c r="B32" s="10" t="s">
        <v>44</v>
      </c>
      <c r="C32" s="11">
        <v>460006206.00999999</v>
      </c>
      <c r="D32" s="11">
        <v>4739782485.6100006</v>
      </c>
      <c r="E32" s="11">
        <v>66044808.5</v>
      </c>
      <c r="F32" s="11">
        <v>38479149.57</v>
      </c>
      <c r="G32" s="11">
        <v>560449236.93999994</v>
      </c>
      <c r="H32" s="11">
        <v>5468911863.9499998</v>
      </c>
      <c r="I32" s="11">
        <v>4839584472.7099991</v>
      </c>
    </row>
  </sheetData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A1:I30"/>
  <sheetViews>
    <sheetView zoomScaleNormal="100" workbookViewId="0">
      <selection activeCell="A8" sqref="A8:I8"/>
    </sheetView>
  </sheetViews>
  <sheetFormatPr defaultColWidth="11.453125" defaultRowHeight="11.5" x14ac:dyDescent="0.25"/>
  <cols>
    <col min="1" max="1" width="3.1796875" style="1" customWidth="1"/>
    <col min="2" max="2" width="45" style="1" customWidth="1"/>
    <col min="3" max="3" width="13.7265625" style="1" customWidth="1"/>
    <col min="4" max="4" width="15.1796875" style="1" customWidth="1"/>
    <col min="5" max="6" width="12.7265625" style="1" customWidth="1"/>
    <col min="7" max="7" width="13.7265625" style="1" customWidth="1"/>
    <col min="8" max="9" width="15.1796875" style="1" customWidth="1"/>
    <col min="10" max="16384" width="11.453125" style="1"/>
  </cols>
  <sheetData>
    <row r="1" spans="1:9" s="18" customFormat="1" ht="13" customHeight="1" x14ac:dyDescent="0.25">
      <c r="A1" s="17" t="s">
        <v>98</v>
      </c>
      <c r="B1" s="17"/>
      <c r="C1" s="17"/>
      <c r="D1" s="17"/>
      <c r="E1" s="17"/>
      <c r="F1" s="17"/>
    </row>
    <row r="2" spans="1:9" s="18" customFormat="1" ht="11.15" customHeight="1" x14ac:dyDescent="0.25">
      <c r="A2" s="19" t="s">
        <v>55</v>
      </c>
      <c r="B2" s="17"/>
      <c r="C2" s="17"/>
      <c r="D2" s="17"/>
      <c r="E2" s="17"/>
      <c r="F2" s="17"/>
    </row>
    <row r="3" spans="1:9" s="18" customFormat="1" ht="11.15" customHeight="1" x14ac:dyDescent="0.25">
      <c r="A3" s="19" t="s">
        <v>56</v>
      </c>
      <c r="B3" s="17"/>
      <c r="C3" s="17"/>
      <c r="D3" s="17"/>
      <c r="E3" s="17"/>
      <c r="F3" s="17"/>
    </row>
    <row r="4" spans="1:9" s="18" customFormat="1" ht="11.15" customHeight="1" x14ac:dyDescent="0.25">
      <c r="A4" s="19" t="s">
        <v>66</v>
      </c>
      <c r="B4" s="17"/>
      <c r="C4" s="17"/>
      <c r="D4" s="17"/>
      <c r="E4" s="17"/>
      <c r="F4" s="17"/>
    </row>
    <row r="5" spans="1:9" s="18" customFormat="1" ht="11.15" customHeight="1" x14ac:dyDescent="0.25">
      <c r="A5" s="19" t="s">
        <v>58</v>
      </c>
      <c r="B5" s="17"/>
      <c r="C5" s="17"/>
      <c r="D5" s="17"/>
      <c r="E5" s="17"/>
      <c r="F5" s="17"/>
    </row>
    <row r="6" spans="1:9" s="18" customFormat="1" ht="11.15" customHeight="1" x14ac:dyDescent="0.25">
      <c r="A6" s="20" t="s">
        <v>57</v>
      </c>
      <c r="B6" s="17"/>
      <c r="C6" s="17"/>
      <c r="D6" s="17"/>
      <c r="E6" s="17"/>
      <c r="F6" s="17"/>
    </row>
    <row r="7" spans="1:9" s="18" customFormat="1" ht="10.5" customHeight="1" x14ac:dyDescent="0.25">
      <c r="A7" s="21"/>
      <c r="B7" s="17"/>
      <c r="C7" s="17"/>
      <c r="D7" s="17"/>
      <c r="E7" s="17"/>
      <c r="F7" s="17"/>
    </row>
    <row r="8" spans="1:9" ht="20.149999999999999" customHeight="1" x14ac:dyDescent="0.25">
      <c r="A8" s="83"/>
      <c r="B8" s="84" t="s">
        <v>21</v>
      </c>
      <c r="C8" s="86" t="s">
        <v>0</v>
      </c>
      <c r="D8" s="86" t="s">
        <v>1</v>
      </c>
      <c r="E8" s="86" t="s">
        <v>2</v>
      </c>
      <c r="F8" s="86" t="s">
        <v>3</v>
      </c>
      <c r="G8" s="86" t="s">
        <v>5</v>
      </c>
      <c r="H8" s="86">
        <v>2002</v>
      </c>
      <c r="I8" s="86">
        <v>2001</v>
      </c>
    </row>
    <row r="9" spans="1:9" s="2" customFormat="1" ht="20.149999999999999" customHeight="1" x14ac:dyDescent="0.25">
      <c r="A9" s="6" t="s">
        <v>6</v>
      </c>
      <c r="B9" s="16" t="s">
        <v>26</v>
      </c>
      <c r="C9" s="8">
        <v>8225.0079945661746</v>
      </c>
      <c r="D9" s="8">
        <v>0</v>
      </c>
      <c r="E9" s="8">
        <v>0</v>
      </c>
      <c r="F9" s="8">
        <v>0</v>
      </c>
      <c r="G9" s="8">
        <v>0</v>
      </c>
      <c r="H9" s="8">
        <v>8225.0079945661746</v>
      </c>
      <c r="I9" s="8">
        <v>9713.4598747146119</v>
      </c>
    </row>
    <row r="10" spans="1:9" s="2" customFormat="1" ht="20.149999999999999" customHeight="1" x14ac:dyDescent="0.25">
      <c r="A10" s="6" t="s">
        <v>7</v>
      </c>
      <c r="B10" s="16" t="s">
        <v>46</v>
      </c>
      <c r="C10" s="8">
        <v>0</v>
      </c>
      <c r="D10" s="8">
        <v>175258.46618360482</v>
      </c>
      <c r="E10" s="8">
        <v>0</v>
      </c>
      <c r="F10" s="8">
        <v>0</v>
      </c>
      <c r="G10" s="8">
        <v>0</v>
      </c>
      <c r="H10" s="8">
        <v>175258.46618360482</v>
      </c>
      <c r="I10" s="8">
        <v>256227.23407841864</v>
      </c>
    </row>
    <row r="11" spans="1:9" x14ac:dyDescent="0.25">
      <c r="A11" s="3"/>
      <c r="B11" s="4" t="s">
        <v>22</v>
      </c>
      <c r="C11" s="5">
        <v>404526157.60078728</v>
      </c>
      <c r="D11" s="5">
        <v>226406788.61375463</v>
      </c>
      <c r="E11" s="5">
        <v>59983796.216649026</v>
      </c>
      <c r="F11" s="5">
        <v>36167831.353077225</v>
      </c>
      <c r="G11" s="5">
        <v>0</v>
      </c>
      <c r="H11" s="5">
        <v>727084573.78426814</v>
      </c>
      <c r="I11" s="5">
        <v>699141965.8452301</v>
      </c>
    </row>
    <row r="12" spans="1:9" x14ac:dyDescent="0.25">
      <c r="A12" s="3"/>
      <c r="B12" s="15" t="s">
        <v>45</v>
      </c>
      <c r="C12" s="5">
        <v>0</v>
      </c>
      <c r="D12" s="5">
        <v>4041698233.9569507</v>
      </c>
      <c r="E12" s="5">
        <v>0</v>
      </c>
      <c r="F12" s="5">
        <v>0</v>
      </c>
      <c r="G12" s="5">
        <v>0</v>
      </c>
      <c r="H12" s="5">
        <v>4041698233.9569507</v>
      </c>
      <c r="I12" s="5">
        <v>3450108319.0340085</v>
      </c>
    </row>
    <row r="13" spans="1:9" s="2" customFormat="1" ht="20.149999999999999" customHeight="1" x14ac:dyDescent="0.25">
      <c r="A13" s="6" t="s">
        <v>10</v>
      </c>
      <c r="B13" s="16" t="s">
        <v>24</v>
      </c>
      <c r="C13" s="8">
        <v>404526157.60078728</v>
      </c>
      <c r="D13" s="8">
        <v>4268105022.5707054</v>
      </c>
      <c r="E13" s="8">
        <v>59983796.216649026</v>
      </c>
      <c r="F13" s="8">
        <v>36167831.353077225</v>
      </c>
      <c r="G13" s="8">
        <v>0</v>
      </c>
      <c r="H13" s="8">
        <v>4768782807.7412186</v>
      </c>
      <c r="I13" s="8">
        <v>4149250284.8792386</v>
      </c>
    </row>
    <row r="14" spans="1:9" ht="20.149999999999999" customHeight="1" x14ac:dyDescent="0.25">
      <c r="A14" s="9" t="s">
        <v>8</v>
      </c>
      <c r="B14" s="10" t="s">
        <v>28</v>
      </c>
      <c r="C14" s="11">
        <v>404534382.60878187</v>
      </c>
      <c r="D14" s="11">
        <v>4268280281.0368891</v>
      </c>
      <c r="E14" s="11">
        <v>59983796.216649026</v>
      </c>
      <c r="F14" s="11">
        <v>36167831.353077225</v>
      </c>
      <c r="G14" s="11">
        <v>0</v>
      </c>
      <c r="H14" s="11">
        <v>4768966291.2153969</v>
      </c>
      <c r="I14" s="11">
        <v>4149516225.5731916</v>
      </c>
    </row>
    <row r="15" spans="1:9" x14ac:dyDescent="0.25">
      <c r="A15" s="3"/>
      <c r="B15" s="4" t="s">
        <v>29</v>
      </c>
      <c r="C15" s="5">
        <v>497532.51743311214</v>
      </c>
      <c r="D15" s="5">
        <v>147510.75238163705</v>
      </c>
      <c r="E15" s="5">
        <v>120098.21541451516</v>
      </c>
      <c r="F15" s="5">
        <v>0</v>
      </c>
      <c r="G15" s="5">
        <v>0</v>
      </c>
      <c r="H15" s="5">
        <v>765141.48522926436</v>
      </c>
      <c r="I15" s="5">
        <v>633817.73380697519</v>
      </c>
    </row>
    <row r="16" spans="1:9" x14ac:dyDescent="0.25">
      <c r="A16" s="3"/>
      <c r="B16" s="4" t="s">
        <v>32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1793.2865475620911</v>
      </c>
    </row>
    <row r="17" spans="1:9" x14ac:dyDescent="0.25">
      <c r="A17" s="3"/>
      <c r="B17" s="4" t="s">
        <v>14</v>
      </c>
      <c r="C17" s="5">
        <v>109423.20134655763</v>
      </c>
      <c r="D17" s="5">
        <v>264.77507381029699</v>
      </c>
      <c r="E17" s="5">
        <v>6001.0808157680112</v>
      </c>
      <c r="F17" s="5">
        <v>0</v>
      </c>
      <c r="G17" s="5">
        <v>0</v>
      </c>
      <c r="H17" s="5">
        <v>115689.05723613594</v>
      </c>
      <c r="I17" s="5">
        <v>2812697.5277578775</v>
      </c>
    </row>
    <row r="18" spans="1:9" x14ac:dyDescent="0.25">
      <c r="A18" s="3"/>
      <c r="B18" s="4" t="s">
        <v>9</v>
      </c>
      <c r="C18" s="5">
        <v>80532.946288909981</v>
      </c>
      <c r="D18" s="5">
        <v>0</v>
      </c>
      <c r="E18" s="5">
        <v>2796.3876955570045</v>
      </c>
      <c r="F18" s="5">
        <v>4083.7731377618684</v>
      </c>
      <c r="G18" s="5">
        <v>0</v>
      </c>
      <c r="H18" s="5">
        <v>87413.107122228859</v>
      </c>
      <c r="I18" s="5">
        <v>112894.08253367014</v>
      </c>
    </row>
    <row r="19" spans="1:9" x14ac:dyDescent="0.25">
      <c r="A19" s="3"/>
      <c r="B19" s="4" t="s">
        <v>30</v>
      </c>
      <c r="C19" s="5">
        <v>8.1309076125622521</v>
      </c>
      <c r="D19" s="5">
        <v>0</v>
      </c>
      <c r="E19" s="5">
        <v>0</v>
      </c>
      <c r="F19" s="5">
        <v>0</v>
      </c>
      <c r="G19" s="5">
        <v>0</v>
      </c>
      <c r="H19" s="5">
        <v>8.1309076125622521</v>
      </c>
      <c r="I19" s="5">
        <v>1413.1666166748059</v>
      </c>
    </row>
    <row r="20" spans="1:9" x14ac:dyDescent="0.25">
      <c r="A20" s="3"/>
      <c r="B20" s="4" t="s">
        <v>31</v>
      </c>
      <c r="C20" s="5">
        <v>85986.554255216295</v>
      </c>
      <c r="D20" s="5">
        <v>12410312.321051862</v>
      </c>
      <c r="E20" s="5">
        <v>17124.28637651556</v>
      </c>
      <c r="F20" s="5">
        <v>3448.2485083007145</v>
      </c>
      <c r="G20" s="5">
        <v>1505.2590611280643</v>
      </c>
      <c r="H20" s="5">
        <v>12518376.669253023</v>
      </c>
      <c r="I20" s="5">
        <v>15854664.860349182</v>
      </c>
    </row>
    <row r="21" spans="1:9" ht="20.149999999999999" customHeight="1" x14ac:dyDescent="0.25">
      <c r="A21" s="6" t="s">
        <v>6</v>
      </c>
      <c r="B21" s="7" t="s">
        <v>33</v>
      </c>
      <c r="C21" s="8">
        <v>773483.35023140861</v>
      </c>
      <c r="D21" s="8">
        <v>12558087.848507309</v>
      </c>
      <c r="E21" s="8">
        <v>146019.97030235574</v>
      </c>
      <c r="F21" s="8">
        <v>7532.0216460625834</v>
      </c>
      <c r="G21" s="8">
        <v>1505.2590611280643</v>
      </c>
      <c r="H21" s="8">
        <v>13486628.449748265</v>
      </c>
      <c r="I21" s="8">
        <v>19417280.657611944</v>
      </c>
    </row>
    <row r="22" spans="1:9" x14ac:dyDescent="0.25">
      <c r="A22" s="3"/>
      <c r="B22" s="4" t="s">
        <v>50</v>
      </c>
      <c r="C22" s="5">
        <v>1217248.9768194766</v>
      </c>
      <c r="D22" s="5">
        <v>1428902.2283148943</v>
      </c>
      <c r="E22" s="5">
        <v>341472.9585348501</v>
      </c>
      <c r="F22" s="5">
        <v>422350.25371902261</v>
      </c>
      <c r="G22" s="5">
        <v>450681794.32770038</v>
      </c>
      <c r="H22" s="5">
        <v>3409974.4173882436</v>
      </c>
      <c r="I22" s="5">
        <v>4439489.6120218439</v>
      </c>
    </row>
    <row r="23" spans="1:9" x14ac:dyDescent="0.25">
      <c r="A23" s="3"/>
      <c r="B23" s="4" t="s">
        <v>51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</row>
    <row r="24" spans="1:9" ht="20.149999999999999" customHeight="1" x14ac:dyDescent="0.25">
      <c r="A24" s="6" t="s">
        <v>7</v>
      </c>
      <c r="B24" s="7" t="s">
        <v>52</v>
      </c>
      <c r="C24" s="8">
        <v>1217248.9768194766</v>
      </c>
      <c r="D24" s="8">
        <v>1428902.2283148943</v>
      </c>
      <c r="E24" s="8">
        <v>341472.9585348501</v>
      </c>
      <c r="F24" s="8">
        <v>422350.25371902261</v>
      </c>
      <c r="G24" s="8">
        <v>450681794.32770038</v>
      </c>
      <c r="H24" s="8">
        <v>3409974.4173882436</v>
      </c>
      <c r="I24" s="8">
        <v>4439489.6120218439</v>
      </c>
    </row>
    <row r="25" spans="1:9" x14ac:dyDescent="0.25">
      <c r="A25" s="3"/>
      <c r="B25" s="4" t="s">
        <v>47</v>
      </c>
      <c r="C25" s="5">
        <v>0</v>
      </c>
      <c r="D25" s="5">
        <v>0</v>
      </c>
      <c r="E25" s="5">
        <v>0</v>
      </c>
      <c r="F25" s="5">
        <v>991574.09909295756</v>
      </c>
      <c r="G25" s="5">
        <v>0</v>
      </c>
      <c r="H25" s="5">
        <v>991574.09909295756</v>
      </c>
      <c r="I25" s="5">
        <v>21692.071621397179</v>
      </c>
    </row>
    <row r="26" spans="1:9" x14ac:dyDescent="0.25">
      <c r="A26" s="3"/>
      <c r="B26" s="4" t="s">
        <v>53</v>
      </c>
      <c r="C26" s="5">
        <v>26022.523605660896</v>
      </c>
      <c r="D26" s="5">
        <v>23345.025644585137</v>
      </c>
      <c r="E26" s="5">
        <v>1278.7587475427554</v>
      </c>
      <c r="F26" s="5">
        <v>3123.4584121428165</v>
      </c>
      <c r="G26" s="5">
        <v>0</v>
      </c>
      <c r="H26" s="5">
        <v>53769.766409931603</v>
      </c>
      <c r="I26" s="5">
        <v>52508.484155885366</v>
      </c>
    </row>
    <row r="27" spans="1:9" x14ac:dyDescent="0.25">
      <c r="A27" s="3"/>
      <c r="B27" s="4" t="s">
        <v>54</v>
      </c>
      <c r="C27" s="5">
        <v>0</v>
      </c>
      <c r="D27" s="5">
        <v>36631.449259913883</v>
      </c>
      <c r="E27" s="5">
        <v>220.74918381056969</v>
      </c>
      <c r="F27" s="5">
        <v>247.89352477323939</v>
      </c>
      <c r="G27" s="5">
        <v>0</v>
      </c>
      <c r="H27" s="5">
        <v>37100.091968497691</v>
      </c>
      <c r="I27" s="5">
        <v>151576.92507914</v>
      </c>
    </row>
    <row r="28" spans="1:9" s="2" customFormat="1" ht="20.149999999999999" customHeight="1" x14ac:dyDescent="0.25">
      <c r="A28" s="6" t="s">
        <v>10</v>
      </c>
      <c r="B28" s="7" t="s">
        <v>42</v>
      </c>
      <c r="C28" s="8">
        <v>26022.523605660896</v>
      </c>
      <c r="D28" s="8">
        <v>59976.474904499017</v>
      </c>
      <c r="E28" s="8">
        <v>1499.5079313533251</v>
      </c>
      <c r="F28" s="8">
        <v>994945.45102987369</v>
      </c>
      <c r="G28" s="8">
        <v>0</v>
      </c>
      <c r="H28" s="8">
        <v>1082443.957471387</v>
      </c>
      <c r="I28" s="8">
        <v>225777.48085642254</v>
      </c>
    </row>
    <row r="29" spans="1:9" s="2" customFormat="1" ht="20.149999999999999" customHeight="1" x14ac:dyDescent="0.25">
      <c r="A29" s="9" t="s">
        <v>17</v>
      </c>
      <c r="B29" s="10" t="s">
        <v>18</v>
      </c>
      <c r="C29" s="11">
        <v>2016754.850656546</v>
      </c>
      <c r="D29" s="11">
        <v>14046966.551726703</v>
      </c>
      <c r="E29" s="11">
        <v>488992.43676855916</v>
      </c>
      <c r="F29" s="11">
        <v>1424827.7263949588</v>
      </c>
      <c r="G29" s="11">
        <v>450683299.58676147</v>
      </c>
      <c r="H29" s="11">
        <v>17979046.824607894</v>
      </c>
      <c r="I29" s="11">
        <v>24082547.750490211</v>
      </c>
    </row>
    <row r="30" spans="1:9" s="2" customFormat="1" ht="30" customHeight="1" x14ac:dyDescent="0.25">
      <c r="A30" s="12"/>
      <c r="B30" s="10" t="s">
        <v>44</v>
      </c>
      <c r="C30" s="11">
        <v>406551137.45943844</v>
      </c>
      <c r="D30" s="11">
        <v>4282327247.5886159</v>
      </c>
      <c r="E30" s="11">
        <v>60472788.653417587</v>
      </c>
      <c r="F30" s="11">
        <v>37592659.079472184</v>
      </c>
      <c r="G30" s="11">
        <v>450683299.58676147</v>
      </c>
      <c r="H30" s="11">
        <v>4786945338.0400047</v>
      </c>
      <c r="I30" s="11">
        <v>4173598773.3236818</v>
      </c>
    </row>
  </sheetData>
  <phoneticPr fontId="0" type="noConversion"/>
  <printOptions horizontalCentered="1"/>
  <pageMargins left="0.15748031496062992" right="0.15748031496062992" top="0.23622047244094491" bottom="0.19685039370078741" header="0.15748031496062992" footer="7.874015748031496E-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showGridLines="0" workbookViewId="0">
      <selection activeCell="J13" sqref="J13"/>
    </sheetView>
  </sheetViews>
  <sheetFormatPr defaultColWidth="11.453125" defaultRowHeight="11.5" x14ac:dyDescent="0.25"/>
  <cols>
    <col min="1" max="1" width="3.1796875" style="95" customWidth="1"/>
    <col min="2" max="2" width="33.81640625" style="95" customWidth="1"/>
    <col min="3" max="3" width="14.7265625" style="95" customWidth="1"/>
    <col min="4" max="6" width="15.7265625" style="95" customWidth="1"/>
    <col min="7" max="16384" width="11.453125" style="95"/>
  </cols>
  <sheetData>
    <row r="1" spans="1:6" s="90" customFormat="1" ht="13" customHeight="1" x14ac:dyDescent="0.25">
      <c r="A1" s="17" t="s">
        <v>98</v>
      </c>
      <c r="B1" s="89"/>
      <c r="C1" s="89"/>
      <c r="D1" s="89"/>
      <c r="E1" s="89"/>
      <c r="F1" s="89"/>
    </row>
    <row r="2" spans="1:6" s="90" customFormat="1" ht="11.15" customHeight="1" x14ac:dyDescent="0.25">
      <c r="A2" s="19" t="s">
        <v>55</v>
      </c>
      <c r="B2" s="89"/>
      <c r="C2" s="89"/>
      <c r="D2" s="89"/>
      <c r="E2" s="89"/>
      <c r="F2" s="89"/>
    </row>
    <row r="3" spans="1:6" s="90" customFormat="1" ht="11.15" customHeight="1" x14ac:dyDescent="0.25">
      <c r="A3" s="19" t="s">
        <v>56</v>
      </c>
      <c r="B3" s="89"/>
      <c r="C3" s="89"/>
      <c r="D3" s="89"/>
      <c r="E3" s="89"/>
      <c r="F3" s="89"/>
    </row>
    <row r="4" spans="1:6" s="90" customFormat="1" ht="11.15" customHeight="1" x14ac:dyDescent="0.25">
      <c r="A4" s="19" t="s">
        <v>121</v>
      </c>
      <c r="B4" s="89"/>
      <c r="C4" s="89"/>
      <c r="D4" s="89"/>
      <c r="E4" s="89"/>
      <c r="F4" s="89"/>
    </row>
    <row r="5" spans="1:6" s="90" customFormat="1" ht="11.15" customHeight="1" x14ac:dyDescent="0.25">
      <c r="A5" s="19" t="s">
        <v>58</v>
      </c>
      <c r="B5" s="89"/>
      <c r="C5" s="89"/>
      <c r="D5" s="89"/>
      <c r="E5" s="89"/>
      <c r="F5" s="89"/>
    </row>
    <row r="6" spans="1:6" s="90" customFormat="1" ht="11.15" customHeight="1" x14ac:dyDescent="0.25">
      <c r="A6" s="20" t="s">
        <v>57</v>
      </c>
      <c r="B6" s="89"/>
      <c r="C6" s="89"/>
      <c r="D6" s="89"/>
      <c r="E6" s="89"/>
      <c r="F6" s="89"/>
    </row>
    <row r="7" spans="1:6" s="90" customFormat="1" ht="11.15" customHeight="1" x14ac:dyDescent="0.25">
      <c r="A7" s="91"/>
      <c r="B7" s="89"/>
      <c r="C7" s="89"/>
      <c r="D7" s="89"/>
      <c r="E7" s="89"/>
      <c r="F7" s="89"/>
    </row>
    <row r="8" spans="1:6" ht="20.149999999999999" customHeight="1" x14ac:dyDescent="0.25">
      <c r="A8" s="92"/>
      <c r="B8" s="93" t="s">
        <v>21</v>
      </c>
      <c r="C8" s="94" t="s">
        <v>68</v>
      </c>
      <c r="D8" s="94" t="s">
        <v>4</v>
      </c>
      <c r="E8" s="94">
        <v>2021</v>
      </c>
      <c r="F8" s="94">
        <v>2020</v>
      </c>
    </row>
    <row r="9" spans="1:6" x14ac:dyDescent="0.25">
      <c r="A9" s="103"/>
      <c r="B9" s="98" t="s">
        <v>81</v>
      </c>
      <c r="C9" s="97">
        <v>993332209.44000006</v>
      </c>
      <c r="D9" s="97">
        <v>0</v>
      </c>
      <c r="E9" s="97">
        <f>C9+D9</f>
        <v>993332209.44000006</v>
      </c>
      <c r="F9" s="97">
        <v>922255255.65999997</v>
      </c>
    </row>
    <row r="10" spans="1:6" x14ac:dyDescent="0.25">
      <c r="A10" s="103"/>
      <c r="B10" s="98" t="s">
        <v>23</v>
      </c>
      <c r="C10" s="104">
        <v>0</v>
      </c>
      <c r="D10" s="97">
        <v>0</v>
      </c>
      <c r="E10" s="97">
        <f t="shared" ref="E10:E38" si="0">C10+D10</f>
        <v>0</v>
      </c>
      <c r="F10" s="97">
        <v>0</v>
      </c>
    </row>
    <row r="11" spans="1:6" x14ac:dyDescent="0.25">
      <c r="A11" s="103"/>
      <c r="B11" s="98" t="s">
        <v>82</v>
      </c>
      <c r="C11" s="97">
        <v>0</v>
      </c>
      <c r="D11" s="97">
        <v>26085636892.439999</v>
      </c>
      <c r="E11" s="97">
        <f t="shared" si="0"/>
        <v>26085636892.439999</v>
      </c>
      <c r="F11" s="97">
        <v>22919090330.639999</v>
      </c>
    </row>
    <row r="12" spans="1:6" s="106" customFormat="1" ht="20.149999999999999" customHeight="1" x14ac:dyDescent="0.25">
      <c r="A12" s="105" t="s">
        <v>6</v>
      </c>
      <c r="B12" s="101" t="s">
        <v>25</v>
      </c>
      <c r="C12" s="99">
        <v>993332209.44000006</v>
      </c>
      <c r="D12" s="99">
        <v>26085636892.439999</v>
      </c>
      <c r="E12" s="99">
        <f t="shared" ref="E12" si="1">SUM(E9:E11)</f>
        <v>27078969101.879997</v>
      </c>
      <c r="F12" s="99">
        <v>23841345586.299999</v>
      </c>
    </row>
    <row r="13" spans="1:6" s="106" customFormat="1" ht="20.149999999999999" customHeight="1" x14ac:dyDescent="0.25">
      <c r="A13" s="105" t="s">
        <v>7</v>
      </c>
      <c r="B13" s="101" t="s">
        <v>26</v>
      </c>
      <c r="C13" s="99">
        <v>0</v>
      </c>
      <c r="D13" s="99">
        <v>1311344.26</v>
      </c>
      <c r="E13" s="99">
        <f t="shared" si="0"/>
        <v>1311344.26</v>
      </c>
      <c r="F13" s="99">
        <v>1299978.95</v>
      </c>
    </row>
    <row r="14" spans="1:6" s="106" customFormat="1" ht="20.149999999999999" customHeight="1" x14ac:dyDescent="0.25">
      <c r="A14" s="107" t="s">
        <v>8</v>
      </c>
      <c r="B14" s="108" t="s">
        <v>28</v>
      </c>
      <c r="C14" s="109">
        <v>993332209.44000006</v>
      </c>
      <c r="D14" s="109">
        <v>26086948236.699997</v>
      </c>
      <c r="E14" s="109">
        <f t="shared" ref="E14" si="2">E12+E13</f>
        <v>27080280446.139996</v>
      </c>
      <c r="F14" s="109">
        <v>23842645565.25</v>
      </c>
    </row>
    <row r="15" spans="1:6" x14ac:dyDescent="0.25">
      <c r="A15" s="103"/>
      <c r="B15" s="98" t="s">
        <v>84</v>
      </c>
      <c r="C15" s="97">
        <v>913883.99</v>
      </c>
      <c r="D15" s="97">
        <v>0</v>
      </c>
      <c r="E15" s="97">
        <f t="shared" si="0"/>
        <v>913883.99</v>
      </c>
      <c r="F15" s="97">
        <v>1283193.4099999999</v>
      </c>
    </row>
    <row r="16" spans="1:6" x14ac:dyDescent="0.25">
      <c r="A16" s="103"/>
      <c r="B16" s="98" t="s">
        <v>102</v>
      </c>
      <c r="C16" s="110">
        <v>0</v>
      </c>
      <c r="D16" s="110">
        <v>0</v>
      </c>
      <c r="E16" s="110">
        <f t="shared" si="0"/>
        <v>0</v>
      </c>
      <c r="F16" s="110">
        <v>0</v>
      </c>
    </row>
    <row r="17" spans="1:6" x14ac:dyDescent="0.25">
      <c r="A17" s="103"/>
      <c r="B17" s="98" t="s">
        <v>103</v>
      </c>
      <c r="C17" s="96">
        <v>0</v>
      </c>
      <c r="D17" s="96">
        <v>0</v>
      </c>
      <c r="E17" s="96">
        <f t="shared" si="0"/>
        <v>0</v>
      </c>
      <c r="F17" s="96">
        <v>0</v>
      </c>
    </row>
    <row r="18" spans="1:6" s="106" customFormat="1" ht="20.149999999999999" customHeight="1" x14ac:dyDescent="0.25">
      <c r="A18" s="105" t="s">
        <v>6</v>
      </c>
      <c r="B18" s="101" t="s">
        <v>104</v>
      </c>
      <c r="C18" s="99">
        <v>913883.99</v>
      </c>
      <c r="D18" s="99">
        <v>0</v>
      </c>
      <c r="E18" s="99">
        <f t="shared" ref="E18" si="3">SUM(E15:E17)</f>
        <v>913883.99</v>
      </c>
      <c r="F18" s="99">
        <v>1283193.4099999999</v>
      </c>
    </row>
    <row r="19" spans="1:6" x14ac:dyDescent="0.25">
      <c r="A19" s="103"/>
      <c r="B19" s="98" t="s">
        <v>9</v>
      </c>
      <c r="C19" s="97">
        <v>17820843.820000004</v>
      </c>
      <c r="D19" s="97">
        <v>20937.46</v>
      </c>
      <c r="E19" s="97">
        <f t="shared" si="0"/>
        <v>17841781.280000005</v>
      </c>
      <c r="F19" s="97">
        <v>16944770.539999999</v>
      </c>
    </row>
    <row r="20" spans="1:6" x14ac:dyDescent="0.25">
      <c r="A20" s="103"/>
      <c r="B20" s="98" t="s">
        <v>105</v>
      </c>
      <c r="C20" s="111">
        <v>3697.8000000000948</v>
      </c>
      <c r="D20" s="111">
        <v>0</v>
      </c>
      <c r="E20" s="111">
        <f t="shared" si="0"/>
        <v>3697.8000000000948</v>
      </c>
      <c r="F20" s="111">
        <v>1698.3</v>
      </c>
    </row>
    <row r="21" spans="1:6" x14ac:dyDescent="0.25">
      <c r="A21" s="103"/>
      <c r="B21" s="98" t="s">
        <v>103</v>
      </c>
      <c r="C21" s="96">
        <v>435391.76</v>
      </c>
      <c r="D21" s="96">
        <v>23640.14</v>
      </c>
      <c r="E21" s="96">
        <f t="shared" si="0"/>
        <v>459031.9</v>
      </c>
      <c r="F21" s="96">
        <v>34785.760000000002</v>
      </c>
    </row>
    <row r="22" spans="1:6" x14ac:dyDescent="0.25">
      <c r="A22" s="103"/>
      <c r="B22" s="98" t="s">
        <v>106</v>
      </c>
      <c r="C22" s="97">
        <v>398845083.58999997</v>
      </c>
      <c r="D22" s="97">
        <v>0</v>
      </c>
      <c r="E22" s="97">
        <f t="shared" si="0"/>
        <v>398845083.58999997</v>
      </c>
      <c r="F22" s="97">
        <v>373047328.32999998</v>
      </c>
    </row>
    <row r="23" spans="1:6" x14ac:dyDescent="0.25">
      <c r="A23" s="103"/>
      <c r="B23" s="98" t="s">
        <v>30</v>
      </c>
      <c r="C23" s="111">
        <v>735160117</v>
      </c>
      <c r="D23" s="111">
        <v>0</v>
      </c>
      <c r="E23" s="112" t="s">
        <v>12</v>
      </c>
      <c r="F23" s="112" t="s">
        <v>12</v>
      </c>
    </row>
    <row r="24" spans="1:6" s="106" customFormat="1" ht="20.149999999999999" customHeight="1" x14ac:dyDescent="0.25">
      <c r="A24" s="105" t="s">
        <v>7</v>
      </c>
      <c r="B24" s="101" t="s">
        <v>34</v>
      </c>
      <c r="C24" s="99">
        <v>1152265133.97</v>
      </c>
      <c r="D24" s="99">
        <v>44577.599999999999</v>
      </c>
      <c r="E24" s="99">
        <f t="shared" ref="E24" si="4">SUM(E19:E23)</f>
        <v>417149594.56999999</v>
      </c>
      <c r="F24" s="99">
        <v>390028582.93000001</v>
      </c>
    </row>
    <row r="25" spans="1:6" x14ac:dyDescent="0.25">
      <c r="A25" s="100"/>
      <c r="B25" s="113" t="s">
        <v>107</v>
      </c>
      <c r="C25" s="97">
        <v>0</v>
      </c>
      <c r="D25" s="97">
        <v>76648.33</v>
      </c>
      <c r="E25" s="97">
        <f t="shared" si="0"/>
        <v>76648.33</v>
      </c>
      <c r="F25" s="97">
        <v>56202.85</v>
      </c>
    </row>
    <row r="26" spans="1:6" x14ac:dyDescent="0.25">
      <c r="A26" s="100"/>
      <c r="B26" s="102" t="s">
        <v>118</v>
      </c>
      <c r="C26" s="97">
        <v>12721013.029999999</v>
      </c>
      <c r="D26" s="97">
        <v>0</v>
      </c>
      <c r="E26" s="97">
        <f t="shared" si="0"/>
        <v>12721013.029999999</v>
      </c>
      <c r="F26" s="97">
        <v>8100995.0199999996</v>
      </c>
    </row>
    <row r="27" spans="1:6" x14ac:dyDescent="0.25">
      <c r="A27" s="114"/>
      <c r="B27" s="102" t="s">
        <v>108</v>
      </c>
      <c r="C27" s="111">
        <v>2.63753463514149E-11</v>
      </c>
      <c r="D27" s="111">
        <v>0</v>
      </c>
      <c r="E27" s="111">
        <f t="shared" si="0"/>
        <v>2.63753463514149E-11</v>
      </c>
      <c r="F27" s="111">
        <v>11511781.48</v>
      </c>
    </row>
    <row r="28" spans="1:6" s="106" customFormat="1" ht="20.149999999999999" customHeight="1" x14ac:dyDescent="0.25">
      <c r="A28" s="105" t="s">
        <v>10</v>
      </c>
      <c r="B28" s="101" t="s">
        <v>14</v>
      </c>
      <c r="C28" s="99">
        <v>12721013.029999999</v>
      </c>
      <c r="D28" s="99">
        <v>76648.33</v>
      </c>
      <c r="E28" s="99">
        <f t="shared" ref="E28" si="5">E25+E27+E26</f>
        <v>12797661.359999999</v>
      </c>
      <c r="F28" s="99">
        <v>19668979.350000001</v>
      </c>
    </row>
    <row r="29" spans="1:6" x14ac:dyDescent="0.25">
      <c r="A29" s="100"/>
      <c r="B29" s="113" t="s">
        <v>46</v>
      </c>
      <c r="C29" s="97">
        <v>0</v>
      </c>
      <c r="D29" s="97">
        <v>2999952.54</v>
      </c>
      <c r="E29" s="97">
        <f t="shared" si="0"/>
        <v>2999952.54</v>
      </c>
      <c r="F29" s="97">
        <v>1190900.5900000001</v>
      </c>
    </row>
    <row r="30" spans="1:6" x14ac:dyDescent="0.25">
      <c r="A30" s="114"/>
      <c r="B30" s="115" t="s">
        <v>109</v>
      </c>
      <c r="C30" s="97">
        <v>22840.089999998803</v>
      </c>
      <c r="D30" s="97">
        <v>117239.5000000001</v>
      </c>
      <c r="E30" s="97">
        <f t="shared" si="0"/>
        <v>140079.58999999892</v>
      </c>
      <c r="F30" s="97">
        <v>111919.29999999999</v>
      </c>
    </row>
    <row r="31" spans="1:6" s="106" customFormat="1" ht="20.149999999999999" customHeight="1" x14ac:dyDescent="0.25">
      <c r="A31" s="105" t="s">
        <v>11</v>
      </c>
      <c r="B31" s="101" t="s">
        <v>110</v>
      </c>
      <c r="C31" s="99">
        <v>22840.089999998803</v>
      </c>
      <c r="D31" s="99">
        <v>3117192.04</v>
      </c>
      <c r="E31" s="99">
        <f t="shared" ref="E31" si="6">SUM(E29:E30)</f>
        <v>3140032.129999999</v>
      </c>
      <c r="F31" s="99">
        <v>1302819.8900000001</v>
      </c>
    </row>
    <row r="32" spans="1:6" x14ac:dyDescent="0.25">
      <c r="A32" s="114"/>
      <c r="B32" s="98" t="s">
        <v>111</v>
      </c>
      <c r="C32" s="97">
        <v>114463.42</v>
      </c>
      <c r="D32" s="97">
        <v>6455837.9400000004</v>
      </c>
      <c r="E32" s="97">
        <f t="shared" si="0"/>
        <v>6570301.3600000003</v>
      </c>
      <c r="F32" s="97">
        <v>6188306.25</v>
      </c>
    </row>
    <row r="33" spans="1:6" x14ac:dyDescent="0.25">
      <c r="A33" s="103"/>
      <c r="B33" s="98" t="s">
        <v>94</v>
      </c>
      <c r="C33" s="97">
        <v>720</v>
      </c>
      <c r="D33" s="97">
        <v>36990.53</v>
      </c>
      <c r="E33" s="97">
        <f t="shared" si="0"/>
        <v>37710.53</v>
      </c>
      <c r="F33" s="97">
        <v>29253.24</v>
      </c>
    </row>
    <row r="34" spans="1:6" x14ac:dyDescent="0.25">
      <c r="A34" s="103"/>
      <c r="B34" s="98" t="s">
        <v>96</v>
      </c>
      <c r="C34" s="97">
        <v>189666.24</v>
      </c>
      <c r="D34" s="97">
        <v>0</v>
      </c>
      <c r="E34" s="97">
        <f t="shared" si="0"/>
        <v>189666.24</v>
      </c>
      <c r="F34" s="97">
        <v>244902.17</v>
      </c>
    </row>
    <row r="35" spans="1:6" x14ac:dyDescent="0.25">
      <c r="A35" s="103"/>
      <c r="B35" s="98" t="s">
        <v>112</v>
      </c>
      <c r="C35" s="97">
        <v>0</v>
      </c>
      <c r="D35" s="97">
        <v>55877.79999990591</v>
      </c>
      <c r="E35" s="97">
        <f t="shared" si="0"/>
        <v>55877.79999990591</v>
      </c>
      <c r="F35" s="97">
        <v>48</v>
      </c>
    </row>
    <row r="36" spans="1:6" s="106" customFormat="1" ht="20.149999999999999" customHeight="1" x14ac:dyDescent="0.25">
      <c r="A36" s="105" t="s">
        <v>13</v>
      </c>
      <c r="B36" s="101" t="s">
        <v>16</v>
      </c>
      <c r="C36" s="99">
        <v>304849.65999999997</v>
      </c>
      <c r="D36" s="99">
        <v>6548706.2699999064</v>
      </c>
      <c r="E36" s="99">
        <f t="shared" ref="E36" si="7">SUM(E32:E35)</f>
        <v>6853555.9299999066</v>
      </c>
      <c r="F36" s="99">
        <v>6462509.6600000001</v>
      </c>
    </row>
    <row r="37" spans="1:6" s="106" customFormat="1" ht="20.149999999999999" customHeight="1" x14ac:dyDescent="0.25">
      <c r="A37" s="107" t="s">
        <v>17</v>
      </c>
      <c r="B37" s="108" t="s">
        <v>18</v>
      </c>
      <c r="C37" s="109">
        <v>1166227720.74</v>
      </c>
      <c r="D37" s="109">
        <v>9787124.2399999052</v>
      </c>
      <c r="E37" s="109">
        <f t="shared" ref="E37" si="8">E36+E31+E28+E24+E18</f>
        <v>440854727.9799999</v>
      </c>
      <c r="F37" s="109">
        <v>418746085.24000001</v>
      </c>
    </row>
    <row r="38" spans="1:6" x14ac:dyDescent="0.25">
      <c r="A38" s="103"/>
      <c r="B38" s="98" t="s">
        <v>43</v>
      </c>
      <c r="C38" s="96">
        <v>0</v>
      </c>
      <c r="D38" s="96">
        <v>0</v>
      </c>
      <c r="E38" s="96">
        <f t="shared" si="0"/>
        <v>0</v>
      </c>
      <c r="F38" s="96">
        <v>0</v>
      </c>
    </row>
    <row r="39" spans="1:6" s="106" customFormat="1" ht="20.149999999999999" customHeight="1" x14ac:dyDescent="0.25">
      <c r="A39" s="107" t="s">
        <v>19</v>
      </c>
      <c r="B39" s="108" t="s">
        <v>20</v>
      </c>
      <c r="C39" s="109">
        <v>0</v>
      </c>
      <c r="D39" s="109">
        <v>0</v>
      </c>
      <c r="E39" s="109">
        <f t="shared" ref="E39" si="9">E38</f>
        <v>0</v>
      </c>
      <c r="F39" s="109">
        <v>0</v>
      </c>
    </row>
    <row r="40" spans="1:6" s="106" customFormat="1" ht="30" customHeight="1" x14ac:dyDescent="0.25">
      <c r="A40" s="107"/>
      <c r="B40" s="108" t="s">
        <v>44</v>
      </c>
      <c r="C40" s="109">
        <v>2159559930.1800003</v>
      </c>
      <c r="D40" s="109">
        <v>26096735360.939999</v>
      </c>
      <c r="E40" s="109">
        <f t="shared" ref="E40" si="10">E39+E37+E14</f>
        <v>27521135174.119995</v>
      </c>
      <c r="F40" s="109">
        <v>24261391650.490002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0"/>
  <sheetViews>
    <sheetView workbookViewId="0">
      <selection sqref="A1:A6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7" width="15.7265625" style="1" customWidth="1"/>
    <col min="8" max="8" width="11.453125" style="1"/>
    <col min="9" max="10" width="14.81640625" style="1" customWidth="1"/>
    <col min="11" max="16384" width="11.453125" style="1"/>
  </cols>
  <sheetData>
    <row r="1" spans="1:6" s="18" customFormat="1" ht="13" customHeight="1" x14ac:dyDescent="0.25">
      <c r="A1" s="17" t="s">
        <v>98</v>
      </c>
      <c r="B1" s="17"/>
      <c r="C1" s="17"/>
      <c r="D1" s="17"/>
      <c r="E1" s="17"/>
      <c r="F1" s="17"/>
    </row>
    <row r="2" spans="1:6" s="18" customFormat="1" ht="11.15" customHeight="1" x14ac:dyDescent="0.25">
      <c r="A2" s="19" t="s">
        <v>55</v>
      </c>
      <c r="B2" s="17"/>
      <c r="C2" s="17"/>
      <c r="D2" s="17"/>
      <c r="E2" s="17"/>
      <c r="F2" s="17"/>
    </row>
    <row r="3" spans="1:6" s="18" customFormat="1" ht="11.15" customHeight="1" x14ac:dyDescent="0.25">
      <c r="A3" s="19" t="s">
        <v>56</v>
      </c>
      <c r="B3" s="17"/>
      <c r="C3" s="17"/>
      <c r="D3" s="17"/>
      <c r="E3" s="17"/>
      <c r="F3" s="17"/>
    </row>
    <row r="4" spans="1:6" s="18" customFormat="1" ht="11.15" customHeight="1" x14ac:dyDescent="0.25">
      <c r="A4" s="19" t="s">
        <v>120</v>
      </c>
      <c r="B4" s="17"/>
      <c r="C4" s="82"/>
      <c r="D4" s="17"/>
      <c r="E4" s="17"/>
      <c r="F4" s="17"/>
    </row>
    <row r="5" spans="1:6" s="18" customFormat="1" ht="11.15" customHeight="1" x14ac:dyDescent="0.25">
      <c r="A5" s="19" t="s">
        <v>58</v>
      </c>
      <c r="B5" s="17"/>
      <c r="C5" s="17"/>
      <c r="D5" s="17"/>
      <c r="E5" s="17"/>
      <c r="F5" s="17"/>
    </row>
    <row r="6" spans="1:6" s="18" customFormat="1" ht="11.15" customHeight="1" x14ac:dyDescent="0.25">
      <c r="A6" s="20" t="s">
        <v>57</v>
      </c>
      <c r="B6" s="17"/>
      <c r="C6" s="17"/>
      <c r="D6" s="17"/>
      <c r="E6" s="17"/>
      <c r="F6" s="17"/>
    </row>
    <row r="7" spans="1:6" s="18" customFormat="1" ht="11.15" customHeight="1" x14ac:dyDescent="0.25">
      <c r="A7" s="21"/>
      <c r="B7" s="17"/>
      <c r="C7" s="17"/>
      <c r="D7" s="17"/>
      <c r="E7" s="17"/>
      <c r="F7" s="17"/>
    </row>
    <row r="8" spans="1:6" ht="20.149999999999999" customHeight="1" x14ac:dyDescent="0.25">
      <c r="A8" s="83"/>
      <c r="B8" s="87" t="s">
        <v>21</v>
      </c>
      <c r="C8" s="88" t="s">
        <v>68</v>
      </c>
      <c r="D8" s="88" t="s">
        <v>4</v>
      </c>
      <c r="E8" s="88">
        <v>2020</v>
      </c>
      <c r="F8" s="88">
        <v>2019</v>
      </c>
    </row>
    <row r="9" spans="1:6" x14ac:dyDescent="0.25">
      <c r="A9" s="39"/>
      <c r="B9" s="40" t="s">
        <v>81</v>
      </c>
      <c r="C9" s="71">
        <v>922255255.65999997</v>
      </c>
      <c r="D9" s="71">
        <v>0</v>
      </c>
      <c r="E9" s="71">
        <v>922255255.65999997</v>
      </c>
      <c r="F9" s="71">
        <v>871886934.19000006</v>
      </c>
    </row>
    <row r="10" spans="1:6" x14ac:dyDescent="0.25">
      <c r="A10" s="39"/>
      <c r="B10" s="40" t="s">
        <v>23</v>
      </c>
      <c r="C10" s="72">
        <v>0</v>
      </c>
      <c r="D10" s="71">
        <v>0</v>
      </c>
      <c r="E10" s="71">
        <v>0</v>
      </c>
      <c r="F10" s="71">
        <v>0</v>
      </c>
    </row>
    <row r="11" spans="1:6" x14ac:dyDescent="0.25">
      <c r="A11" s="39"/>
      <c r="B11" s="40" t="s">
        <v>82</v>
      </c>
      <c r="C11" s="71">
        <v>0</v>
      </c>
      <c r="D11" s="71">
        <v>22919090330.639999</v>
      </c>
      <c r="E11" s="71">
        <v>22919090330.639999</v>
      </c>
      <c r="F11" s="71">
        <v>21312537593.959999</v>
      </c>
    </row>
    <row r="12" spans="1:6" s="2" customFormat="1" ht="20.149999999999999" customHeight="1" x14ac:dyDescent="0.25">
      <c r="A12" s="66" t="s">
        <v>6</v>
      </c>
      <c r="B12" s="62" t="s">
        <v>25</v>
      </c>
      <c r="C12" s="78">
        <v>922255255.65999997</v>
      </c>
      <c r="D12" s="78">
        <v>22919090330.639999</v>
      </c>
      <c r="E12" s="78">
        <v>23841345586.299999</v>
      </c>
      <c r="F12" s="78">
        <v>22184424528.149998</v>
      </c>
    </row>
    <row r="13" spans="1:6" s="2" customFormat="1" ht="20.149999999999999" customHeight="1" x14ac:dyDescent="0.25">
      <c r="A13" s="66" t="s">
        <v>7</v>
      </c>
      <c r="B13" s="62" t="s">
        <v>26</v>
      </c>
      <c r="C13" s="78">
        <v>0</v>
      </c>
      <c r="D13" s="78">
        <v>1299978.95</v>
      </c>
      <c r="E13" s="78">
        <v>1299978.95</v>
      </c>
      <c r="F13" s="78">
        <v>1266844.83</v>
      </c>
    </row>
    <row r="14" spans="1:6" s="2" customFormat="1" ht="20.149999999999999" customHeight="1" x14ac:dyDescent="0.25">
      <c r="A14" s="45" t="s">
        <v>8</v>
      </c>
      <c r="B14" s="46" t="s">
        <v>28</v>
      </c>
      <c r="C14" s="75">
        <v>922255255.65999997</v>
      </c>
      <c r="D14" s="75">
        <v>22920390309.59</v>
      </c>
      <c r="E14" s="75">
        <v>23842645565.25</v>
      </c>
      <c r="F14" s="75">
        <v>22185691372.98</v>
      </c>
    </row>
    <row r="15" spans="1:6" ht="12.75" customHeight="1" x14ac:dyDescent="0.25">
      <c r="A15" s="39"/>
      <c r="B15" s="40" t="s">
        <v>84</v>
      </c>
      <c r="C15" s="71">
        <v>1283193.4099999999</v>
      </c>
      <c r="D15" s="71">
        <v>0</v>
      </c>
      <c r="E15" s="71">
        <v>1283193.4099999999</v>
      </c>
      <c r="F15" s="71">
        <v>1332388.8999999999</v>
      </c>
    </row>
    <row r="16" spans="1:6" x14ac:dyDescent="0.25">
      <c r="A16" s="39"/>
      <c r="B16" s="40" t="s">
        <v>102</v>
      </c>
      <c r="C16" s="76">
        <v>0</v>
      </c>
      <c r="D16" s="76">
        <v>0</v>
      </c>
      <c r="E16" s="76">
        <v>0</v>
      </c>
      <c r="F16" s="76">
        <v>0</v>
      </c>
    </row>
    <row r="17" spans="1:6" x14ac:dyDescent="0.25">
      <c r="A17" s="39"/>
      <c r="B17" s="40" t="s">
        <v>103</v>
      </c>
      <c r="C17" s="77">
        <v>0</v>
      </c>
      <c r="D17" s="77">
        <v>0</v>
      </c>
      <c r="E17" s="77">
        <v>0</v>
      </c>
      <c r="F17" s="77">
        <v>0</v>
      </c>
    </row>
    <row r="18" spans="1:6" x14ac:dyDescent="0.25">
      <c r="A18" s="66" t="s">
        <v>6</v>
      </c>
      <c r="B18" s="62" t="s">
        <v>104</v>
      </c>
      <c r="C18" s="78">
        <v>1283193.4099999999</v>
      </c>
      <c r="D18" s="78">
        <v>0</v>
      </c>
      <c r="E18" s="78">
        <v>1283193.4099999999</v>
      </c>
      <c r="F18" s="78">
        <v>1332388.8999999999</v>
      </c>
    </row>
    <row r="19" spans="1:6" ht="12" customHeight="1" x14ac:dyDescent="0.25">
      <c r="A19" s="39"/>
      <c r="B19" s="40" t="s">
        <v>9</v>
      </c>
      <c r="C19" s="71">
        <v>16924349.649999999</v>
      </c>
      <c r="D19" s="71">
        <v>20420.89</v>
      </c>
      <c r="E19" s="71">
        <v>16944770.539999999</v>
      </c>
      <c r="F19" s="71">
        <v>15361624.77</v>
      </c>
    </row>
    <row r="20" spans="1:6" ht="12" customHeight="1" x14ac:dyDescent="0.25">
      <c r="A20" s="39"/>
      <c r="B20" s="40" t="s">
        <v>105</v>
      </c>
      <c r="C20" s="79">
        <v>1698.3</v>
      </c>
      <c r="D20" s="79">
        <v>0</v>
      </c>
      <c r="E20" s="79">
        <v>1698.3</v>
      </c>
      <c r="F20" s="79">
        <v>3006.7</v>
      </c>
    </row>
    <row r="21" spans="1:6" ht="12" customHeight="1" x14ac:dyDescent="0.25">
      <c r="A21" s="39"/>
      <c r="B21" s="40" t="s">
        <v>103</v>
      </c>
      <c r="C21" s="77">
        <v>31794.18</v>
      </c>
      <c r="D21" s="77">
        <v>2991.58</v>
      </c>
      <c r="E21" s="77">
        <v>34785.760000000002</v>
      </c>
      <c r="F21" s="77">
        <v>0</v>
      </c>
    </row>
    <row r="22" spans="1:6" ht="12" customHeight="1" x14ac:dyDescent="0.25">
      <c r="A22" s="39"/>
      <c r="B22" s="40" t="s">
        <v>106</v>
      </c>
      <c r="C22" s="71">
        <v>373047328.32999998</v>
      </c>
      <c r="D22" s="71">
        <v>0</v>
      </c>
      <c r="E22" s="71">
        <v>373047328.32999998</v>
      </c>
      <c r="F22" s="71">
        <v>352278953.85000002</v>
      </c>
    </row>
    <row r="23" spans="1:6" ht="12" customHeight="1" x14ac:dyDescent="0.25">
      <c r="A23" s="39"/>
      <c r="B23" s="40" t="s">
        <v>30</v>
      </c>
      <c r="C23" s="79">
        <v>536519469.31999999</v>
      </c>
      <c r="D23" s="79">
        <v>0</v>
      </c>
      <c r="E23" s="80" t="s">
        <v>12</v>
      </c>
      <c r="F23" s="80" t="s">
        <v>12</v>
      </c>
    </row>
    <row r="24" spans="1:6" x14ac:dyDescent="0.25">
      <c r="A24" s="66" t="s">
        <v>7</v>
      </c>
      <c r="B24" s="62" t="s">
        <v>34</v>
      </c>
      <c r="C24" s="78">
        <v>926524639.77999997</v>
      </c>
      <c r="D24" s="78">
        <v>23412.47</v>
      </c>
      <c r="E24" s="78">
        <v>390028582.93000001</v>
      </c>
      <c r="F24" s="78">
        <v>367643585.32000005</v>
      </c>
    </row>
    <row r="25" spans="1:6" x14ac:dyDescent="0.25">
      <c r="A25" s="67"/>
      <c r="B25" s="63" t="s">
        <v>107</v>
      </c>
      <c r="C25" s="71">
        <v>0</v>
      </c>
      <c r="D25" s="71">
        <v>56202.85</v>
      </c>
      <c r="E25" s="71">
        <v>56202.85</v>
      </c>
      <c r="F25" s="71">
        <v>54860.49</v>
      </c>
    </row>
    <row r="26" spans="1:6" x14ac:dyDescent="0.25">
      <c r="A26" s="67"/>
      <c r="B26" s="64" t="s">
        <v>118</v>
      </c>
      <c r="C26" s="71">
        <v>8100995.0199999996</v>
      </c>
      <c r="D26" s="71">
        <v>0</v>
      </c>
      <c r="E26" s="71">
        <v>8100995.0199999996</v>
      </c>
      <c r="F26" s="71">
        <v>5014294.13</v>
      </c>
    </row>
    <row r="27" spans="1:6" x14ac:dyDescent="0.25">
      <c r="A27" s="68"/>
      <c r="B27" s="64" t="s">
        <v>108</v>
      </c>
      <c r="C27" s="79">
        <v>11511781.48</v>
      </c>
      <c r="D27" s="79">
        <v>0</v>
      </c>
      <c r="E27" s="79">
        <v>11511781.48</v>
      </c>
      <c r="F27" s="79">
        <v>0</v>
      </c>
    </row>
    <row r="28" spans="1:6" ht="12" customHeight="1" x14ac:dyDescent="0.25">
      <c r="A28" s="66" t="s">
        <v>10</v>
      </c>
      <c r="B28" s="62" t="s">
        <v>14</v>
      </c>
      <c r="C28" s="78">
        <v>19612776.5</v>
      </c>
      <c r="D28" s="78">
        <v>56202.85</v>
      </c>
      <c r="E28" s="78">
        <v>19668979.350000001</v>
      </c>
      <c r="F28" s="78">
        <v>5069154.62</v>
      </c>
    </row>
    <row r="29" spans="1:6" ht="12" customHeight="1" x14ac:dyDescent="0.25">
      <c r="A29" s="67"/>
      <c r="B29" s="63" t="s">
        <v>46</v>
      </c>
      <c r="C29" s="71">
        <v>0</v>
      </c>
      <c r="D29" s="71">
        <v>1190900.5900000001</v>
      </c>
      <c r="E29" s="71">
        <v>1190900.5900000001</v>
      </c>
      <c r="F29" s="71">
        <v>494108.22</v>
      </c>
    </row>
    <row r="30" spans="1:6" s="2" customFormat="1" ht="12" customHeight="1" x14ac:dyDescent="0.2">
      <c r="A30" s="68"/>
      <c r="B30" s="65" t="s">
        <v>109</v>
      </c>
      <c r="C30" s="71">
        <v>910.15</v>
      </c>
      <c r="D30" s="71">
        <v>111009.15</v>
      </c>
      <c r="E30" s="71">
        <v>111919.29999999999</v>
      </c>
      <c r="F30" s="71">
        <v>80668.27</v>
      </c>
    </row>
    <row r="31" spans="1:6" ht="20.149999999999999" customHeight="1" x14ac:dyDescent="0.25">
      <c r="A31" s="69" t="s">
        <v>11</v>
      </c>
      <c r="B31" s="62" t="s">
        <v>110</v>
      </c>
      <c r="C31" s="78">
        <v>910.15</v>
      </c>
      <c r="D31" s="78">
        <v>1301909.74</v>
      </c>
      <c r="E31" s="78">
        <v>1302819.8900000001</v>
      </c>
      <c r="F31" s="78">
        <v>574776.49</v>
      </c>
    </row>
    <row r="32" spans="1:6" s="2" customFormat="1" ht="12" customHeight="1" x14ac:dyDescent="0.2">
      <c r="A32" s="68"/>
      <c r="B32" s="40" t="s">
        <v>111</v>
      </c>
      <c r="C32" s="71">
        <v>120153.54</v>
      </c>
      <c r="D32" s="71">
        <v>6068152.71</v>
      </c>
      <c r="E32" s="71">
        <v>6188306.25</v>
      </c>
      <c r="F32" s="71">
        <v>3015036.9299999997</v>
      </c>
    </row>
    <row r="33" spans="1:6" s="2" customFormat="1" ht="12" customHeight="1" x14ac:dyDescent="0.2">
      <c r="A33" s="39"/>
      <c r="B33" s="40" t="s">
        <v>94</v>
      </c>
      <c r="C33" s="71">
        <v>720</v>
      </c>
      <c r="D33" s="71">
        <v>28533.24</v>
      </c>
      <c r="E33" s="71">
        <v>29253.24</v>
      </c>
      <c r="F33" s="71">
        <v>238235.07</v>
      </c>
    </row>
    <row r="34" spans="1:6" x14ac:dyDescent="0.25">
      <c r="A34" s="39"/>
      <c r="B34" s="40" t="s">
        <v>96</v>
      </c>
      <c r="C34" s="71">
        <v>244902.17</v>
      </c>
      <c r="D34" s="71">
        <v>0</v>
      </c>
      <c r="E34" s="71">
        <v>244902.17</v>
      </c>
      <c r="F34" s="71">
        <v>100674.08</v>
      </c>
    </row>
    <row r="35" spans="1:6" s="2" customFormat="1" ht="12" customHeight="1" x14ac:dyDescent="0.2">
      <c r="A35" s="39"/>
      <c r="B35" s="40" t="s">
        <v>112</v>
      </c>
      <c r="C35" s="71">
        <v>0</v>
      </c>
      <c r="D35" s="71">
        <v>48</v>
      </c>
      <c r="E35" s="71">
        <v>48</v>
      </c>
      <c r="F35" s="71">
        <v>3233390.17</v>
      </c>
    </row>
    <row r="36" spans="1:6" s="2" customFormat="1" ht="20.149999999999999" customHeight="1" x14ac:dyDescent="0.25">
      <c r="A36" s="66" t="s">
        <v>13</v>
      </c>
      <c r="B36" s="62" t="s">
        <v>16</v>
      </c>
      <c r="C36" s="78">
        <v>365775.71</v>
      </c>
      <c r="D36" s="78">
        <v>6096733.9500000002</v>
      </c>
      <c r="E36" s="78">
        <v>6462509.6600000001</v>
      </c>
      <c r="F36" s="78">
        <v>6587336.25</v>
      </c>
    </row>
    <row r="37" spans="1:6" ht="20.149999999999999" customHeight="1" x14ac:dyDescent="0.25">
      <c r="A37" s="45" t="s">
        <v>17</v>
      </c>
      <c r="B37" s="46" t="s">
        <v>18</v>
      </c>
      <c r="C37" s="75">
        <v>947787295.54999995</v>
      </c>
      <c r="D37" s="75">
        <v>7478259.0099999998</v>
      </c>
      <c r="E37" s="75">
        <v>418746085.24000001</v>
      </c>
      <c r="F37" s="75">
        <v>381207241.58000004</v>
      </c>
    </row>
    <row r="38" spans="1:6" x14ac:dyDescent="0.25">
      <c r="A38" s="39"/>
      <c r="B38" s="40" t="s">
        <v>43</v>
      </c>
      <c r="C38" s="77">
        <v>0</v>
      </c>
      <c r="D38" s="77">
        <v>0</v>
      </c>
      <c r="E38" s="77">
        <v>0</v>
      </c>
      <c r="F38" s="77">
        <v>0</v>
      </c>
    </row>
    <row r="39" spans="1:6" ht="20.149999999999999" customHeight="1" x14ac:dyDescent="0.25">
      <c r="A39" s="45" t="s">
        <v>19</v>
      </c>
      <c r="B39" s="46" t="s">
        <v>20</v>
      </c>
      <c r="C39" s="75">
        <v>0</v>
      </c>
      <c r="D39" s="75">
        <v>0</v>
      </c>
      <c r="E39" s="75">
        <v>0</v>
      </c>
      <c r="F39" s="75">
        <v>0</v>
      </c>
    </row>
    <row r="40" spans="1:6" ht="30" customHeight="1" x14ac:dyDescent="0.25">
      <c r="A40" s="45"/>
      <c r="B40" s="46" t="s">
        <v>44</v>
      </c>
      <c r="C40" s="75">
        <v>1870042551.21</v>
      </c>
      <c r="D40" s="75">
        <v>22927868568.599998</v>
      </c>
      <c r="E40" s="75">
        <v>24261391650.490002</v>
      </c>
      <c r="F40" s="75">
        <v>22566898614.560001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"/>
  <sheetViews>
    <sheetView workbookViewId="0">
      <selection activeCell="B1" sqref="B1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7" width="15.7265625" style="1" customWidth="1"/>
    <col min="8" max="8" width="11.453125" style="1"/>
    <col min="9" max="10" width="14.81640625" style="1" customWidth="1"/>
    <col min="11" max="16384" width="11.453125" style="1"/>
  </cols>
  <sheetData>
    <row r="1" spans="1:6" s="18" customFormat="1" ht="13" customHeight="1" x14ac:dyDescent="0.25">
      <c r="A1" s="17" t="s">
        <v>98</v>
      </c>
      <c r="B1" s="17"/>
      <c r="C1" s="17"/>
      <c r="D1" s="17"/>
      <c r="E1" s="17"/>
      <c r="F1" s="17"/>
    </row>
    <row r="2" spans="1:6" s="18" customFormat="1" ht="11.15" customHeight="1" x14ac:dyDescent="0.25">
      <c r="A2" s="19" t="s">
        <v>55</v>
      </c>
      <c r="B2" s="17"/>
      <c r="C2" s="17"/>
      <c r="D2" s="17"/>
      <c r="E2" s="17"/>
      <c r="F2" s="17"/>
    </row>
    <row r="3" spans="1:6" s="18" customFormat="1" ht="11.15" customHeight="1" x14ac:dyDescent="0.25">
      <c r="A3" s="19" t="s">
        <v>56</v>
      </c>
      <c r="B3" s="17"/>
      <c r="C3" s="17"/>
      <c r="D3" s="17"/>
      <c r="E3" s="17"/>
      <c r="F3" s="17"/>
    </row>
    <row r="4" spans="1:6" s="18" customFormat="1" ht="11.15" customHeight="1" x14ac:dyDescent="0.25">
      <c r="A4" s="19" t="s">
        <v>119</v>
      </c>
      <c r="B4" s="17"/>
      <c r="C4" s="82"/>
      <c r="D4" s="17"/>
      <c r="E4" s="17"/>
      <c r="F4" s="17"/>
    </row>
    <row r="5" spans="1:6" s="18" customFormat="1" ht="11.15" customHeight="1" x14ac:dyDescent="0.25">
      <c r="A5" s="19" t="s">
        <v>58</v>
      </c>
      <c r="B5" s="17"/>
      <c r="C5" s="17"/>
      <c r="D5" s="17"/>
      <c r="E5" s="17"/>
      <c r="F5" s="17"/>
    </row>
    <row r="6" spans="1:6" s="18" customFormat="1" ht="11.15" customHeight="1" x14ac:dyDescent="0.25">
      <c r="A6" s="20" t="s">
        <v>57</v>
      </c>
      <c r="B6" s="17"/>
      <c r="C6" s="17"/>
      <c r="D6" s="17"/>
      <c r="E6" s="17"/>
      <c r="F6" s="17"/>
    </row>
    <row r="7" spans="1:6" s="18" customFormat="1" ht="11.15" customHeight="1" x14ac:dyDescent="0.25">
      <c r="A7" s="21"/>
      <c r="B7" s="17"/>
      <c r="C7" s="17"/>
      <c r="D7" s="17"/>
      <c r="E7" s="17"/>
      <c r="F7" s="17"/>
    </row>
    <row r="8" spans="1:6" ht="20.149999999999999" customHeight="1" x14ac:dyDescent="0.25">
      <c r="A8" s="83"/>
      <c r="B8" s="87" t="s">
        <v>21</v>
      </c>
      <c r="C8" s="88" t="s">
        <v>68</v>
      </c>
      <c r="D8" s="88" t="s">
        <v>4</v>
      </c>
      <c r="E8" s="88">
        <v>2019</v>
      </c>
      <c r="F8" s="88">
        <v>2018</v>
      </c>
    </row>
    <row r="9" spans="1:6" x14ac:dyDescent="0.25">
      <c r="A9" s="39"/>
      <c r="B9" s="40" t="s">
        <v>81</v>
      </c>
      <c r="C9" s="71">
        <v>871886934.19000006</v>
      </c>
      <c r="D9" s="71">
        <v>0</v>
      </c>
      <c r="E9" s="71">
        <f>C9+D9</f>
        <v>871886934.19000006</v>
      </c>
      <c r="F9" s="71">
        <v>836614770.67999995</v>
      </c>
    </row>
    <row r="10" spans="1:6" x14ac:dyDescent="0.25">
      <c r="A10" s="39"/>
      <c r="B10" s="40" t="s">
        <v>23</v>
      </c>
      <c r="C10" s="72">
        <v>0</v>
      </c>
      <c r="D10" s="71">
        <v>0</v>
      </c>
      <c r="E10" s="71">
        <f t="shared" ref="E10:E38" si="0">C10+D10</f>
        <v>0</v>
      </c>
      <c r="F10" s="71">
        <v>0</v>
      </c>
    </row>
    <row r="11" spans="1:6" x14ac:dyDescent="0.25">
      <c r="A11" s="39"/>
      <c r="B11" s="40" t="s">
        <v>82</v>
      </c>
      <c r="C11" s="71">
        <v>0</v>
      </c>
      <c r="D11" s="71">
        <v>21312537593.959999</v>
      </c>
      <c r="E11" s="71">
        <f t="shared" si="0"/>
        <v>21312537593.959999</v>
      </c>
      <c r="F11" s="71">
        <v>18133064873.27</v>
      </c>
    </row>
    <row r="12" spans="1:6" s="2" customFormat="1" ht="20.149999999999999" customHeight="1" x14ac:dyDescent="0.25">
      <c r="A12" s="66" t="s">
        <v>6</v>
      </c>
      <c r="B12" s="62" t="s">
        <v>25</v>
      </c>
      <c r="C12" s="78">
        <f>SUM(C9:C11)</f>
        <v>871886934.19000006</v>
      </c>
      <c r="D12" s="78">
        <f t="shared" ref="D12:E12" si="1">SUM(D9:D11)</f>
        <v>21312537593.959999</v>
      </c>
      <c r="E12" s="78">
        <f t="shared" si="1"/>
        <v>22184424528.149998</v>
      </c>
      <c r="F12" s="78">
        <v>18969679643.950001</v>
      </c>
    </row>
    <row r="13" spans="1:6" s="2" customFormat="1" ht="20.149999999999999" customHeight="1" x14ac:dyDescent="0.25">
      <c r="A13" s="66" t="s">
        <v>7</v>
      </c>
      <c r="B13" s="62" t="s">
        <v>26</v>
      </c>
      <c r="C13" s="78">
        <v>0</v>
      </c>
      <c r="D13" s="78">
        <v>1266844.83</v>
      </c>
      <c r="E13" s="78">
        <f t="shared" si="0"/>
        <v>1266844.83</v>
      </c>
      <c r="F13" s="78">
        <v>1320026.92</v>
      </c>
    </row>
    <row r="14" spans="1:6" s="2" customFormat="1" ht="20.149999999999999" customHeight="1" x14ac:dyDescent="0.25">
      <c r="A14" s="45" t="s">
        <v>8</v>
      </c>
      <c r="B14" s="46" t="s">
        <v>28</v>
      </c>
      <c r="C14" s="75">
        <f>C12+C13</f>
        <v>871886934.19000006</v>
      </c>
      <c r="D14" s="75">
        <f t="shared" ref="D14:E14" si="2">D12+D13</f>
        <v>21313804438.790001</v>
      </c>
      <c r="E14" s="75">
        <f t="shared" si="2"/>
        <v>22185691372.98</v>
      </c>
      <c r="F14" s="75">
        <v>18970999670.869999</v>
      </c>
    </row>
    <row r="15" spans="1:6" ht="12.75" customHeight="1" x14ac:dyDescent="0.25">
      <c r="A15" s="39"/>
      <c r="B15" s="40" t="s">
        <v>84</v>
      </c>
      <c r="C15" s="71">
        <v>1332388.8999999999</v>
      </c>
      <c r="D15" s="71">
        <v>0</v>
      </c>
      <c r="E15" s="71">
        <f t="shared" si="0"/>
        <v>1332388.8999999999</v>
      </c>
      <c r="F15" s="71">
        <v>1226259.95</v>
      </c>
    </row>
    <row r="16" spans="1:6" x14ac:dyDescent="0.25">
      <c r="A16" s="39"/>
      <c r="B16" s="40" t="s">
        <v>102</v>
      </c>
      <c r="C16" s="76">
        <v>0</v>
      </c>
      <c r="D16" s="76">
        <v>0</v>
      </c>
      <c r="E16" s="76">
        <f t="shared" si="0"/>
        <v>0</v>
      </c>
      <c r="F16" s="76">
        <v>0</v>
      </c>
    </row>
    <row r="17" spans="1:6" x14ac:dyDescent="0.25">
      <c r="A17" s="39"/>
      <c r="B17" s="40" t="s">
        <v>103</v>
      </c>
      <c r="C17" s="77">
        <v>0</v>
      </c>
      <c r="D17" s="77">
        <v>0</v>
      </c>
      <c r="E17" s="77">
        <f t="shared" si="0"/>
        <v>0</v>
      </c>
      <c r="F17" s="77">
        <v>0</v>
      </c>
    </row>
    <row r="18" spans="1:6" x14ac:dyDescent="0.25">
      <c r="A18" s="66" t="s">
        <v>6</v>
      </c>
      <c r="B18" s="62" t="s">
        <v>104</v>
      </c>
      <c r="C18" s="78">
        <f>SUM(C15:C17)</f>
        <v>1332388.8999999999</v>
      </c>
      <c r="D18" s="78">
        <f t="shared" ref="D18:E18" si="3">SUM(D15:D17)</f>
        <v>0</v>
      </c>
      <c r="E18" s="78">
        <f t="shared" si="3"/>
        <v>1332388.8999999999</v>
      </c>
      <c r="F18" s="78">
        <v>1226259.95</v>
      </c>
    </row>
    <row r="19" spans="1:6" ht="12" customHeight="1" x14ac:dyDescent="0.25">
      <c r="A19" s="39"/>
      <c r="B19" s="40" t="s">
        <v>9</v>
      </c>
      <c r="C19" s="71">
        <v>15340584.07</v>
      </c>
      <c r="D19" s="71">
        <v>21040.7</v>
      </c>
      <c r="E19" s="71">
        <f t="shared" si="0"/>
        <v>15361624.77</v>
      </c>
      <c r="F19" s="71">
        <v>14948717.210000001</v>
      </c>
    </row>
    <row r="20" spans="1:6" ht="12" customHeight="1" x14ac:dyDescent="0.25">
      <c r="A20" s="39"/>
      <c r="B20" s="40" t="s">
        <v>105</v>
      </c>
      <c r="C20" s="79">
        <v>3006.7</v>
      </c>
      <c r="D20" s="79">
        <v>0</v>
      </c>
      <c r="E20" s="79">
        <f t="shared" si="0"/>
        <v>3006.7</v>
      </c>
      <c r="F20" s="79">
        <v>97403.43</v>
      </c>
    </row>
    <row r="21" spans="1:6" ht="12" customHeight="1" x14ac:dyDescent="0.25">
      <c r="A21" s="39"/>
      <c r="B21" s="40" t="s">
        <v>103</v>
      </c>
      <c r="C21" s="77">
        <v>0</v>
      </c>
      <c r="D21" s="77">
        <v>0</v>
      </c>
      <c r="E21" s="77">
        <f t="shared" si="0"/>
        <v>0</v>
      </c>
      <c r="F21" s="77">
        <v>0</v>
      </c>
    </row>
    <row r="22" spans="1:6" ht="12" customHeight="1" x14ac:dyDescent="0.25">
      <c r="A22" s="39"/>
      <c r="B22" s="40" t="s">
        <v>106</v>
      </c>
      <c r="C22" s="71">
        <v>352278953.85000002</v>
      </c>
      <c r="D22" s="71">
        <v>0</v>
      </c>
      <c r="E22" s="71">
        <f t="shared" si="0"/>
        <v>352278953.85000002</v>
      </c>
      <c r="F22" s="71">
        <v>334998656.16000003</v>
      </c>
    </row>
    <row r="23" spans="1:6" ht="12" customHeight="1" x14ac:dyDescent="0.25">
      <c r="A23" s="39"/>
      <c r="B23" s="40" t="s">
        <v>30</v>
      </c>
      <c r="C23" s="79">
        <v>578790954.38</v>
      </c>
      <c r="D23" s="79">
        <v>0</v>
      </c>
      <c r="E23" s="80" t="s">
        <v>12</v>
      </c>
      <c r="F23" s="80" t="s">
        <v>12</v>
      </c>
    </row>
    <row r="24" spans="1:6" x14ac:dyDescent="0.25">
      <c r="A24" s="66" t="s">
        <v>7</v>
      </c>
      <c r="B24" s="62" t="s">
        <v>34</v>
      </c>
      <c r="C24" s="78">
        <f>SUM(C19:C23)</f>
        <v>946413499</v>
      </c>
      <c r="D24" s="78">
        <f t="shared" ref="D24:E24" si="4">SUM(D19:D23)</f>
        <v>21040.7</v>
      </c>
      <c r="E24" s="78">
        <f t="shared" si="4"/>
        <v>367643585.32000005</v>
      </c>
      <c r="F24" s="78">
        <v>350044776.80000001</v>
      </c>
    </row>
    <row r="25" spans="1:6" x14ac:dyDescent="0.25">
      <c r="A25" s="67"/>
      <c r="B25" s="63" t="s">
        <v>107</v>
      </c>
      <c r="C25" s="71">
        <v>0</v>
      </c>
      <c r="D25" s="71">
        <v>54860.49</v>
      </c>
      <c r="E25" s="71">
        <f t="shared" si="0"/>
        <v>54860.49</v>
      </c>
      <c r="F25" s="71">
        <v>0</v>
      </c>
    </row>
    <row r="26" spans="1:6" x14ac:dyDescent="0.25">
      <c r="A26" s="67"/>
      <c r="B26" s="64" t="s">
        <v>118</v>
      </c>
      <c r="C26" s="71">
        <v>5014294.13</v>
      </c>
      <c r="D26" s="71">
        <v>0</v>
      </c>
      <c r="E26" s="71">
        <f t="shared" si="0"/>
        <v>5014294.13</v>
      </c>
      <c r="F26" s="71">
        <v>1662742.16</v>
      </c>
    </row>
    <row r="27" spans="1:6" x14ac:dyDescent="0.25">
      <c r="A27" s="68"/>
      <c r="B27" s="64" t="s">
        <v>108</v>
      </c>
      <c r="C27" s="79">
        <v>0</v>
      </c>
      <c r="D27" s="79">
        <v>0</v>
      </c>
      <c r="E27" s="79">
        <f t="shared" si="0"/>
        <v>0</v>
      </c>
      <c r="F27" s="79">
        <v>3959.95</v>
      </c>
    </row>
    <row r="28" spans="1:6" ht="12" customHeight="1" x14ac:dyDescent="0.25">
      <c r="A28" s="66" t="s">
        <v>10</v>
      </c>
      <c r="B28" s="62" t="s">
        <v>14</v>
      </c>
      <c r="C28" s="78">
        <f>C25+C27+C26</f>
        <v>5014294.13</v>
      </c>
      <c r="D28" s="78">
        <f t="shared" ref="D28:E28" si="5">D25+D27+D26</f>
        <v>54860.49</v>
      </c>
      <c r="E28" s="78">
        <f t="shared" si="5"/>
        <v>5069154.62</v>
      </c>
      <c r="F28" s="78">
        <v>1666702.1099999999</v>
      </c>
    </row>
    <row r="29" spans="1:6" ht="12" customHeight="1" x14ac:dyDescent="0.25">
      <c r="A29" s="67"/>
      <c r="B29" s="63" t="s">
        <v>46</v>
      </c>
      <c r="C29" s="71">
        <v>0</v>
      </c>
      <c r="D29" s="71">
        <v>494108.22</v>
      </c>
      <c r="E29" s="71">
        <f t="shared" si="0"/>
        <v>494108.22</v>
      </c>
      <c r="F29" s="71">
        <v>437823.33</v>
      </c>
    </row>
    <row r="30" spans="1:6" s="2" customFormat="1" ht="12" customHeight="1" x14ac:dyDescent="0.2">
      <c r="A30" s="68"/>
      <c r="B30" s="65" t="s">
        <v>109</v>
      </c>
      <c r="C30" s="71">
        <v>0</v>
      </c>
      <c r="D30" s="71">
        <v>80668.27</v>
      </c>
      <c r="E30" s="71">
        <f t="shared" si="0"/>
        <v>80668.27</v>
      </c>
      <c r="F30" s="71">
        <v>87199.92</v>
      </c>
    </row>
    <row r="31" spans="1:6" ht="20.149999999999999" customHeight="1" x14ac:dyDescent="0.25">
      <c r="A31" s="69" t="s">
        <v>11</v>
      </c>
      <c r="B31" s="62" t="s">
        <v>110</v>
      </c>
      <c r="C31" s="78">
        <f>SUM(C29:C30)</f>
        <v>0</v>
      </c>
      <c r="D31" s="78">
        <f t="shared" ref="D31:E31" si="6">SUM(D29:D30)</f>
        <v>574776.49</v>
      </c>
      <c r="E31" s="78">
        <f t="shared" si="6"/>
        <v>574776.49</v>
      </c>
      <c r="F31" s="78">
        <v>525023.25</v>
      </c>
    </row>
    <row r="32" spans="1:6" s="2" customFormat="1" ht="12" customHeight="1" x14ac:dyDescent="0.2">
      <c r="A32" s="68"/>
      <c r="B32" s="40" t="s">
        <v>111</v>
      </c>
      <c r="C32" s="71">
        <v>76179.34</v>
      </c>
      <c r="D32" s="71">
        <v>2938857.59</v>
      </c>
      <c r="E32" s="71">
        <f t="shared" si="0"/>
        <v>3015036.9299999997</v>
      </c>
      <c r="F32" s="71">
        <v>1871905.54</v>
      </c>
    </row>
    <row r="33" spans="1:6" s="2" customFormat="1" ht="12" customHeight="1" x14ac:dyDescent="0.2">
      <c r="A33" s="39"/>
      <c r="B33" s="40" t="s">
        <v>94</v>
      </c>
      <c r="C33" s="71">
        <v>660</v>
      </c>
      <c r="D33" s="71">
        <v>237575.07</v>
      </c>
      <c r="E33" s="71">
        <f t="shared" si="0"/>
        <v>238235.07</v>
      </c>
      <c r="F33" s="71">
        <v>97672.88</v>
      </c>
    </row>
    <row r="34" spans="1:6" x14ac:dyDescent="0.25">
      <c r="A34" s="39"/>
      <c r="B34" s="40" t="s">
        <v>96</v>
      </c>
      <c r="C34" s="71">
        <v>100674.08</v>
      </c>
      <c r="D34" s="71">
        <v>0</v>
      </c>
      <c r="E34" s="71">
        <f t="shared" si="0"/>
        <v>100674.08</v>
      </c>
      <c r="F34" s="71">
        <v>87278.36</v>
      </c>
    </row>
    <row r="35" spans="1:6" s="2" customFormat="1" ht="12" customHeight="1" x14ac:dyDescent="0.2">
      <c r="A35" s="39"/>
      <c r="B35" s="40" t="s">
        <v>112</v>
      </c>
      <c r="C35" s="71">
        <v>0</v>
      </c>
      <c r="D35" s="71">
        <v>3233390.17</v>
      </c>
      <c r="E35" s="71">
        <f t="shared" si="0"/>
        <v>3233390.17</v>
      </c>
      <c r="F35" s="71">
        <v>2614.92</v>
      </c>
    </row>
    <row r="36" spans="1:6" s="2" customFormat="1" ht="20.149999999999999" customHeight="1" x14ac:dyDescent="0.25">
      <c r="A36" s="66" t="s">
        <v>13</v>
      </c>
      <c r="B36" s="62" t="s">
        <v>16</v>
      </c>
      <c r="C36" s="78">
        <f>SUM(C32:C35)</f>
        <v>177513.41999999998</v>
      </c>
      <c r="D36" s="78">
        <f t="shared" ref="D36:E36" si="7">SUM(D32:D35)</f>
        <v>6409822.8300000001</v>
      </c>
      <c r="E36" s="78">
        <f t="shared" si="7"/>
        <v>6587336.25</v>
      </c>
      <c r="F36" s="78">
        <v>2059471.7</v>
      </c>
    </row>
    <row r="37" spans="1:6" ht="20.149999999999999" customHeight="1" x14ac:dyDescent="0.25">
      <c r="A37" s="45" t="s">
        <v>17</v>
      </c>
      <c r="B37" s="46" t="s">
        <v>18</v>
      </c>
      <c r="C37" s="75">
        <f>C36+C31+C28+C24+C18</f>
        <v>952937695.44999993</v>
      </c>
      <c r="D37" s="75">
        <f t="shared" ref="D37:E37" si="8">D36+D31+D28+D24+D18</f>
        <v>7060500.5100000007</v>
      </c>
      <c r="E37" s="75">
        <f t="shared" si="8"/>
        <v>381207241.58000004</v>
      </c>
      <c r="F37" s="75">
        <v>355522233.81</v>
      </c>
    </row>
    <row r="38" spans="1:6" x14ac:dyDescent="0.25">
      <c r="A38" s="39"/>
      <c r="B38" s="40" t="s">
        <v>43</v>
      </c>
      <c r="C38" s="77">
        <v>0</v>
      </c>
      <c r="D38" s="77">
        <v>0</v>
      </c>
      <c r="E38" s="77">
        <f t="shared" si="0"/>
        <v>0</v>
      </c>
      <c r="F38" s="77">
        <v>0</v>
      </c>
    </row>
    <row r="39" spans="1:6" ht="20.149999999999999" customHeight="1" x14ac:dyDescent="0.25">
      <c r="A39" s="45" t="s">
        <v>19</v>
      </c>
      <c r="B39" s="46" t="s">
        <v>20</v>
      </c>
      <c r="C39" s="75">
        <f>C38</f>
        <v>0</v>
      </c>
      <c r="D39" s="75">
        <f t="shared" ref="D39:E39" si="9">D38</f>
        <v>0</v>
      </c>
      <c r="E39" s="75">
        <f t="shared" si="9"/>
        <v>0</v>
      </c>
      <c r="F39" s="75">
        <v>0</v>
      </c>
    </row>
    <row r="40" spans="1:6" ht="30" customHeight="1" x14ac:dyDescent="0.25">
      <c r="A40" s="45"/>
      <c r="B40" s="46" t="s">
        <v>44</v>
      </c>
      <c r="C40" s="75">
        <f>C39+C37+C14</f>
        <v>1824824629.6399999</v>
      </c>
      <c r="D40" s="75">
        <f t="shared" ref="D40:E40" si="10">D39+D37+D14</f>
        <v>21320864939.299999</v>
      </c>
      <c r="E40" s="75">
        <f t="shared" si="10"/>
        <v>22566898614.560001</v>
      </c>
      <c r="F40" s="75">
        <v>19326521904.68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workbookViewId="0">
      <selection activeCell="B49" sqref="B49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7" width="15.7265625" style="1" customWidth="1"/>
    <col min="8" max="8" width="11.453125" style="1"/>
    <col min="9" max="10" width="14.81640625" style="1" customWidth="1"/>
    <col min="11" max="16384" width="11.453125" style="1"/>
  </cols>
  <sheetData>
    <row r="1" spans="1:6" s="18" customFormat="1" ht="13" customHeight="1" x14ac:dyDescent="0.25">
      <c r="A1" s="17" t="s">
        <v>98</v>
      </c>
      <c r="B1" s="17"/>
      <c r="C1" s="17"/>
      <c r="D1" s="17"/>
      <c r="E1" s="17"/>
      <c r="F1" s="17"/>
    </row>
    <row r="2" spans="1:6" s="18" customFormat="1" ht="11.15" customHeight="1" x14ac:dyDescent="0.25">
      <c r="A2" s="19" t="s">
        <v>55</v>
      </c>
      <c r="B2" s="17"/>
      <c r="C2" s="17"/>
      <c r="D2" s="17"/>
      <c r="E2" s="17"/>
      <c r="F2" s="17"/>
    </row>
    <row r="3" spans="1:6" s="18" customFormat="1" ht="11.15" customHeight="1" x14ac:dyDescent="0.25">
      <c r="A3" s="19" t="s">
        <v>56</v>
      </c>
      <c r="B3" s="17"/>
      <c r="C3" s="17"/>
      <c r="D3" s="17"/>
      <c r="E3" s="17"/>
      <c r="F3" s="17"/>
    </row>
    <row r="4" spans="1:6" s="18" customFormat="1" ht="11.15" customHeight="1" x14ac:dyDescent="0.25">
      <c r="A4" s="19" t="s">
        <v>117</v>
      </c>
      <c r="B4" s="17"/>
      <c r="C4" s="82"/>
      <c r="D4" s="17"/>
      <c r="E4" s="17"/>
      <c r="F4" s="17"/>
    </row>
    <row r="5" spans="1:6" s="18" customFormat="1" ht="11.15" customHeight="1" x14ac:dyDescent="0.25">
      <c r="A5" s="19" t="s">
        <v>58</v>
      </c>
      <c r="B5" s="17"/>
      <c r="C5" s="17"/>
      <c r="D5" s="17"/>
      <c r="E5" s="17"/>
      <c r="F5" s="17"/>
    </row>
    <row r="6" spans="1:6" s="18" customFormat="1" ht="11.15" customHeight="1" x14ac:dyDescent="0.25">
      <c r="A6" s="20" t="s">
        <v>57</v>
      </c>
      <c r="B6" s="17"/>
      <c r="C6" s="17"/>
      <c r="D6" s="17"/>
      <c r="E6" s="17"/>
      <c r="F6" s="17"/>
    </row>
    <row r="7" spans="1:6" s="18" customFormat="1" ht="11.15" customHeight="1" x14ac:dyDescent="0.25">
      <c r="A7" s="21"/>
      <c r="B7" s="17"/>
      <c r="C7" s="17"/>
      <c r="D7" s="17"/>
      <c r="E7" s="17"/>
      <c r="F7" s="17"/>
    </row>
    <row r="8" spans="1:6" ht="20.149999999999999" customHeight="1" x14ac:dyDescent="0.25">
      <c r="A8" s="83"/>
      <c r="B8" s="84" t="s">
        <v>21</v>
      </c>
      <c r="C8" s="85" t="s">
        <v>68</v>
      </c>
      <c r="D8" s="85" t="s">
        <v>4</v>
      </c>
      <c r="E8" s="85">
        <v>2018</v>
      </c>
      <c r="F8" s="85">
        <v>2017</v>
      </c>
    </row>
    <row r="9" spans="1:6" x14ac:dyDescent="0.25">
      <c r="A9" s="39"/>
      <c r="B9" s="40" t="s">
        <v>81</v>
      </c>
      <c r="C9" s="71">
        <v>836614770.67999995</v>
      </c>
      <c r="D9" s="71">
        <v>0</v>
      </c>
      <c r="E9" s="71">
        <f>C9+D9</f>
        <v>836614770.67999995</v>
      </c>
      <c r="F9" s="71">
        <v>786475806.63999999</v>
      </c>
    </row>
    <row r="10" spans="1:6" x14ac:dyDescent="0.25">
      <c r="A10" s="39"/>
      <c r="B10" s="40" t="s">
        <v>23</v>
      </c>
      <c r="C10" s="72">
        <v>0</v>
      </c>
      <c r="D10" s="71">
        <v>0</v>
      </c>
      <c r="E10" s="71">
        <f t="shared" ref="E10:E38" si="0">C10+D10</f>
        <v>0</v>
      </c>
      <c r="F10" s="71">
        <v>0</v>
      </c>
    </row>
    <row r="11" spans="1:6" x14ac:dyDescent="0.25">
      <c r="A11" s="39"/>
      <c r="B11" s="40" t="s">
        <v>82</v>
      </c>
      <c r="C11" s="71">
        <v>0</v>
      </c>
      <c r="D11" s="71">
        <v>18133064873.27</v>
      </c>
      <c r="E11" s="71">
        <f t="shared" si="0"/>
        <v>18133064873.27</v>
      </c>
      <c r="F11" s="71">
        <v>18093199512.110001</v>
      </c>
    </row>
    <row r="12" spans="1:6" s="2" customFormat="1" ht="20.149999999999999" customHeight="1" x14ac:dyDescent="0.25">
      <c r="A12" s="66" t="s">
        <v>6</v>
      </c>
      <c r="B12" s="62" t="s">
        <v>25</v>
      </c>
      <c r="C12" s="73">
        <f>SUM(C9:C11)</f>
        <v>836614770.67999995</v>
      </c>
      <c r="D12" s="73">
        <f t="shared" ref="D12:E12" si="1">SUM(D9:D11)</f>
        <v>18133064873.27</v>
      </c>
      <c r="E12" s="73">
        <f t="shared" si="1"/>
        <v>18969679643.950001</v>
      </c>
      <c r="F12" s="73">
        <v>18879675318.75</v>
      </c>
    </row>
    <row r="13" spans="1:6" s="2" customFormat="1" ht="20.149999999999999" customHeight="1" x14ac:dyDescent="0.25">
      <c r="A13" s="66" t="s">
        <v>7</v>
      </c>
      <c r="B13" s="62" t="s">
        <v>26</v>
      </c>
      <c r="C13" s="74">
        <v>0</v>
      </c>
      <c r="D13" s="74">
        <v>1320026.92</v>
      </c>
      <c r="E13" s="74">
        <f t="shared" si="0"/>
        <v>1320026.92</v>
      </c>
      <c r="F13" s="74">
        <v>1276508.6399999999</v>
      </c>
    </row>
    <row r="14" spans="1:6" s="2" customFormat="1" ht="20.149999999999999" customHeight="1" x14ac:dyDescent="0.25">
      <c r="A14" s="45" t="s">
        <v>8</v>
      </c>
      <c r="B14" s="46" t="s">
        <v>28</v>
      </c>
      <c r="C14" s="75">
        <f>C12+C13</f>
        <v>836614770.67999995</v>
      </c>
      <c r="D14" s="75">
        <f t="shared" ref="D14:E14" si="2">D12+D13</f>
        <v>18134384900.189999</v>
      </c>
      <c r="E14" s="75">
        <f t="shared" si="2"/>
        <v>18970999670.869999</v>
      </c>
      <c r="F14" s="75">
        <v>18880951827.389999</v>
      </c>
    </row>
    <row r="15" spans="1:6" ht="12.75" customHeight="1" x14ac:dyDescent="0.25">
      <c r="A15" s="39"/>
      <c r="B15" s="40" t="s">
        <v>84</v>
      </c>
      <c r="C15" s="71">
        <v>1226259.95</v>
      </c>
      <c r="D15" s="71">
        <v>0</v>
      </c>
      <c r="E15" s="71">
        <f t="shared" si="0"/>
        <v>1226259.95</v>
      </c>
      <c r="F15" s="71">
        <v>1330724.7</v>
      </c>
    </row>
    <row r="16" spans="1:6" x14ac:dyDescent="0.25">
      <c r="A16" s="39"/>
      <c r="B16" s="40" t="s">
        <v>102</v>
      </c>
      <c r="C16" s="76">
        <v>0</v>
      </c>
      <c r="D16" s="76">
        <v>0</v>
      </c>
      <c r="E16" s="76">
        <f t="shared" si="0"/>
        <v>0</v>
      </c>
      <c r="F16" s="76">
        <v>0</v>
      </c>
    </row>
    <row r="17" spans="1:6" x14ac:dyDescent="0.25">
      <c r="A17" s="39"/>
      <c r="B17" s="40" t="s">
        <v>103</v>
      </c>
      <c r="C17" s="77">
        <v>0</v>
      </c>
      <c r="D17" s="77">
        <v>0</v>
      </c>
      <c r="E17" s="77">
        <f t="shared" si="0"/>
        <v>0</v>
      </c>
      <c r="F17" s="77">
        <v>0</v>
      </c>
    </row>
    <row r="18" spans="1:6" x14ac:dyDescent="0.25">
      <c r="A18" s="66" t="s">
        <v>6</v>
      </c>
      <c r="B18" s="62" t="s">
        <v>104</v>
      </c>
      <c r="C18" s="78">
        <f>SUM(C15:C17)</f>
        <v>1226259.95</v>
      </c>
      <c r="D18" s="78">
        <f t="shared" ref="D18:E18" si="3">SUM(D15:D17)</f>
        <v>0</v>
      </c>
      <c r="E18" s="78">
        <f t="shared" si="3"/>
        <v>1226259.95</v>
      </c>
      <c r="F18" s="78">
        <v>1330724.7</v>
      </c>
    </row>
    <row r="19" spans="1:6" ht="12" customHeight="1" x14ac:dyDescent="0.25">
      <c r="A19" s="39"/>
      <c r="B19" s="40" t="s">
        <v>9</v>
      </c>
      <c r="C19" s="71">
        <v>14927067.460000001</v>
      </c>
      <c r="D19" s="71">
        <v>21649.75</v>
      </c>
      <c r="E19" s="71">
        <f t="shared" si="0"/>
        <v>14948717.210000001</v>
      </c>
      <c r="F19" s="71">
        <v>14523269.33</v>
      </c>
    </row>
    <row r="20" spans="1:6" ht="12" customHeight="1" x14ac:dyDescent="0.25">
      <c r="A20" s="39"/>
      <c r="B20" s="40" t="s">
        <v>105</v>
      </c>
      <c r="C20" s="79">
        <v>97403.43</v>
      </c>
      <c r="D20" s="79">
        <v>0</v>
      </c>
      <c r="E20" s="79">
        <f t="shared" si="0"/>
        <v>97403.43</v>
      </c>
      <c r="F20" s="79">
        <v>4123.7</v>
      </c>
    </row>
    <row r="21" spans="1:6" ht="12" customHeight="1" x14ac:dyDescent="0.25">
      <c r="A21" s="39"/>
      <c r="B21" s="40" t="s">
        <v>103</v>
      </c>
      <c r="C21" s="77">
        <v>0</v>
      </c>
      <c r="D21" s="77">
        <v>0</v>
      </c>
      <c r="E21" s="77">
        <f t="shared" si="0"/>
        <v>0</v>
      </c>
      <c r="F21" s="77">
        <v>0</v>
      </c>
    </row>
    <row r="22" spans="1:6" ht="12" customHeight="1" x14ac:dyDescent="0.25">
      <c r="A22" s="39"/>
      <c r="B22" s="40" t="s">
        <v>106</v>
      </c>
      <c r="C22" s="71">
        <v>334998656.16000003</v>
      </c>
      <c r="D22" s="71">
        <v>0</v>
      </c>
      <c r="E22" s="71">
        <f t="shared" si="0"/>
        <v>334998656.16000003</v>
      </c>
      <c r="F22" s="71">
        <v>308623429.52999997</v>
      </c>
    </row>
    <row r="23" spans="1:6" ht="12" customHeight="1" x14ac:dyDescent="0.25">
      <c r="A23" s="39"/>
      <c r="B23" s="40" t="s">
        <v>30</v>
      </c>
      <c r="C23" s="79">
        <v>565626546.61000001</v>
      </c>
      <c r="D23" s="79">
        <v>0</v>
      </c>
      <c r="E23" s="80" t="s">
        <v>12</v>
      </c>
      <c r="F23" s="80" t="s">
        <v>12</v>
      </c>
    </row>
    <row r="24" spans="1:6" x14ac:dyDescent="0.25">
      <c r="A24" s="66" t="s">
        <v>7</v>
      </c>
      <c r="B24" s="62" t="s">
        <v>34</v>
      </c>
      <c r="C24" s="73">
        <f>SUM(C19:C23)</f>
        <v>915649673.66000009</v>
      </c>
      <c r="D24" s="73">
        <f t="shared" ref="D24:E24" si="4">SUM(D19:D23)</f>
        <v>21649.75</v>
      </c>
      <c r="E24" s="73">
        <f t="shared" si="4"/>
        <v>350044776.80000001</v>
      </c>
      <c r="F24" s="73">
        <v>323150822.55999994</v>
      </c>
    </row>
    <row r="25" spans="1:6" x14ac:dyDescent="0.25">
      <c r="A25" s="67"/>
      <c r="B25" s="63" t="s">
        <v>107</v>
      </c>
      <c r="C25" s="71">
        <v>0</v>
      </c>
      <c r="D25" s="71">
        <v>0</v>
      </c>
      <c r="E25" s="71">
        <f t="shared" si="0"/>
        <v>0</v>
      </c>
      <c r="F25" s="71">
        <v>0</v>
      </c>
    </row>
    <row r="26" spans="1:6" x14ac:dyDescent="0.25">
      <c r="A26" s="67"/>
      <c r="B26" s="64" t="s">
        <v>118</v>
      </c>
      <c r="C26" s="71">
        <v>1662742.16</v>
      </c>
      <c r="D26" s="71">
        <v>0</v>
      </c>
      <c r="E26" s="71">
        <f t="shared" ref="E26" si="5">C26+D26</f>
        <v>1662742.16</v>
      </c>
      <c r="F26" s="71">
        <v>0</v>
      </c>
    </row>
    <row r="27" spans="1:6" x14ac:dyDescent="0.25">
      <c r="A27" s="68"/>
      <c r="B27" s="64" t="s">
        <v>108</v>
      </c>
      <c r="C27" s="79">
        <v>3959.95</v>
      </c>
      <c r="D27" s="79">
        <v>0</v>
      </c>
      <c r="E27" s="79">
        <f t="shared" si="0"/>
        <v>3959.95</v>
      </c>
      <c r="F27" s="79">
        <v>0</v>
      </c>
    </row>
    <row r="28" spans="1:6" ht="12" customHeight="1" x14ac:dyDescent="0.25">
      <c r="A28" s="66" t="s">
        <v>10</v>
      </c>
      <c r="B28" s="62" t="s">
        <v>14</v>
      </c>
      <c r="C28" s="73">
        <f>C25+C27+C26</f>
        <v>1666702.1099999999</v>
      </c>
      <c r="D28" s="73">
        <f t="shared" ref="D28:F28" si="6">D25+D27+D26</f>
        <v>0</v>
      </c>
      <c r="E28" s="73">
        <f t="shared" si="6"/>
        <v>1666702.1099999999</v>
      </c>
      <c r="F28" s="73">
        <f t="shared" si="6"/>
        <v>0</v>
      </c>
    </row>
    <row r="29" spans="1:6" ht="12" customHeight="1" x14ac:dyDescent="0.25">
      <c r="A29" s="67"/>
      <c r="B29" s="63" t="s">
        <v>46</v>
      </c>
      <c r="C29" s="71">
        <v>0</v>
      </c>
      <c r="D29" s="71">
        <v>437823.33</v>
      </c>
      <c r="E29" s="71">
        <f t="shared" si="0"/>
        <v>437823.33</v>
      </c>
      <c r="F29" s="71">
        <v>793554.67</v>
      </c>
    </row>
    <row r="30" spans="1:6" s="2" customFormat="1" ht="12" customHeight="1" x14ac:dyDescent="0.2">
      <c r="A30" s="68"/>
      <c r="B30" s="65" t="s">
        <v>109</v>
      </c>
      <c r="C30" s="71">
        <v>39293.85</v>
      </c>
      <c r="D30" s="71">
        <v>47906.07</v>
      </c>
      <c r="E30" s="71">
        <f t="shared" si="0"/>
        <v>87199.92</v>
      </c>
      <c r="F30" s="71">
        <v>78522.430000000008</v>
      </c>
    </row>
    <row r="31" spans="1:6" ht="20.149999999999999" customHeight="1" x14ac:dyDescent="0.25">
      <c r="A31" s="69" t="s">
        <v>11</v>
      </c>
      <c r="B31" s="62" t="s">
        <v>110</v>
      </c>
      <c r="C31" s="81">
        <f>SUM(C29:C30)</f>
        <v>39293.85</v>
      </c>
      <c r="D31" s="81">
        <f t="shared" ref="D31:E31" si="7">SUM(D29:D30)</f>
        <v>485729.4</v>
      </c>
      <c r="E31" s="81">
        <f t="shared" si="7"/>
        <v>525023.25</v>
      </c>
      <c r="F31" s="81">
        <v>872077.10000000009</v>
      </c>
    </row>
    <row r="32" spans="1:6" s="2" customFormat="1" ht="12" customHeight="1" x14ac:dyDescent="0.2">
      <c r="A32" s="68"/>
      <c r="B32" s="40" t="s">
        <v>111</v>
      </c>
      <c r="C32" s="71">
        <v>83804.47</v>
      </c>
      <c r="D32" s="71">
        <v>1788101.07</v>
      </c>
      <c r="E32" s="71">
        <f t="shared" si="0"/>
        <v>1871905.54</v>
      </c>
      <c r="F32" s="71">
        <v>2063715.74</v>
      </c>
    </row>
    <row r="33" spans="1:6" s="2" customFormat="1" ht="12" customHeight="1" x14ac:dyDescent="0.2">
      <c r="A33" s="39"/>
      <c r="B33" s="40" t="s">
        <v>94</v>
      </c>
      <c r="C33" s="71">
        <v>660</v>
      </c>
      <c r="D33" s="71">
        <v>97012.88</v>
      </c>
      <c r="E33" s="71">
        <f t="shared" si="0"/>
        <v>97672.88</v>
      </c>
      <c r="F33" s="71">
        <v>20616.25</v>
      </c>
    </row>
    <row r="34" spans="1:6" x14ac:dyDescent="0.25">
      <c r="A34" s="39"/>
      <c r="B34" s="40" t="s">
        <v>96</v>
      </c>
      <c r="C34" s="71">
        <v>87278.36</v>
      </c>
      <c r="D34" s="71">
        <v>0</v>
      </c>
      <c r="E34" s="71">
        <f t="shared" si="0"/>
        <v>87278.36</v>
      </c>
      <c r="F34" s="71">
        <v>52609.07</v>
      </c>
    </row>
    <row r="35" spans="1:6" s="2" customFormat="1" ht="12" customHeight="1" x14ac:dyDescent="0.2">
      <c r="A35" s="39"/>
      <c r="B35" s="40" t="s">
        <v>112</v>
      </c>
      <c r="C35" s="71">
        <v>0</v>
      </c>
      <c r="D35" s="71">
        <v>2614.92</v>
      </c>
      <c r="E35" s="71">
        <f t="shared" si="0"/>
        <v>2614.92</v>
      </c>
      <c r="F35" s="71">
        <v>5529045.1500000004</v>
      </c>
    </row>
    <row r="36" spans="1:6" s="2" customFormat="1" ht="20.149999999999999" customHeight="1" x14ac:dyDescent="0.25">
      <c r="A36" s="66" t="s">
        <v>13</v>
      </c>
      <c r="B36" s="62" t="s">
        <v>16</v>
      </c>
      <c r="C36" s="78">
        <f>SUM(C32:C35)</f>
        <v>171742.83000000002</v>
      </c>
      <c r="D36" s="78">
        <f t="shared" ref="D36:E36" si="8">SUM(D32:D35)</f>
        <v>1887728.87</v>
      </c>
      <c r="E36" s="78">
        <f t="shared" si="8"/>
        <v>2059471.7</v>
      </c>
      <c r="F36" s="78">
        <v>7665986.2100000009</v>
      </c>
    </row>
    <row r="37" spans="1:6" ht="20.149999999999999" customHeight="1" x14ac:dyDescent="0.25">
      <c r="A37" s="45" t="s">
        <v>17</v>
      </c>
      <c r="B37" s="46" t="s">
        <v>18</v>
      </c>
      <c r="C37" s="75">
        <f>C36+C31+C28+C24+C18</f>
        <v>918753672.4000001</v>
      </c>
      <c r="D37" s="75">
        <f t="shared" ref="D37:E37" si="9">D36+D31+D28+D24+D18</f>
        <v>2395108.02</v>
      </c>
      <c r="E37" s="75">
        <f t="shared" si="9"/>
        <v>355522233.81</v>
      </c>
      <c r="F37" s="75">
        <v>333019610.56999993</v>
      </c>
    </row>
    <row r="38" spans="1:6" x14ac:dyDescent="0.25">
      <c r="A38" s="39"/>
      <c r="B38" s="40" t="s">
        <v>43</v>
      </c>
      <c r="C38" s="77">
        <v>0</v>
      </c>
      <c r="D38" s="77">
        <v>0</v>
      </c>
      <c r="E38" s="77">
        <f t="shared" si="0"/>
        <v>0</v>
      </c>
      <c r="F38" s="77">
        <v>0</v>
      </c>
    </row>
    <row r="39" spans="1:6" ht="20.149999999999999" customHeight="1" x14ac:dyDescent="0.25">
      <c r="A39" s="45" t="s">
        <v>19</v>
      </c>
      <c r="B39" s="46" t="s">
        <v>20</v>
      </c>
      <c r="C39" s="75">
        <f>C38</f>
        <v>0</v>
      </c>
      <c r="D39" s="75">
        <f t="shared" ref="D39:E39" si="10">D38</f>
        <v>0</v>
      </c>
      <c r="E39" s="75">
        <f t="shared" si="10"/>
        <v>0</v>
      </c>
      <c r="F39" s="75">
        <v>0</v>
      </c>
    </row>
    <row r="40" spans="1:6" ht="30" customHeight="1" x14ac:dyDescent="0.25">
      <c r="A40" s="45"/>
      <c r="B40" s="46" t="s">
        <v>44</v>
      </c>
      <c r="C40" s="75">
        <f>C39+C37+C14</f>
        <v>1755368443.0799999</v>
      </c>
      <c r="D40" s="75">
        <f t="shared" ref="D40:E40" si="11">D39+D37+D14</f>
        <v>18136780008.209999</v>
      </c>
      <c r="E40" s="75">
        <f t="shared" si="11"/>
        <v>19326521904.68</v>
      </c>
      <c r="F40" s="75">
        <v>19213971437.959999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9"/>
  <sheetViews>
    <sheetView workbookViewId="0"/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7" width="15.7265625" style="1" customWidth="1"/>
    <col min="8" max="8" width="11.453125" style="1"/>
    <col min="9" max="10" width="14.81640625" style="1" customWidth="1"/>
    <col min="11" max="16384" width="11.453125" style="1"/>
  </cols>
  <sheetData>
    <row r="1" spans="1:6" s="18" customFormat="1" ht="13" customHeight="1" x14ac:dyDescent="0.25">
      <c r="A1" s="17" t="s">
        <v>98</v>
      </c>
      <c r="B1" s="17"/>
      <c r="C1" s="17"/>
      <c r="D1" s="17"/>
      <c r="E1" s="17"/>
      <c r="F1" s="17"/>
    </row>
    <row r="2" spans="1:6" s="18" customFormat="1" ht="11.15" customHeight="1" x14ac:dyDescent="0.25">
      <c r="A2" s="19" t="s">
        <v>55</v>
      </c>
      <c r="B2" s="17"/>
      <c r="C2" s="17"/>
      <c r="D2" s="17"/>
      <c r="E2" s="17"/>
      <c r="F2" s="17"/>
    </row>
    <row r="3" spans="1:6" s="18" customFormat="1" ht="11.15" customHeight="1" x14ac:dyDescent="0.25">
      <c r="A3" s="19" t="s">
        <v>56</v>
      </c>
      <c r="B3" s="17"/>
      <c r="C3" s="17"/>
      <c r="D3" s="17"/>
      <c r="E3" s="17"/>
      <c r="F3" s="17"/>
    </row>
    <row r="4" spans="1:6" s="18" customFormat="1" ht="11.15" customHeight="1" x14ac:dyDescent="0.25">
      <c r="A4" s="19" t="s">
        <v>116</v>
      </c>
      <c r="B4" s="17"/>
      <c r="C4" s="82"/>
      <c r="D4" s="17"/>
      <c r="E4" s="17"/>
      <c r="F4" s="17"/>
    </row>
    <row r="5" spans="1:6" s="18" customFormat="1" ht="11.15" customHeight="1" x14ac:dyDescent="0.25">
      <c r="A5" s="19" t="s">
        <v>58</v>
      </c>
      <c r="B5" s="17"/>
      <c r="C5" s="17"/>
      <c r="D5" s="17"/>
      <c r="E5" s="17"/>
      <c r="F5" s="17"/>
    </row>
    <row r="6" spans="1:6" s="18" customFormat="1" ht="11.15" customHeight="1" x14ac:dyDescent="0.25">
      <c r="A6" s="20" t="s">
        <v>57</v>
      </c>
      <c r="B6" s="17"/>
      <c r="C6" s="17"/>
      <c r="D6" s="17"/>
      <c r="E6" s="17"/>
      <c r="F6" s="17"/>
    </row>
    <row r="7" spans="1:6" s="18" customFormat="1" ht="11.15" customHeight="1" x14ac:dyDescent="0.25">
      <c r="A7" s="21"/>
      <c r="B7" s="17"/>
      <c r="C7" s="17"/>
      <c r="D7" s="17"/>
      <c r="E7" s="17"/>
      <c r="F7" s="17"/>
    </row>
    <row r="8" spans="1:6" ht="20.149999999999999" customHeight="1" x14ac:dyDescent="0.25">
      <c r="A8" s="83"/>
      <c r="B8" s="84" t="s">
        <v>21</v>
      </c>
      <c r="C8" s="85" t="s">
        <v>68</v>
      </c>
      <c r="D8" s="85" t="s">
        <v>4</v>
      </c>
      <c r="E8" s="85">
        <v>2017</v>
      </c>
      <c r="F8" s="85">
        <v>2016</v>
      </c>
    </row>
    <row r="9" spans="1:6" x14ac:dyDescent="0.25">
      <c r="A9" s="39"/>
      <c r="B9" s="40" t="s">
        <v>81</v>
      </c>
      <c r="C9" s="71">
        <v>786475806.63999999</v>
      </c>
      <c r="D9" s="71">
        <v>0</v>
      </c>
      <c r="E9" s="71">
        <f>C9+D9</f>
        <v>786475806.63999999</v>
      </c>
      <c r="F9" s="71">
        <v>756492380.48000002</v>
      </c>
    </row>
    <row r="10" spans="1:6" x14ac:dyDescent="0.25">
      <c r="A10" s="39"/>
      <c r="B10" s="40" t="s">
        <v>23</v>
      </c>
      <c r="C10" s="72">
        <v>0</v>
      </c>
      <c r="D10" s="71">
        <v>0</v>
      </c>
      <c r="E10" s="71">
        <f t="shared" ref="E10:E37" si="0">C10+D10</f>
        <v>0</v>
      </c>
      <c r="F10" s="71">
        <v>0</v>
      </c>
    </row>
    <row r="11" spans="1:6" x14ac:dyDescent="0.25">
      <c r="A11" s="39"/>
      <c r="B11" s="40" t="s">
        <v>82</v>
      </c>
      <c r="C11" s="71">
        <v>0</v>
      </c>
      <c r="D11" s="71">
        <v>18093199512.110001</v>
      </c>
      <c r="E11" s="71">
        <f t="shared" si="0"/>
        <v>18093199512.110001</v>
      </c>
      <c r="F11" s="71">
        <v>17052554283.98</v>
      </c>
    </row>
    <row r="12" spans="1:6" s="2" customFormat="1" ht="20.149999999999999" customHeight="1" x14ac:dyDescent="0.25">
      <c r="A12" s="66" t="s">
        <v>6</v>
      </c>
      <c r="B12" s="62" t="s">
        <v>25</v>
      </c>
      <c r="C12" s="73">
        <f>SUM(C9:C11)</f>
        <v>786475806.63999999</v>
      </c>
      <c r="D12" s="73">
        <f t="shared" ref="D12:E12" si="1">SUM(D9:D11)</f>
        <v>18093199512.110001</v>
      </c>
      <c r="E12" s="73">
        <f t="shared" si="1"/>
        <v>18879675318.75</v>
      </c>
      <c r="F12" s="73">
        <v>17809046664.459999</v>
      </c>
    </row>
    <row r="13" spans="1:6" s="2" customFormat="1" ht="20.149999999999999" customHeight="1" x14ac:dyDescent="0.25">
      <c r="A13" s="66" t="s">
        <v>7</v>
      </c>
      <c r="B13" s="62" t="s">
        <v>26</v>
      </c>
      <c r="C13" s="74">
        <v>0</v>
      </c>
      <c r="D13" s="74">
        <v>1276508.6399999999</v>
      </c>
      <c r="E13" s="74">
        <f t="shared" si="0"/>
        <v>1276508.6399999999</v>
      </c>
      <c r="F13" s="74">
        <v>1141798.05</v>
      </c>
    </row>
    <row r="14" spans="1:6" s="2" customFormat="1" ht="20.149999999999999" customHeight="1" x14ac:dyDescent="0.25">
      <c r="A14" s="45" t="s">
        <v>8</v>
      </c>
      <c r="B14" s="46" t="s">
        <v>28</v>
      </c>
      <c r="C14" s="75">
        <f>C12+C13</f>
        <v>786475806.63999999</v>
      </c>
      <c r="D14" s="75">
        <f t="shared" ref="D14:E14" si="2">D12+D13</f>
        <v>18094476020.75</v>
      </c>
      <c r="E14" s="75">
        <f t="shared" si="2"/>
        <v>18880951827.389999</v>
      </c>
      <c r="F14" s="75">
        <v>17810188462.509998</v>
      </c>
    </row>
    <row r="15" spans="1:6" ht="12.75" customHeight="1" x14ac:dyDescent="0.25">
      <c r="A15" s="39"/>
      <c r="B15" s="40" t="s">
        <v>84</v>
      </c>
      <c r="C15" s="71">
        <v>1330724.7</v>
      </c>
      <c r="D15" s="71">
        <v>0</v>
      </c>
      <c r="E15" s="71">
        <f t="shared" si="0"/>
        <v>1330724.7</v>
      </c>
      <c r="F15" s="71">
        <v>1416021.28</v>
      </c>
    </row>
    <row r="16" spans="1:6" x14ac:dyDescent="0.25">
      <c r="A16" s="39"/>
      <c r="B16" s="40" t="s">
        <v>102</v>
      </c>
      <c r="C16" s="76">
        <v>0</v>
      </c>
      <c r="D16" s="76">
        <v>0</v>
      </c>
      <c r="E16" s="76">
        <f t="shared" si="0"/>
        <v>0</v>
      </c>
      <c r="F16" s="76">
        <v>0</v>
      </c>
    </row>
    <row r="17" spans="1:6" x14ac:dyDescent="0.25">
      <c r="A17" s="39"/>
      <c r="B17" s="40" t="s">
        <v>103</v>
      </c>
      <c r="C17" s="77">
        <v>0</v>
      </c>
      <c r="D17" s="77">
        <v>0</v>
      </c>
      <c r="E17" s="77">
        <f t="shared" si="0"/>
        <v>0</v>
      </c>
      <c r="F17" s="77">
        <v>0</v>
      </c>
    </row>
    <row r="18" spans="1:6" x14ac:dyDescent="0.25">
      <c r="A18" s="66" t="s">
        <v>6</v>
      </c>
      <c r="B18" s="62" t="s">
        <v>104</v>
      </c>
      <c r="C18" s="78">
        <f>SUM(C15:C17)</f>
        <v>1330724.7</v>
      </c>
      <c r="D18" s="78">
        <f t="shared" ref="D18:E18" si="3">SUM(D15:D17)</f>
        <v>0</v>
      </c>
      <c r="E18" s="78">
        <f t="shared" si="3"/>
        <v>1330724.7</v>
      </c>
      <c r="F18" s="78">
        <v>1416021.28</v>
      </c>
    </row>
    <row r="19" spans="1:6" ht="12" customHeight="1" x14ac:dyDescent="0.25">
      <c r="A19" s="39"/>
      <c r="B19" s="40" t="s">
        <v>9</v>
      </c>
      <c r="C19" s="71">
        <v>14501358.26</v>
      </c>
      <c r="D19" s="71">
        <v>21911.07</v>
      </c>
      <c r="E19" s="71">
        <f t="shared" si="0"/>
        <v>14523269.33</v>
      </c>
      <c r="F19" s="71">
        <v>14545756.149999999</v>
      </c>
    </row>
    <row r="20" spans="1:6" ht="12" customHeight="1" x14ac:dyDescent="0.25">
      <c r="A20" s="39"/>
      <c r="B20" s="40" t="s">
        <v>105</v>
      </c>
      <c r="C20" s="79">
        <v>4123.7</v>
      </c>
      <c r="D20" s="79">
        <v>0</v>
      </c>
      <c r="E20" s="79">
        <f t="shared" si="0"/>
        <v>4123.7</v>
      </c>
      <c r="F20" s="79">
        <v>3685.5</v>
      </c>
    </row>
    <row r="21" spans="1:6" ht="12" customHeight="1" x14ac:dyDescent="0.25">
      <c r="A21" s="39"/>
      <c r="B21" s="40" t="s">
        <v>103</v>
      </c>
      <c r="C21" s="77">
        <v>0</v>
      </c>
      <c r="D21" s="77">
        <v>0</v>
      </c>
      <c r="E21" s="77">
        <f t="shared" si="0"/>
        <v>0</v>
      </c>
      <c r="F21" s="77">
        <v>0</v>
      </c>
    </row>
    <row r="22" spans="1:6" ht="12" customHeight="1" x14ac:dyDescent="0.25">
      <c r="A22" s="39"/>
      <c r="B22" s="40" t="s">
        <v>106</v>
      </c>
      <c r="C22" s="71">
        <v>308623429.52999997</v>
      </c>
      <c r="D22" s="71">
        <v>0</v>
      </c>
      <c r="E22" s="71">
        <f t="shared" si="0"/>
        <v>308623429.52999997</v>
      </c>
      <c r="F22" s="71">
        <v>288073794.76999998</v>
      </c>
    </row>
    <row r="23" spans="1:6" ht="12" customHeight="1" x14ac:dyDescent="0.25">
      <c r="A23" s="39"/>
      <c r="B23" s="40" t="s">
        <v>30</v>
      </c>
      <c r="C23" s="79">
        <v>545314618.99000001</v>
      </c>
      <c r="D23" s="79">
        <v>0</v>
      </c>
      <c r="E23" s="80" t="s">
        <v>12</v>
      </c>
      <c r="F23" s="80" t="s">
        <v>12</v>
      </c>
    </row>
    <row r="24" spans="1:6" x14ac:dyDescent="0.25">
      <c r="A24" s="66" t="s">
        <v>7</v>
      </c>
      <c r="B24" s="62" t="s">
        <v>34</v>
      </c>
      <c r="C24" s="73">
        <f>SUM(C19:C23)</f>
        <v>868443530.48000002</v>
      </c>
      <c r="D24" s="73">
        <f t="shared" ref="D24:E24" si="4">SUM(D19:D23)</f>
        <v>21911.07</v>
      </c>
      <c r="E24" s="73">
        <f t="shared" si="4"/>
        <v>323150822.55999994</v>
      </c>
      <c r="F24" s="73">
        <v>302623236.41999996</v>
      </c>
    </row>
    <row r="25" spans="1:6" x14ac:dyDescent="0.25">
      <c r="A25" s="67"/>
      <c r="B25" s="63" t="s">
        <v>107</v>
      </c>
      <c r="C25" s="71">
        <v>0</v>
      </c>
      <c r="D25" s="71">
        <v>0</v>
      </c>
      <c r="E25" s="71">
        <f t="shared" si="0"/>
        <v>0</v>
      </c>
      <c r="F25" s="71">
        <v>70856.36</v>
      </c>
    </row>
    <row r="26" spans="1:6" x14ac:dyDescent="0.25">
      <c r="A26" s="68"/>
      <c r="B26" s="64" t="s">
        <v>108</v>
      </c>
      <c r="C26" s="79">
        <v>0</v>
      </c>
      <c r="D26" s="79">
        <v>0</v>
      </c>
      <c r="E26" s="79">
        <f t="shared" si="0"/>
        <v>0</v>
      </c>
      <c r="F26" s="79">
        <v>12648709.52</v>
      </c>
    </row>
    <row r="27" spans="1:6" ht="12" customHeight="1" x14ac:dyDescent="0.25">
      <c r="A27" s="66" t="s">
        <v>10</v>
      </c>
      <c r="B27" s="62" t="s">
        <v>14</v>
      </c>
      <c r="C27" s="73">
        <f>C25+C26</f>
        <v>0</v>
      </c>
      <c r="D27" s="73">
        <f t="shared" ref="D27:E27" si="5">D25+D26</f>
        <v>0</v>
      </c>
      <c r="E27" s="73">
        <f t="shared" si="5"/>
        <v>0</v>
      </c>
      <c r="F27" s="73">
        <v>12719565.879999999</v>
      </c>
    </row>
    <row r="28" spans="1:6" ht="12" customHeight="1" x14ac:dyDescent="0.25">
      <c r="A28" s="67"/>
      <c r="B28" s="63" t="s">
        <v>46</v>
      </c>
      <c r="C28" s="71">
        <v>0</v>
      </c>
      <c r="D28" s="71">
        <v>793554.67</v>
      </c>
      <c r="E28" s="71">
        <f t="shared" si="0"/>
        <v>793554.67</v>
      </c>
      <c r="F28" s="71">
        <v>1966632.16</v>
      </c>
    </row>
    <row r="29" spans="1:6" s="2" customFormat="1" ht="12" customHeight="1" x14ac:dyDescent="0.2">
      <c r="A29" s="68"/>
      <c r="B29" s="65" t="s">
        <v>109</v>
      </c>
      <c r="C29" s="71">
        <v>5525.69</v>
      </c>
      <c r="D29" s="71">
        <v>72996.740000000005</v>
      </c>
      <c r="E29" s="71">
        <f t="shared" si="0"/>
        <v>78522.430000000008</v>
      </c>
      <c r="F29" s="71">
        <v>151899.01999999999</v>
      </c>
    </row>
    <row r="30" spans="1:6" ht="20.149999999999999" customHeight="1" x14ac:dyDescent="0.25">
      <c r="A30" s="69" t="s">
        <v>11</v>
      </c>
      <c r="B30" s="62" t="s">
        <v>110</v>
      </c>
      <c r="C30" s="81">
        <f>SUM(C28:C29)</f>
        <v>5525.69</v>
      </c>
      <c r="D30" s="81">
        <f t="shared" ref="D30:E30" si="6">SUM(D28:D29)</f>
        <v>866551.41</v>
      </c>
      <c r="E30" s="81">
        <f t="shared" si="6"/>
        <v>872077.10000000009</v>
      </c>
      <c r="F30" s="81">
        <v>2118531.1799999997</v>
      </c>
    </row>
    <row r="31" spans="1:6" s="2" customFormat="1" ht="12" customHeight="1" x14ac:dyDescent="0.2">
      <c r="A31" s="68"/>
      <c r="B31" s="40" t="s">
        <v>111</v>
      </c>
      <c r="C31" s="71">
        <v>107803.9</v>
      </c>
      <c r="D31" s="71">
        <v>1955911.84</v>
      </c>
      <c r="E31" s="71">
        <f t="shared" si="0"/>
        <v>2063715.74</v>
      </c>
      <c r="F31" s="71">
        <v>470155.42</v>
      </c>
    </row>
    <row r="32" spans="1:6" s="2" customFormat="1" ht="12" customHeight="1" x14ac:dyDescent="0.2">
      <c r="A32" s="39"/>
      <c r="B32" s="40" t="s">
        <v>94</v>
      </c>
      <c r="C32" s="71">
        <v>540</v>
      </c>
      <c r="D32" s="71">
        <v>20076.25</v>
      </c>
      <c r="E32" s="71">
        <f t="shared" si="0"/>
        <v>20616.25</v>
      </c>
      <c r="F32" s="71">
        <v>40795</v>
      </c>
    </row>
    <row r="33" spans="1:6" x14ac:dyDescent="0.25">
      <c r="A33" s="39"/>
      <c r="B33" s="40" t="s">
        <v>96</v>
      </c>
      <c r="C33" s="71">
        <v>52609.07</v>
      </c>
      <c r="D33" s="71">
        <v>0</v>
      </c>
      <c r="E33" s="71">
        <f t="shared" si="0"/>
        <v>52609.07</v>
      </c>
      <c r="F33" s="71">
        <v>58687.92</v>
      </c>
    </row>
    <row r="34" spans="1:6" s="2" customFormat="1" ht="12" customHeight="1" x14ac:dyDescent="0.2">
      <c r="A34" s="39"/>
      <c r="B34" s="40" t="s">
        <v>112</v>
      </c>
      <c r="C34" s="71">
        <v>0</v>
      </c>
      <c r="D34" s="71">
        <v>5529045.1500000004</v>
      </c>
      <c r="E34" s="71">
        <f t="shared" si="0"/>
        <v>5529045.1500000004</v>
      </c>
      <c r="F34" s="71">
        <v>25454950.920000002</v>
      </c>
    </row>
    <row r="35" spans="1:6" s="2" customFormat="1" ht="20.149999999999999" customHeight="1" x14ac:dyDescent="0.25">
      <c r="A35" s="66" t="s">
        <v>13</v>
      </c>
      <c r="B35" s="62" t="s">
        <v>16</v>
      </c>
      <c r="C35" s="78">
        <f>SUM(C31:C34)</f>
        <v>160952.97</v>
      </c>
      <c r="D35" s="78">
        <f t="shared" ref="D35:E35" si="7">SUM(D31:D34)</f>
        <v>7505033.2400000002</v>
      </c>
      <c r="E35" s="78">
        <f t="shared" si="7"/>
        <v>7665986.2100000009</v>
      </c>
      <c r="F35" s="78">
        <v>26024589.260000002</v>
      </c>
    </row>
    <row r="36" spans="1:6" ht="20.149999999999999" customHeight="1" x14ac:dyDescent="0.25">
      <c r="A36" s="45" t="s">
        <v>17</v>
      </c>
      <c r="B36" s="46" t="s">
        <v>18</v>
      </c>
      <c r="C36" s="75">
        <f>C35+C30+C27+C24+C18</f>
        <v>869940733.84000003</v>
      </c>
      <c r="D36" s="75">
        <f t="shared" ref="D36:E36" si="8">D35+D30+D27+D24+D18</f>
        <v>8393495.7200000007</v>
      </c>
      <c r="E36" s="75">
        <f t="shared" si="8"/>
        <v>333019610.56999993</v>
      </c>
      <c r="F36" s="75">
        <v>344901944.01999992</v>
      </c>
    </row>
    <row r="37" spans="1:6" x14ac:dyDescent="0.25">
      <c r="A37" s="39"/>
      <c r="B37" s="40" t="s">
        <v>43</v>
      </c>
      <c r="C37" s="77">
        <v>0</v>
      </c>
      <c r="D37" s="77">
        <v>0</v>
      </c>
      <c r="E37" s="77">
        <f t="shared" si="0"/>
        <v>0</v>
      </c>
      <c r="F37" s="77">
        <v>0</v>
      </c>
    </row>
    <row r="38" spans="1:6" ht="20.149999999999999" customHeight="1" x14ac:dyDescent="0.25">
      <c r="A38" s="45" t="s">
        <v>19</v>
      </c>
      <c r="B38" s="46" t="s">
        <v>20</v>
      </c>
      <c r="C38" s="75">
        <f>C37</f>
        <v>0</v>
      </c>
      <c r="D38" s="75">
        <f t="shared" ref="D38:E38" si="9">D37</f>
        <v>0</v>
      </c>
      <c r="E38" s="75">
        <f t="shared" si="9"/>
        <v>0</v>
      </c>
      <c r="F38" s="75">
        <v>0</v>
      </c>
    </row>
    <row r="39" spans="1:6" ht="30" customHeight="1" x14ac:dyDescent="0.25">
      <c r="A39" s="45"/>
      <c r="B39" s="46" t="s">
        <v>44</v>
      </c>
      <c r="C39" s="75">
        <f>C38+C36+C14</f>
        <v>1656416540.48</v>
      </c>
      <c r="D39" s="75">
        <f t="shared" ref="D39:E39" si="10">D38+D36+D14</f>
        <v>18102869516.470001</v>
      </c>
      <c r="E39" s="75">
        <f t="shared" si="10"/>
        <v>19213971437.959999</v>
      </c>
      <c r="F39" s="75">
        <v>18155090406.529999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9"/>
  <sheetViews>
    <sheetView workbookViewId="0">
      <selection activeCell="I13" sqref="I13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7" width="15.7265625" style="1" customWidth="1"/>
    <col min="8" max="8" width="11.453125" style="1"/>
    <col min="9" max="10" width="14.81640625" style="1" customWidth="1"/>
    <col min="11" max="16384" width="11.453125" style="1"/>
  </cols>
  <sheetData>
    <row r="1" spans="1:6" s="18" customFormat="1" ht="13" customHeight="1" x14ac:dyDescent="0.25">
      <c r="A1" s="17" t="s">
        <v>98</v>
      </c>
      <c r="B1" s="17"/>
      <c r="C1" s="17"/>
      <c r="D1" s="17"/>
      <c r="E1" s="17"/>
      <c r="F1" s="17"/>
    </row>
    <row r="2" spans="1:6" s="18" customFormat="1" ht="11.15" customHeight="1" x14ac:dyDescent="0.25">
      <c r="A2" s="19" t="s">
        <v>55</v>
      </c>
      <c r="B2" s="17"/>
      <c r="C2" s="17"/>
      <c r="D2" s="17"/>
      <c r="E2" s="17"/>
      <c r="F2" s="17"/>
    </row>
    <row r="3" spans="1:6" s="18" customFormat="1" ht="11.15" customHeight="1" x14ac:dyDescent="0.25">
      <c r="A3" s="19" t="s">
        <v>56</v>
      </c>
      <c r="B3" s="17"/>
      <c r="C3" s="17"/>
      <c r="D3" s="17"/>
      <c r="E3" s="17"/>
      <c r="F3" s="17"/>
    </row>
    <row r="4" spans="1:6" s="18" customFormat="1" ht="11.15" customHeight="1" x14ac:dyDescent="0.25">
      <c r="A4" s="19" t="s">
        <v>115</v>
      </c>
      <c r="B4" s="17"/>
      <c r="C4" s="82"/>
      <c r="D4" s="17"/>
      <c r="E4" s="17"/>
      <c r="F4" s="17"/>
    </row>
    <row r="5" spans="1:6" s="18" customFormat="1" ht="11.15" customHeight="1" x14ac:dyDescent="0.25">
      <c r="A5" s="19" t="s">
        <v>58</v>
      </c>
      <c r="B5" s="17"/>
      <c r="C5" s="17"/>
      <c r="D5" s="17"/>
      <c r="E5" s="17"/>
      <c r="F5" s="17"/>
    </row>
    <row r="6" spans="1:6" s="18" customFormat="1" ht="11.15" customHeight="1" x14ac:dyDescent="0.25">
      <c r="A6" s="20" t="s">
        <v>57</v>
      </c>
      <c r="B6" s="17"/>
      <c r="C6" s="17"/>
      <c r="D6" s="17"/>
      <c r="E6" s="17"/>
      <c r="F6" s="17"/>
    </row>
    <row r="7" spans="1:6" s="18" customFormat="1" ht="11.15" customHeight="1" x14ac:dyDescent="0.25">
      <c r="A7" s="21"/>
      <c r="B7" s="17"/>
      <c r="C7" s="17"/>
      <c r="D7" s="17"/>
      <c r="E7" s="17"/>
      <c r="F7" s="17"/>
    </row>
    <row r="8" spans="1:6" ht="20.149999999999999" customHeight="1" x14ac:dyDescent="0.25">
      <c r="A8" s="83"/>
      <c r="B8" s="84" t="s">
        <v>21</v>
      </c>
      <c r="C8" s="85" t="s">
        <v>68</v>
      </c>
      <c r="D8" s="85" t="s">
        <v>4</v>
      </c>
      <c r="E8" s="85">
        <v>2016</v>
      </c>
      <c r="F8" s="85">
        <v>2015</v>
      </c>
    </row>
    <row r="9" spans="1:6" x14ac:dyDescent="0.25">
      <c r="A9" s="39"/>
      <c r="B9" s="40" t="s">
        <v>81</v>
      </c>
      <c r="C9" s="71">
        <v>756492380.48000002</v>
      </c>
      <c r="D9" s="71">
        <v>0</v>
      </c>
      <c r="E9" s="71">
        <f>C9+D9</f>
        <v>756492380.48000002</v>
      </c>
      <c r="F9" s="71">
        <v>727759785.82000005</v>
      </c>
    </row>
    <row r="10" spans="1:6" x14ac:dyDescent="0.25">
      <c r="A10" s="39"/>
      <c r="B10" s="40" t="s">
        <v>23</v>
      </c>
      <c r="C10" s="72">
        <v>0</v>
      </c>
      <c r="D10" s="71">
        <v>0</v>
      </c>
      <c r="E10" s="71">
        <f t="shared" ref="E10:E37" si="0">C10+D10</f>
        <v>0</v>
      </c>
      <c r="F10" s="71">
        <v>0</v>
      </c>
    </row>
    <row r="11" spans="1:6" x14ac:dyDescent="0.25">
      <c r="A11" s="39"/>
      <c r="B11" s="40" t="s">
        <v>82</v>
      </c>
      <c r="C11" s="71">
        <v>0</v>
      </c>
      <c r="D11" s="71">
        <v>17052554283.98</v>
      </c>
      <c r="E11" s="71">
        <f t="shared" si="0"/>
        <v>17052554283.98</v>
      </c>
      <c r="F11" s="71">
        <v>15812071717.52</v>
      </c>
    </row>
    <row r="12" spans="1:6" s="2" customFormat="1" ht="20.149999999999999" customHeight="1" x14ac:dyDescent="0.25">
      <c r="A12" s="66" t="s">
        <v>6</v>
      </c>
      <c r="B12" s="62" t="s">
        <v>25</v>
      </c>
      <c r="C12" s="73">
        <f>SUM(C9:C11)</f>
        <v>756492380.48000002</v>
      </c>
      <c r="D12" s="73">
        <f t="shared" ref="D12:E12" si="1">SUM(D9:D11)</f>
        <v>17052554283.98</v>
      </c>
      <c r="E12" s="73">
        <f t="shared" si="1"/>
        <v>17809046664.459999</v>
      </c>
      <c r="F12" s="73">
        <v>16539831503.34</v>
      </c>
    </row>
    <row r="13" spans="1:6" s="2" customFormat="1" ht="20.149999999999999" customHeight="1" x14ac:dyDescent="0.25">
      <c r="A13" s="66" t="s">
        <v>7</v>
      </c>
      <c r="B13" s="62" t="s">
        <v>26</v>
      </c>
      <c r="C13" s="74">
        <v>0</v>
      </c>
      <c r="D13" s="74">
        <v>1141798.05</v>
      </c>
      <c r="E13" s="74">
        <f t="shared" si="0"/>
        <v>1141798.05</v>
      </c>
      <c r="F13" s="74">
        <v>1015400.82</v>
      </c>
    </row>
    <row r="14" spans="1:6" s="2" customFormat="1" ht="20.149999999999999" customHeight="1" x14ac:dyDescent="0.25">
      <c r="A14" s="45" t="s">
        <v>8</v>
      </c>
      <c r="B14" s="46" t="s">
        <v>28</v>
      </c>
      <c r="C14" s="75">
        <f>C12+C13</f>
        <v>756492380.48000002</v>
      </c>
      <c r="D14" s="75">
        <f t="shared" ref="D14:E14" si="2">D12+D13</f>
        <v>17053696082.029999</v>
      </c>
      <c r="E14" s="75">
        <f t="shared" si="2"/>
        <v>17810188462.509998</v>
      </c>
      <c r="F14" s="75">
        <v>16540846904.16</v>
      </c>
    </row>
    <row r="15" spans="1:6" ht="12.75" customHeight="1" x14ac:dyDescent="0.25">
      <c r="A15" s="39"/>
      <c r="B15" s="40" t="s">
        <v>84</v>
      </c>
      <c r="C15" s="71">
        <v>1416021.28</v>
      </c>
      <c r="D15" s="71">
        <v>0</v>
      </c>
      <c r="E15" s="71">
        <f t="shared" si="0"/>
        <v>1416021.28</v>
      </c>
      <c r="F15" s="71">
        <v>2224164.2999999998</v>
      </c>
    </row>
    <row r="16" spans="1:6" x14ac:dyDescent="0.25">
      <c r="A16" s="39"/>
      <c r="B16" s="40" t="s">
        <v>102</v>
      </c>
      <c r="C16" s="76">
        <v>0</v>
      </c>
      <c r="D16" s="76">
        <v>0</v>
      </c>
      <c r="E16" s="76">
        <f t="shared" si="0"/>
        <v>0</v>
      </c>
      <c r="F16" s="76">
        <v>0</v>
      </c>
    </row>
    <row r="17" spans="1:6" x14ac:dyDescent="0.25">
      <c r="A17" s="39"/>
      <c r="B17" s="40" t="s">
        <v>103</v>
      </c>
      <c r="C17" s="77">
        <v>0</v>
      </c>
      <c r="D17" s="77">
        <v>0</v>
      </c>
      <c r="E17" s="77">
        <f t="shared" si="0"/>
        <v>0</v>
      </c>
      <c r="F17" s="77">
        <v>0</v>
      </c>
    </row>
    <row r="18" spans="1:6" x14ac:dyDescent="0.25">
      <c r="A18" s="66" t="s">
        <v>6</v>
      </c>
      <c r="B18" s="62" t="s">
        <v>104</v>
      </c>
      <c r="C18" s="78">
        <f>SUM(C15:C17)</f>
        <v>1416021.28</v>
      </c>
      <c r="D18" s="78">
        <f t="shared" ref="D18:E18" si="3">SUM(D15:D17)</f>
        <v>0</v>
      </c>
      <c r="E18" s="78">
        <f t="shared" si="3"/>
        <v>1416021.28</v>
      </c>
      <c r="F18" s="78">
        <v>2224164.2999999998</v>
      </c>
    </row>
    <row r="19" spans="1:6" ht="12" customHeight="1" x14ac:dyDescent="0.25">
      <c r="A19" s="39"/>
      <c r="B19" s="40" t="s">
        <v>9</v>
      </c>
      <c r="C19" s="71">
        <v>14505975.529999999</v>
      </c>
      <c r="D19" s="71">
        <v>39780.620000000003</v>
      </c>
      <c r="E19" s="71">
        <f t="shared" si="0"/>
        <v>14545756.149999999</v>
      </c>
      <c r="F19" s="71">
        <v>13536757.120000001</v>
      </c>
    </row>
    <row r="20" spans="1:6" ht="12" customHeight="1" x14ac:dyDescent="0.25">
      <c r="A20" s="39"/>
      <c r="B20" s="40" t="s">
        <v>105</v>
      </c>
      <c r="C20" s="79">
        <v>3685.5</v>
      </c>
      <c r="D20" s="79">
        <v>0</v>
      </c>
      <c r="E20" s="79">
        <f t="shared" si="0"/>
        <v>3685.5</v>
      </c>
      <c r="F20" s="79">
        <v>3260.4</v>
      </c>
    </row>
    <row r="21" spans="1:6" ht="12" customHeight="1" x14ac:dyDescent="0.25">
      <c r="A21" s="39"/>
      <c r="B21" s="40" t="s">
        <v>103</v>
      </c>
      <c r="C21" s="77">
        <v>0</v>
      </c>
      <c r="D21" s="77">
        <v>0</v>
      </c>
      <c r="E21" s="77">
        <f t="shared" si="0"/>
        <v>0</v>
      </c>
      <c r="F21" s="77">
        <v>0</v>
      </c>
    </row>
    <row r="22" spans="1:6" ht="12" customHeight="1" x14ac:dyDescent="0.25">
      <c r="A22" s="39"/>
      <c r="B22" s="40" t="s">
        <v>106</v>
      </c>
      <c r="C22" s="71">
        <v>288073794.76999998</v>
      </c>
      <c r="D22" s="71">
        <v>0</v>
      </c>
      <c r="E22" s="71">
        <f t="shared" si="0"/>
        <v>288073794.76999998</v>
      </c>
      <c r="F22" s="71">
        <v>280134632.50999999</v>
      </c>
    </row>
    <row r="23" spans="1:6" ht="12" customHeight="1" x14ac:dyDescent="0.25">
      <c r="A23" s="39"/>
      <c r="B23" s="40" t="s">
        <v>30</v>
      </c>
      <c r="C23" s="79">
        <v>580656129.25</v>
      </c>
      <c r="D23" s="79">
        <v>0</v>
      </c>
      <c r="E23" s="80" t="s">
        <v>12</v>
      </c>
      <c r="F23" s="80" t="s">
        <v>101</v>
      </c>
    </row>
    <row r="24" spans="1:6" x14ac:dyDescent="0.25">
      <c r="A24" s="66" t="s">
        <v>7</v>
      </c>
      <c r="B24" s="62" t="s">
        <v>34</v>
      </c>
      <c r="C24" s="73">
        <f>SUM(C19:C23)</f>
        <v>883239585.04999995</v>
      </c>
      <c r="D24" s="73">
        <f t="shared" ref="D24:E24" si="4">SUM(D19:D23)</f>
        <v>39780.620000000003</v>
      </c>
      <c r="E24" s="73">
        <f t="shared" si="4"/>
        <v>302623236.41999996</v>
      </c>
      <c r="F24" s="73">
        <v>293674650.02999997</v>
      </c>
    </row>
    <row r="25" spans="1:6" x14ac:dyDescent="0.25">
      <c r="A25" s="67"/>
      <c r="B25" s="63" t="s">
        <v>107</v>
      </c>
      <c r="C25" s="71">
        <v>0</v>
      </c>
      <c r="D25" s="71">
        <v>70856.36</v>
      </c>
      <c r="E25" s="71">
        <f t="shared" si="0"/>
        <v>70856.36</v>
      </c>
      <c r="F25" s="71">
        <v>55192.02</v>
      </c>
    </row>
    <row r="26" spans="1:6" x14ac:dyDescent="0.25">
      <c r="A26" s="68"/>
      <c r="B26" s="64" t="s">
        <v>108</v>
      </c>
      <c r="C26" s="79">
        <v>12648709.52</v>
      </c>
      <c r="D26" s="79">
        <v>0</v>
      </c>
      <c r="E26" s="79">
        <f t="shared" si="0"/>
        <v>12648709.52</v>
      </c>
      <c r="F26" s="79">
        <v>18381511.02</v>
      </c>
    </row>
    <row r="27" spans="1:6" ht="12" customHeight="1" x14ac:dyDescent="0.25">
      <c r="A27" s="66" t="s">
        <v>10</v>
      </c>
      <c r="B27" s="62" t="s">
        <v>14</v>
      </c>
      <c r="C27" s="73">
        <f>C25+C26</f>
        <v>12648709.52</v>
      </c>
      <c r="D27" s="73">
        <f t="shared" ref="D27:E27" si="5">D25+D26</f>
        <v>70856.36</v>
      </c>
      <c r="E27" s="73">
        <f t="shared" si="5"/>
        <v>12719565.879999999</v>
      </c>
      <c r="F27" s="73">
        <v>18436703.039999999</v>
      </c>
    </row>
    <row r="28" spans="1:6" ht="12" customHeight="1" x14ac:dyDescent="0.25">
      <c r="A28" s="67"/>
      <c r="B28" s="63" t="s">
        <v>46</v>
      </c>
      <c r="C28" s="71">
        <v>0</v>
      </c>
      <c r="D28" s="71">
        <v>1966632.16</v>
      </c>
      <c r="E28" s="71">
        <f t="shared" si="0"/>
        <v>1966632.16</v>
      </c>
      <c r="F28" s="71">
        <v>901620.37</v>
      </c>
    </row>
    <row r="29" spans="1:6" s="2" customFormat="1" ht="12" customHeight="1" x14ac:dyDescent="0.2">
      <c r="A29" s="68"/>
      <c r="B29" s="65" t="s">
        <v>109</v>
      </c>
      <c r="C29" s="71">
        <v>22117.99</v>
      </c>
      <c r="D29" s="71">
        <v>129781.03</v>
      </c>
      <c r="E29" s="71">
        <f t="shared" si="0"/>
        <v>151899.01999999999</v>
      </c>
      <c r="F29" s="71">
        <v>208351.37</v>
      </c>
    </row>
    <row r="30" spans="1:6" ht="20.149999999999999" customHeight="1" x14ac:dyDescent="0.25">
      <c r="A30" s="69" t="s">
        <v>11</v>
      </c>
      <c r="B30" s="62" t="s">
        <v>110</v>
      </c>
      <c r="C30" s="81">
        <f>SUM(C28:C29)</f>
        <v>22117.99</v>
      </c>
      <c r="D30" s="81">
        <f t="shared" ref="D30:E30" si="6">SUM(D28:D29)</f>
        <v>2096413.19</v>
      </c>
      <c r="E30" s="81">
        <f t="shared" si="6"/>
        <v>2118531.1799999997</v>
      </c>
      <c r="F30" s="81">
        <v>1109971.74</v>
      </c>
    </row>
    <row r="31" spans="1:6" s="2" customFormat="1" ht="12" customHeight="1" x14ac:dyDescent="0.2">
      <c r="A31" s="68"/>
      <c r="B31" s="40" t="s">
        <v>111</v>
      </c>
      <c r="C31" s="71">
        <v>63246.49</v>
      </c>
      <c r="D31" s="71">
        <v>406908.93</v>
      </c>
      <c r="E31" s="71">
        <f t="shared" si="0"/>
        <v>470155.42</v>
      </c>
      <c r="F31" s="71">
        <v>6733015.4500000002</v>
      </c>
    </row>
    <row r="32" spans="1:6" s="2" customFormat="1" ht="12" customHeight="1" x14ac:dyDescent="0.2">
      <c r="A32" s="39"/>
      <c r="B32" s="40" t="s">
        <v>94</v>
      </c>
      <c r="C32" s="71">
        <v>600</v>
      </c>
      <c r="D32" s="71">
        <v>40195</v>
      </c>
      <c r="E32" s="71">
        <f t="shared" si="0"/>
        <v>40795</v>
      </c>
      <c r="F32" s="71">
        <v>48313.55</v>
      </c>
    </row>
    <row r="33" spans="1:6" x14ac:dyDescent="0.25">
      <c r="A33" s="39"/>
      <c r="B33" s="40" t="s">
        <v>96</v>
      </c>
      <c r="C33" s="71">
        <v>58687.92</v>
      </c>
      <c r="D33" s="71">
        <v>0</v>
      </c>
      <c r="E33" s="71">
        <f t="shared" si="0"/>
        <v>58687.92</v>
      </c>
      <c r="F33" s="71">
        <v>48341.97</v>
      </c>
    </row>
    <row r="34" spans="1:6" s="2" customFormat="1" ht="12" customHeight="1" x14ac:dyDescent="0.2">
      <c r="A34" s="39"/>
      <c r="B34" s="40" t="s">
        <v>112</v>
      </c>
      <c r="C34" s="71">
        <v>0</v>
      </c>
      <c r="D34" s="71">
        <v>25454950.920000002</v>
      </c>
      <c r="E34" s="71">
        <f t="shared" si="0"/>
        <v>25454950.920000002</v>
      </c>
      <c r="F34" s="71">
        <v>66713.070000000007</v>
      </c>
    </row>
    <row r="35" spans="1:6" s="2" customFormat="1" ht="20.149999999999999" customHeight="1" x14ac:dyDescent="0.25">
      <c r="A35" s="66" t="s">
        <v>13</v>
      </c>
      <c r="B35" s="62" t="s">
        <v>16</v>
      </c>
      <c r="C35" s="78">
        <f>SUM(C31:C34)</f>
        <v>122534.41</v>
      </c>
      <c r="D35" s="78">
        <f t="shared" ref="D35:E35" si="7">SUM(D31:D34)</f>
        <v>25902054.850000001</v>
      </c>
      <c r="E35" s="78">
        <f t="shared" si="7"/>
        <v>26024589.260000002</v>
      </c>
      <c r="F35" s="78">
        <v>6896384.04</v>
      </c>
    </row>
    <row r="36" spans="1:6" ht="20.149999999999999" customHeight="1" x14ac:dyDescent="0.25">
      <c r="A36" s="45" t="s">
        <v>17</v>
      </c>
      <c r="B36" s="46" t="s">
        <v>18</v>
      </c>
      <c r="C36" s="75">
        <f>C35+C30+C27+C24+C18</f>
        <v>897448968.24999988</v>
      </c>
      <c r="D36" s="75">
        <f t="shared" ref="D36:E36" si="8">D35+D30+D27+D24+D18</f>
        <v>28109105.020000003</v>
      </c>
      <c r="E36" s="75">
        <f t="shared" si="8"/>
        <v>344901944.01999992</v>
      </c>
      <c r="F36" s="75">
        <v>322341873.14999998</v>
      </c>
    </row>
    <row r="37" spans="1:6" x14ac:dyDescent="0.25">
      <c r="A37" s="39"/>
      <c r="B37" s="40" t="s">
        <v>43</v>
      </c>
      <c r="C37" s="77">
        <v>0</v>
      </c>
      <c r="D37" s="77">
        <v>0</v>
      </c>
      <c r="E37" s="77">
        <f t="shared" si="0"/>
        <v>0</v>
      </c>
      <c r="F37" s="77">
        <v>0</v>
      </c>
    </row>
    <row r="38" spans="1:6" ht="20.149999999999999" customHeight="1" x14ac:dyDescent="0.25">
      <c r="A38" s="45" t="s">
        <v>19</v>
      </c>
      <c r="B38" s="46" t="s">
        <v>20</v>
      </c>
      <c r="C38" s="75">
        <f>C37</f>
        <v>0</v>
      </c>
      <c r="D38" s="75">
        <f t="shared" ref="D38:E38" si="9">D37</f>
        <v>0</v>
      </c>
      <c r="E38" s="75">
        <f t="shared" si="9"/>
        <v>0</v>
      </c>
      <c r="F38" s="75">
        <v>0</v>
      </c>
    </row>
    <row r="39" spans="1:6" ht="30" customHeight="1" x14ac:dyDescent="0.25">
      <c r="A39" s="45"/>
      <c r="B39" s="46" t="s">
        <v>44</v>
      </c>
      <c r="C39" s="75">
        <f>C38+C36+C14</f>
        <v>1653941348.73</v>
      </c>
      <c r="D39" s="75">
        <f t="shared" ref="D39:E39" si="10">D38+D36+D14</f>
        <v>17081805187.049999</v>
      </c>
      <c r="E39" s="75">
        <f t="shared" si="10"/>
        <v>18155090406.529999</v>
      </c>
      <c r="F39" s="75">
        <v>16863188777.309999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9"/>
  <sheetViews>
    <sheetView workbookViewId="0">
      <selection activeCell="A8" sqref="A8:F8"/>
    </sheetView>
  </sheetViews>
  <sheetFormatPr defaultColWidth="11.453125" defaultRowHeight="11.5" x14ac:dyDescent="0.25"/>
  <cols>
    <col min="1" max="1" width="3.1796875" style="1" customWidth="1"/>
    <col min="2" max="2" width="33.81640625" style="1" customWidth="1"/>
    <col min="3" max="3" width="14.7265625" style="1" customWidth="1"/>
    <col min="4" max="7" width="15.7265625" style="1" customWidth="1"/>
    <col min="8" max="8" width="11.453125" style="1"/>
    <col min="9" max="10" width="14.81640625" style="1" customWidth="1"/>
    <col min="11" max="16384" width="11.453125" style="1"/>
  </cols>
  <sheetData>
    <row r="1" spans="1:6" s="18" customFormat="1" ht="13" customHeight="1" x14ac:dyDescent="0.25">
      <c r="A1" s="17" t="s">
        <v>98</v>
      </c>
      <c r="B1" s="17"/>
      <c r="C1" s="17"/>
      <c r="D1" s="17"/>
      <c r="E1" s="17"/>
      <c r="F1" s="17"/>
    </row>
    <row r="2" spans="1:6" s="18" customFormat="1" ht="11.15" customHeight="1" x14ac:dyDescent="0.25">
      <c r="A2" s="19" t="s">
        <v>55</v>
      </c>
      <c r="B2" s="17"/>
      <c r="C2" s="17"/>
      <c r="D2" s="17"/>
      <c r="E2" s="17"/>
      <c r="F2" s="17"/>
    </row>
    <row r="3" spans="1:6" s="18" customFormat="1" ht="11.15" customHeight="1" x14ac:dyDescent="0.25">
      <c r="A3" s="19" t="s">
        <v>56</v>
      </c>
      <c r="B3" s="17"/>
      <c r="C3" s="17"/>
      <c r="D3" s="17"/>
      <c r="E3" s="17"/>
      <c r="F3" s="17"/>
    </row>
    <row r="4" spans="1:6" s="18" customFormat="1" ht="11.15" customHeight="1" x14ac:dyDescent="0.25">
      <c r="A4" s="19" t="s">
        <v>114</v>
      </c>
      <c r="B4" s="17"/>
      <c r="C4" s="82"/>
      <c r="D4" s="17"/>
      <c r="E4" s="17"/>
      <c r="F4" s="17"/>
    </row>
    <row r="5" spans="1:6" s="18" customFormat="1" ht="11.15" customHeight="1" x14ac:dyDescent="0.25">
      <c r="A5" s="19" t="s">
        <v>58</v>
      </c>
      <c r="B5" s="17"/>
      <c r="C5" s="17"/>
      <c r="D5" s="17"/>
      <c r="E5" s="17"/>
      <c r="F5" s="17"/>
    </row>
    <row r="6" spans="1:6" s="18" customFormat="1" ht="11.15" customHeight="1" x14ac:dyDescent="0.25">
      <c r="A6" s="20" t="s">
        <v>57</v>
      </c>
      <c r="B6" s="17"/>
      <c r="C6" s="17"/>
      <c r="D6" s="17"/>
      <c r="E6" s="17"/>
      <c r="F6" s="17"/>
    </row>
    <row r="7" spans="1:6" s="18" customFormat="1" ht="11.15" customHeight="1" x14ac:dyDescent="0.25">
      <c r="A7" s="21"/>
      <c r="B7" s="17"/>
      <c r="C7" s="17"/>
      <c r="D7" s="17"/>
      <c r="E7" s="17"/>
      <c r="F7" s="17"/>
    </row>
    <row r="8" spans="1:6" ht="20.149999999999999" customHeight="1" x14ac:dyDescent="0.25">
      <c r="A8" s="83"/>
      <c r="B8" s="84" t="s">
        <v>21</v>
      </c>
      <c r="C8" s="85" t="s">
        <v>68</v>
      </c>
      <c r="D8" s="85" t="s">
        <v>4</v>
      </c>
      <c r="E8" s="85">
        <v>2015</v>
      </c>
      <c r="F8" s="85">
        <v>2014</v>
      </c>
    </row>
    <row r="9" spans="1:6" x14ac:dyDescent="0.25">
      <c r="A9" s="39"/>
      <c r="B9" s="40" t="s">
        <v>81</v>
      </c>
      <c r="C9" s="71">
        <v>727759785.82000005</v>
      </c>
      <c r="D9" s="71">
        <v>0</v>
      </c>
      <c r="E9" s="71">
        <f>C9+D9</f>
        <v>727759785.82000005</v>
      </c>
      <c r="F9" s="71">
        <v>687620017.90999997</v>
      </c>
    </row>
    <row r="10" spans="1:6" x14ac:dyDescent="0.25">
      <c r="A10" s="39"/>
      <c r="B10" s="40" t="s">
        <v>23</v>
      </c>
      <c r="C10" s="72">
        <v>0</v>
      </c>
      <c r="D10" s="71">
        <v>0</v>
      </c>
      <c r="E10" s="71">
        <f t="shared" ref="E10:E34" si="0">C10+D10</f>
        <v>0</v>
      </c>
      <c r="F10" s="71">
        <v>0</v>
      </c>
    </row>
    <row r="11" spans="1:6" x14ac:dyDescent="0.25">
      <c r="A11" s="39"/>
      <c r="B11" s="40" t="s">
        <v>82</v>
      </c>
      <c r="C11" s="71">
        <v>0</v>
      </c>
      <c r="D11" s="71">
        <v>15812071717.52</v>
      </c>
      <c r="E11" s="71">
        <f t="shared" si="0"/>
        <v>15812071717.52</v>
      </c>
      <c r="F11" s="71">
        <v>14926522555.85</v>
      </c>
    </row>
    <row r="12" spans="1:6" s="2" customFormat="1" ht="20.149999999999999" customHeight="1" x14ac:dyDescent="0.25">
      <c r="A12" s="66" t="s">
        <v>6</v>
      </c>
      <c r="B12" s="62" t="s">
        <v>25</v>
      </c>
      <c r="C12" s="73">
        <f>C9+C10+C11</f>
        <v>727759785.82000005</v>
      </c>
      <c r="D12" s="73">
        <f>D9+D10+D11</f>
        <v>15812071717.52</v>
      </c>
      <c r="E12" s="73">
        <f>E9+E10+E11</f>
        <v>16539831503.34</v>
      </c>
      <c r="F12" s="73">
        <v>15614142573.76</v>
      </c>
    </row>
    <row r="13" spans="1:6" s="2" customFormat="1" ht="20.149999999999999" customHeight="1" x14ac:dyDescent="0.25">
      <c r="A13" s="66" t="s">
        <v>7</v>
      </c>
      <c r="B13" s="62" t="s">
        <v>26</v>
      </c>
      <c r="C13" s="74">
        <v>0</v>
      </c>
      <c r="D13" s="74">
        <v>1015400.82</v>
      </c>
      <c r="E13" s="74">
        <f t="shared" si="0"/>
        <v>1015400.82</v>
      </c>
      <c r="F13" s="74">
        <v>891228.19</v>
      </c>
    </row>
    <row r="14" spans="1:6" s="2" customFormat="1" ht="20.149999999999999" customHeight="1" x14ac:dyDescent="0.25">
      <c r="A14" s="45" t="s">
        <v>8</v>
      </c>
      <c r="B14" s="46" t="s">
        <v>28</v>
      </c>
      <c r="C14" s="75">
        <f>C12+C13</f>
        <v>727759785.82000005</v>
      </c>
      <c r="D14" s="75">
        <f>D12+D13</f>
        <v>15813087118.34</v>
      </c>
      <c r="E14" s="75">
        <f>E12+E13</f>
        <v>16540846904.16</v>
      </c>
      <c r="F14" s="75">
        <v>15615033801.950001</v>
      </c>
    </row>
    <row r="15" spans="1:6" ht="12.75" customHeight="1" x14ac:dyDescent="0.25">
      <c r="A15" s="39"/>
      <c r="B15" s="40" t="s">
        <v>84</v>
      </c>
      <c r="C15" s="71">
        <v>2224164.2999999998</v>
      </c>
      <c r="D15" s="71">
        <v>0</v>
      </c>
      <c r="E15" s="71">
        <f>C15+D15</f>
        <v>2224164.2999999998</v>
      </c>
      <c r="F15" s="71">
        <v>1989293.01</v>
      </c>
    </row>
    <row r="16" spans="1:6" x14ac:dyDescent="0.25">
      <c r="A16" s="39"/>
      <c r="B16" s="40" t="s">
        <v>102</v>
      </c>
      <c r="C16" s="76">
        <v>0</v>
      </c>
      <c r="D16" s="76">
        <v>0</v>
      </c>
      <c r="E16" s="71">
        <f t="shared" si="0"/>
        <v>0</v>
      </c>
      <c r="F16" s="76">
        <v>0</v>
      </c>
    </row>
    <row r="17" spans="1:6" x14ac:dyDescent="0.25">
      <c r="A17" s="39"/>
      <c r="B17" s="40" t="s">
        <v>103</v>
      </c>
      <c r="C17" s="77">
        <v>0</v>
      </c>
      <c r="D17" s="77">
        <v>0</v>
      </c>
      <c r="E17" s="71">
        <f t="shared" si="0"/>
        <v>0</v>
      </c>
      <c r="F17" s="77">
        <v>0</v>
      </c>
    </row>
    <row r="18" spans="1:6" x14ac:dyDescent="0.25">
      <c r="A18" s="66" t="s">
        <v>6</v>
      </c>
      <c r="B18" s="62" t="s">
        <v>104</v>
      </c>
      <c r="C18" s="78">
        <f>C15+C16+C17</f>
        <v>2224164.2999999998</v>
      </c>
      <c r="D18" s="78">
        <f>D15+D16+D17</f>
        <v>0</v>
      </c>
      <c r="E18" s="78">
        <f>E15+E16+E17</f>
        <v>2224164.2999999998</v>
      </c>
      <c r="F18" s="78">
        <v>1989293.01</v>
      </c>
    </row>
    <row r="19" spans="1:6" ht="12" customHeight="1" x14ac:dyDescent="0.25">
      <c r="A19" s="39"/>
      <c r="B19" s="40" t="s">
        <v>9</v>
      </c>
      <c r="C19" s="71">
        <v>13494503.07</v>
      </c>
      <c r="D19" s="71">
        <v>42254.05</v>
      </c>
      <c r="E19" s="71">
        <f t="shared" si="0"/>
        <v>13536757.120000001</v>
      </c>
      <c r="F19" s="71">
        <v>13293024.720000001</v>
      </c>
    </row>
    <row r="20" spans="1:6" ht="12" customHeight="1" x14ac:dyDescent="0.25">
      <c r="A20" s="39"/>
      <c r="B20" s="40" t="s">
        <v>105</v>
      </c>
      <c r="C20" s="79">
        <v>3260.4</v>
      </c>
      <c r="D20" s="79">
        <v>0</v>
      </c>
      <c r="E20" s="71">
        <f t="shared" si="0"/>
        <v>3260.4</v>
      </c>
      <c r="F20" s="79">
        <v>4037.15</v>
      </c>
    </row>
    <row r="21" spans="1:6" ht="12" customHeight="1" x14ac:dyDescent="0.25">
      <c r="A21" s="39"/>
      <c r="B21" s="40" t="s">
        <v>103</v>
      </c>
      <c r="C21" s="77">
        <v>0</v>
      </c>
      <c r="D21" s="77">
        <v>0</v>
      </c>
      <c r="E21" s="71">
        <f t="shared" si="0"/>
        <v>0</v>
      </c>
      <c r="F21" s="77">
        <v>0</v>
      </c>
    </row>
    <row r="22" spans="1:6" ht="12" customHeight="1" x14ac:dyDescent="0.25">
      <c r="A22" s="39"/>
      <c r="B22" s="40" t="s">
        <v>106</v>
      </c>
      <c r="C22" s="71">
        <v>280134632.50999999</v>
      </c>
      <c r="D22" s="71">
        <v>0</v>
      </c>
      <c r="E22" s="71">
        <f t="shared" si="0"/>
        <v>280134632.50999999</v>
      </c>
      <c r="F22" s="71">
        <v>271153720.87</v>
      </c>
    </row>
    <row r="23" spans="1:6" ht="12" customHeight="1" x14ac:dyDescent="0.25">
      <c r="A23" s="39"/>
      <c r="B23" s="40" t="s">
        <v>30</v>
      </c>
      <c r="C23" s="79">
        <v>531778613.74000001</v>
      </c>
      <c r="D23" s="79">
        <v>0</v>
      </c>
      <c r="E23" s="80" t="s">
        <v>101</v>
      </c>
      <c r="F23" s="80" t="s">
        <v>101</v>
      </c>
    </row>
    <row r="24" spans="1:6" x14ac:dyDescent="0.25">
      <c r="A24" s="66" t="s">
        <v>7</v>
      </c>
      <c r="B24" s="62" t="s">
        <v>34</v>
      </c>
      <c r="C24" s="73">
        <f>C23+C22+C21+C20+C19</f>
        <v>825411009.72000003</v>
      </c>
      <c r="D24" s="73">
        <f>D23+D22+D21+D20+D19</f>
        <v>42254.05</v>
      </c>
      <c r="E24" s="73">
        <f>E22+E21+E20+E19</f>
        <v>293674650.02999997</v>
      </c>
      <c r="F24" s="73">
        <v>284450782.74000001</v>
      </c>
    </row>
    <row r="25" spans="1:6" x14ac:dyDescent="0.25">
      <c r="A25" s="67"/>
      <c r="B25" s="63" t="s">
        <v>107</v>
      </c>
      <c r="C25" s="71">
        <v>0</v>
      </c>
      <c r="D25" s="71">
        <v>55192.02</v>
      </c>
      <c r="E25" s="71">
        <f t="shared" si="0"/>
        <v>55192.02</v>
      </c>
      <c r="F25" s="71">
        <v>14184.51</v>
      </c>
    </row>
    <row r="26" spans="1:6" x14ac:dyDescent="0.25">
      <c r="A26" s="68"/>
      <c r="B26" s="64" t="s">
        <v>108</v>
      </c>
      <c r="C26" s="79">
        <v>18381511.02</v>
      </c>
      <c r="D26" s="79">
        <v>0</v>
      </c>
      <c r="E26" s="71">
        <f t="shared" si="0"/>
        <v>18381511.02</v>
      </c>
      <c r="F26" s="79">
        <v>0</v>
      </c>
    </row>
    <row r="27" spans="1:6" ht="12" customHeight="1" x14ac:dyDescent="0.25">
      <c r="A27" s="66" t="s">
        <v>10</v>
      </c>
      <c r="B27" s="62" t="s">
        <v>14</v>
      </c>
      <c r="C27" s="73">
        <f>C26+C25</f>
        <v>18381511.02</v>
      </c>
      <c r="D27" s="73">
        <f>D26+D25</f>
        <v>55192.02</v>
      </c>
      <c r="E27" s="73">
        <f>E26+E25</f>
        <v>18436703.039999999</v>
      </c>
      <c r="F27" s="73">
        <v>14184.51</v>
      </c>
    </row>
    <row r="28" spans="1:6" ht="12" customHeight="1" x14ac:dyDescent="0.25">
      <c r="A28" s="67"/>
      <c r="B28" s="63" t="s">
        <v>46</v>
      </c>
      <c r="C28" s="71">
        <v>0</v>
      </c>
      <c r="D28" s="71">
        <v>901620.37</v>
      </c>
      <c r="E28" s="71">
        <f t="shared" si="0"/>
        <v>901620.37</v>
      </c>
      <c r="F28" s="71">
        <v>1152122.53</v>
      </c>
    </row>
    <row r="29" spans="1:6" s="2" customFormat="1" ht="12" customHeight="1" x14ac:dyDescent="0.2">
      <c r="A29" s="68"/>
      <c r="B29" s="65" t="s">
        <v>109</v>
      </c>
      <c r="C29" s="71">
        <v>53066.99</v>
      </c>
      <c r="D29" s="71">
        <v>155284.38</v>
      </c>
      <c r="E29" s="71">
        <f t="shared" si="0"/>
        <v>208351.37</v>
      </c>
      <c r="F29" s="71">
        <v>166959.94</v>
      </c>
    </row>
    <row r="30" spans="1:6" ht="20.149999999999999" customHeight="1" x14ac:dyDescent="0.25">
      <c r="A30" s="69" t="s">
        <v>11</v>
      </c>
      <c r="B30" s="62" t="s">
        <v>110</v>
      </c>
      <c r="C30" s="81">
        <f>C29+C28</f>
        <v>53066.99</v>
      </c>
      <c r="D30" s="81">
        <f>D29+D28</f>
        <v>1056904.75</v>
      </c>
      <c r="E30" s="81">
        <f>E29+E28</f>
        <v>1109971.74</v>
      </c>
      <c r="F30" s="81">
        <v>1319082.47</v>
      </c>
    </row>
    <row r="31" spans="1:6" s="2" customFormat="1" ht="12" customHeight="1" x14ac:dyDescent="0.2">
      <c r="A31" s="68"/>
      <c r="B31" s="40" t="s">
        <v>111</v>
      </c>
      <c r="C31" s="71">
        <v>69035.070000000007</v>
      </c>
      <c r="D31" s="71">
        <v>6663980.3799999999</v>
      </c>
      <c r="E31" s="71">
        <f t="shared" si="0"/>
        <v>6733015.4500000002</v>
      </c>
      <c r="F31" s="71">
        <v>3175510.99</v>
      </c>
    </row>
    <row r="32" spans="1:6" s="2" customFormat="1" ht="12" customHeight="1" x14ac:dyDescent="0.2">
      <c r="A32" s="39"/>
      <c r="B32" s="40" t="s">
        <v>94</v>
      </c>
      <c r="C32" s="71">
        <v>660</v>
      </c>
      <c r="D32" s="71">
        <v>47653.55</v>
      </c>
      <c r="E32" s="71">
        <f t="shared" si="0"/>
        <v>48313.55</v>
      </c>
      <c r="F32" s="71">
        <v>18705.8</v>
      </c>
    </row>
    <row r="33" spans="1:6" x14ac:dyDescent="0.25">
      <c r="A33" s="39"/>
      <c r="B33" s="40" t="s">
        <v>96</v>
      </c>
      <c r="C33" s="71">
        <v>48341.97</v>
      </c>
      <c r="D33" s="71">
        <v>0</v>
      </c>
      <c r="E33" s="71">
        <f t="shared" si="0"/>
        <v>48341.97</v>
      </c>
      <c r="F33" s="71">
        <v>0</v>
      </c>
    </row>
    <row r="34" spans="1:6" s="2" customFormat="1" ht="12" customHeight="1" x14ac:dyDescent="0.2">
      <c r="A34" s="39"/>
      <c r="B34" s="40" t="s">
        <v>112</v>
      </c>
      <c r="C34" s="71">
        <v>25.66</v>
      </c>
      <c r="D34" s="71">
        <v>66687.41</v>
      </c>
      <c r="E34" s="71">
        <f t="shared" si="0"/>
        <v>66713.070000000007</v>
      </c>
      <c r="F34" s="71">
        <v>69575.759999999995</v>
      </c>
    </row>
    <row r="35" spans="1:6" s="2" customFormat="1" ht="20.149999999999999" customHeight="1" x14ac:dyDescent="0.25">
      <c r="A35" s="66" t="s">
        <v>13</v>
      </c>
      <c r="B35" s="62" t="s">
        <v>16</v>
      </c>
      <c r="C35" s="78">
        <f>C34+C32+C33+C31</f>
        <v>118062.70000000001</v>
      </c>
      <c r="D35" s="78">
        <f>D34+D32+D33+D31</f>
        <v>6778321.3399999999</v>
      </c>
      <c r="E35" s="78">
        <f>E34+E32+E33+E31</f>
        <v>6896384.04</v>
      </c>
      <c r="F35" s="78">
        <v>3263792.55</v>
      </c>
    </row>
    <row r="36" spans="1:6" ht="20.149999999999999" customHeight="1" x14ac:dyDescent="0.25">
      <c r="A36" s="45" t="s">
        <v>17</v>
      </c>
      <c r="B36" s="46" t="s">
        <v>18</v>
      </c>
      <c r="C36" s="75">
        <f>C35+C30+C27+C24+C18</f>
        <v>846187814.73000002</v>
      </c>
      <c r="D36" s="75">
        <f>D35+D30+D27+D24+D18</f>
        <v>7932672.1599999992</v>
      </c>
      <c r="E36" s="75">
        <f>E35+E30+E27+E24+E18</f>
        <v>322341873.14999998</v>
      </c>
      <c r="F36" s="75">
        <v>291037135.28000003</v>
      </c>
    </row>
    <row r="37" spans="1:6" x14ac:dyDescent="0.25">
      <c r="A37" s="39"/>
      <c r="B37" s="40" t="s">
        <v>43</v>
      </c>
      <c r="C37" s="77">
        <v>0</v>
      </c>
      <c r="D37" s="77">
        <v>0</v>
      </c>
      <c r="E37" s="77">
        <f>C37+D37</f>
        <v>0</v>
      </c>
      <c r="F37" s="77">
        <v>0</v>
      </c>
    </row>
    <row r="38" spans="1:6" ht="20.149999999999999" customHeight="1" x14ac:dyDescent="0.25">
      <c r="A38" s="45" t="s">
        <v>19</v>
      </c>
      <c r="B38" s="46" t="s">
        <v>20</v>
      </c>
      <c r="C38" s="75">
        <f>C37</f>
        <v>0</v>
      </c>
      <c r="D38" s="75">
        <f>D37</f>
        <v>0</v>
      </c>
      <c r="E38" s="75">
        <f>E37</f>
        <v>0</v>
      </c>
      <c r="F38" s="75">
        <v>0</v>
      </c>
    </row>
    <row r="39" spans="1:6" ht="30" customHeight="1" x14ac:dyDescent="0.25">
      <c r="A39" s="45"/>
      <c r="B39" s="46" t="s">
        <v>44</v>
      </c>
      <c r="C39" s="75">
        <f>C38+C36+C14</f>
        <v>1573947600.5500002</v>
      </c>
      <c r="D39" s="75">
        <f>D38+D36+D14</f>
        <v>15821019790.5</v>
      </c>
      <c r="E39" s="75">
        <f>E38+E36+E14</f>
        <v>16863188777.309999</v>
      </c>
      <c r="F39" s="75">
        <v>15906070937.230001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20</vt:i4>
      </vt:variant>
    </vt:vector>
  </HeadingPairs>
  <TitlesOfParts>
    <vt:vector size="43" baseType="lpstr">
      <vt:lpstr>Data_2023</vt:lpstr>
      <vt:lpstr>Data_2022</vt:lpstr>
      <vt:lpstr>Data_2021</vt:lpstr>
      <vt:lpstr>Data_2020</vt:lpstr>
      <vt:lpstr>Data_2019</vt:lpstr>
      <vt:lpstr>Data_2018</vt:lpstr>
      <vt:lpstr>Data_2017</vt:lpstr>
      <vt:lpstr>Data_2016</vt:lpstr>
      <vt:lpstr>Data_2015</vt:lpstr>
      <vt:lpstr>Data_2014</vt:lpstr>
      <vt:lpstr>Data_2013</vt:lpstr>
      <vt:lpstr>Data_2012</vt:lpstr>
      <vt:lpstr>Data_2011</vt:lpstr>
      <vt:lpstr>Data_2010</vt:lpstr>
      <vt:lpstr>Data_2009</vt:lpstr>
      <vt:lpstr>Data_2008</vt:lpstr>
      <vt:lpstr>Data_2007</vt:lpstr>
      <vt:lpstr>Data_2006</vt:lpstr>
      <vt:lpstr>Data_2005</vt:lpstr>
      <vt:lpstr>Data_2004</vt:lpstr>
      <vt:lpstr>Data_2003</vt:lpstr>
      <vt:lpstr>Data_2002</vt:lpstr>
      <vt:lpstr>Data_2001</vt:lpstr>
      <vt:lpstr>Data_2001!Print_Area</vt:lpstr>
      <vt:lpstr>Data_2002!Print_Area</vt:lpstr>
      <vt:lpstr>Data_2003!Print_Area</vt:lpstr>
      <vt:lpstr>Data_2004!Print_Area</vt:lpstr>
      <vt:lpstr>Data_2005!Print_Area</vt:lpstr>
      <vt:lpstr>Data_2006!Print_Area</vt:lpstr>
      <vt:lpstr>Data_2007!Print_Area</vt:lpstr>
      <vt:lpstr>Data_2008!Print_Area</vt:lpstr>
      <vt:lpstr>Data_2009!Print_Area</vt:lpstr>
      <vt:lpstr>Data_2010!Print_Area</vt:lpstr>
      <vt:lpstr>Data_2011!Print_Area</vt:lpstr>
      <vt:lpstr>Data_2012!Print_Area</vt:lpstr>
      <vt:lpstr>Data_2001!Print_Titles</vt:lpstr>
      <vt:lpstr>Data_2002!Print_Titles</vt:lpstr>
      <vt:lpstr>Data_2003!Print_Titles</vt:lpstr>
      <vt:lpstr>Data_2004!Print_Titles</vt:lpstr>
      <vt:lpstr>Data_2005!Print_Titles</vt:lpstr>
      <vt:lpstr>Data_2006!Print_Titles</vt:lpstr>
      <vt:lpstr>Data_2007!Print_Titles</vt:lpstr>
      <vt:lpstr>Data_2008!Print_Titles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2013-12-12T08:00:40Z</cp:lastPrinted>
  <dcterms:created xsi:type="dcterms:W3CDTF">2009-10-21T15:36:30Z</dcterms:created>
  <dcterms:modified xsi:type="dcterms:W3CDTF">2024-12-12T13:19:34Z</dcterms:modified>
</cp:coreProperties>
</file>