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8.xml" ContentType="application/vnd.openxmlformats-officedocument.drawing+xml"/>
  <Override PartName="/xl/ctrlProps/ctrlProp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361B5C8E-CB7C-44E0-9828-656052AAAFCF}" xr6:coauthVersionLast="47" xr6:coauthVersionMax="47" xr10:uidLastSave="{00000000-0000-0000-0000-000000000000}"/>
  <bookViews>
    <workbookView xWindow="8715" yWindow="5400" windowWidth="28800" windowHeight="15225" tabRatio="897" activeTab="7" xr2:uid="{00000000-000D-0000-FFFF-FFFF00000000}"/>
  </bookViews>
  <sheets>
    <sheet name="COVER" sheetId="64" r:id="rId1"/>
    <sheet name="INDEX" sheetId="65" r:id="rId2"/>
    <sheet name="Basic Instructions" sheetId="66" r:id="rId3"/>
    <sheet name="Methodology" sheetId="74" r:id="rId4"/>
    <sheet name="Validation rules" sheetId="73" r:id="rId5"/>
    <sheet name="GETTING STARTED" sheetId="68" r:id="rId6"/>
    <sheet name="FIN_POR" sheetId="85" r:id="rId7"/>
    <sheet name="Tool prefill from DECL_POR" sheetId="86" r:id="rId8"/>
    <sheet name="ErrorLog" sheetId="63" r:id="rId9"/>
    <sheet name="Changelog" sheetId="71" state="hidden" r:id="rId10"/>
    <sheet name="Lists" sheetId="6" state="hidden" r:id="rId11"/>
    <sheet name="Lists (specific)" sheetId="87" state="hidden" r:id="rId12"/>
    <sheet name="MacroBehaviour" sheetId="88" state="hidden" r:id="rId13"/>
    <sheet name="Locks" sheetId="22" state="hidden" r:id="rId14"/>
    <sheet name="Summations" sheetId="59" state="hidden" r:id="rId15"/>
    <sheet name="Mandatory" sheetId="60" state="hidden" r:id="rId16"/>
    <sheet name="IsFormula" sheetId="28" state="hidden" r:id="rId17"/>
    <sheet name="MustNotBeNegative" sheetId="26" state="hidden" r:id="rId18"/>
    <sheet name="IsNumeric" sheetId="30" state="hidden" r:id="rId19"/>
  </sheets>
  <externalReferences>
    <externalReference r:id="rId20"/>
    <externalReference r:id="rId21"/>
  </externalReferences>
  <definedNames>
    <definedName name="_1._General_information" localSheetId="6">#REF!</definedName>
    <definedName name="_1._General_information" localSheetId="12">#REF!</definedName>
    <definedName name="_1._General_information" localSheetId="7">#REF!</definedName>
    <definedName name="_1._General_information">#REF!</definedName>
    <definedName name="_2._Data_reporting___questionnaire" localSheetId="6">#REF!</definedName>
    <definedName name="_2._Data_reporting___questionnaire" localSheetId="7">#REF!</definedName>
    <definedName name="_2._Data_reporting___questionnaire">#REF!</definedName>
    <definedName name="_2._Description_of_the_parties_involved_in_the_data_collection" localSheetId="6">#REF!</definedName>
    <definedName name="_2._Description_of_the_parties_involved_in_the_data_collection" localSheetId="7">#REF!</definedName>
    <definedName name="_2._Description_of_the_parties_involved_in_the_data_collection">#REF!</definedName>
    <definedName name="_2._Legal_acts" localSheetId="6">#REF!</definedName>
    <definedName name="_2._Legal_acts" localSheetId="7">#REF!</definedName>
    <definedName name="_2._Legal_acts">#REF!</definedName>
    <definedName name="_3._Data_reporting___questionnaire" localSheetId="6">[1]Methodology!#REF!</definedName>
    <definedName name="_3._Data_reporting___questionnaire" localSheetId="7">[1]Methodology!#REF!</definedName>
    <definedName name="_3._Data_reporting___questionnaire">[1]Methodology!#REF!</definedName>
    <definedName name="_3._Description_of_methods_used" localSheetId="6">#REF!</definedName>
    <definedName name="_3._Description_of_methods_used" localSheetId="12">#REF!</definedName>
    <definedName name="_3._Description_of_methods_used" localSheetId="7">#REF!</definedName>
    <definedName name="_3._Description_of_methods_used">#REF!</definedName>
    <definedName name="_3._Methodological_notes" localSheetId="6">[2]Methodology!#REF!</definedName>
    <definedName name="_3._Methodological_notes" localSheetId="12">[2]Methodology!#REF!</definedName>
    <definedName name="_3._Methodological_notes" localSheetId="7">[2]Methodology!#REF!</definedName>
    <definedName name="_3._Methodological_notes">[2]Methodology!#REF!</definedName>
    <definedName name="_3._Methodology_for_reporting_by_numbers" localSheetId="6">[1]Methodology!#REF!</definedName>
    <definedName name="_3._Methodology_for_reporting_by_numbers" localSheetId="7">[1]Methodology!#REF!</definedName>
    <definedName name="_3._Methodology_for_reporting_by_numbers">[1]Methodology!#REF!</definedName>
    <definedName name="_4._Accuracy_of_the_data" localSheetId="6">#REF!</definedName>
    <definedName name="_4._Accuracy_of_the_data" localSheetId="12">#REF!</definedName>
    <definedName name="_4._Accuracy_of_the_data" localSheetId="7">#REF!</definedName>
    <definedName name="_4._Accuracy_of_the_data">#REF!</definedName>
    <definedName name="_4._Data_reporting___questionnaire" localSheetId="6">[1]Methodology!#REF!</definedName>
    <definedName name="_4._Data_reporting___questionnaire" localSheetId="12">[1]Methodology!#REF!</definedName>
    <definedName name="_4._Data_reporting___questionnaire" localSheetId="7">[1]Methodology!#REF!</definedName>
    <definedName name="_4._Data_reporting___questionnaire">[1]Methodology!#REF!</definedName>
    <definedName name="_4._Methodology_for_reporting_by_numbers" localSheetId="6">[1]Methodology!#REF!</definedName>
    <definedName name="_4._Methodology_for_reporting_by_numbers" localSheetId="7">[1]Methodology!#REF!</definedName>
    <definedName name="_4._Methodology_for_reporting_by_numbers">[1]Methodology!#REF!</definedName>
    <definedName name="_4._Methodology_for_reporting_by_weight" localSheetId="6">[2]Methodology!#REF!</definedName>
    <definedName name="_4._Methodology_for_reporting_by_weight" localSheetId="7">[2]Methodology!#REF!</definedName>
    <definedName name="_4._Methodology_for_reporting_by_weight">[2]Methodology!#REF!</definedName>
    <definedName name="_5._Confidentiality" localSheetId="6">#REF!</definedName>
    <definedName name="_5._Confidentiality" localSheetId="12">#REF!</definedName>
    <definedName name="_5._Confidentiality" localSheetId="7">#REF!</definedName>
    <definedName name="_5._Confidentiality">#REF!</definedName>
    <definedName name="_6._Main_national_websites__reference_documents_and_publications" localSheetId="6">#REF!</definedName>
    <definedName name="_6._Main_national_websites__reference_documents_and_publications" localSheetId="7">#REF!</definedName>
    <definedName name="_6._Main_national_websites__reference_documents_and_publications">#REF!</definedName>
    <definedName name="_xlnm._FilterDatabase" localSheetId="8" hidden="1">ErrorLog!$B$1:$F$2</definedName>
    <definedName name="_xlnm._FilterDatabase" localSheetId="15" hidden="1">Mandatory!$G$114:$I$186</definedName>
    <definedName name="_xlnm._FilterDatabase" localSheetId="14" hidden="1">Summations!$A$2:$S$88</definedName>
    <definedName name="Annual_consumption_of_lightweight_plastic_carrier_bags_QUALITY_REPORT" localSheetId="6">#REF!</definedName>
    <definedName name="Annual_consumption_of_lightweight_plastic_carrier_bags_QUALITY_REPORT" localSheetId="12">#REF!</definedName>
    <definedName name="Annual_consumption_of_lightweight_plastic_carrier_bags_QUALITY_REPORT" localSheetId="7">#REF!</definedName>
    <definedName name="Annual_consumption_of_lightweight_plastic_carrier_bags_QUALITY_REPORT">#REF!</definedName>
    <definedName name="ANNUAL_CONSUMPTION_OF_LIGHTWEIGHT_PLASTIC_CARRIER_BAGS_QUESTIONS_ON_METHODOLOGY_AND_COVERAGE" localSheetId="6">#REF!</definedName>
    <definedName name="ANNUAL_CONSUMPTION_OF_LIGHTWEIGHT_PLASTIC_CARRIER_BAGS_QUESTIONS_ON_METHODOLOGY_AND_COVERAGE" localSheetId="7">#REF!</definedName>
    <definedName name="ANNUAL_CONSUMPTION_OF_LIGHTWEIGHT_PLASTIC_CARRIER_BAGS_QUESTIONS_ON_METHODOLOGY_AND_COVERAGE">#REF!</definedName>
    <definedName name="COUNTRY" localSheetId="6">#REF!</definedName>
    <definedName name="COUNTRY" localSheetId="7">#REF!</definedName>
    <definedName name="COUNTRY">#REF!</definedName>
    <definedName name="Data_uses" localSheetId="6">[2]Methodology!#REF!</definedName>
    <definedName name="Data_uses" localSheetId="7">[2]Methodology!#REF!</definedName>
    <definedName name="Data_uses">[2]Methodology!#REF!</definedName>
    <definedName name="DECIMALS" localSheetId="6">#REF!</definedName>
    <definedName name="DECIMALS" localSheetId="12">#REF!</definedName>
    <definedName name="DECIMALS" localSheetId="7">#REF!</definedName>
    <definedName name="DECIMALS">#REF!</definedName>
    <definedName name="Legal_acts" localSheetId="6">#REF!</definedName>
    <definedName name="Legal_acts" localSheetId="7">#REF!</definedName>
    <definedName name="Legal_acts">#REF!</definedName>
    <definedName name="ROUNDING" localSheetId="6">#REF!</definedName>
    <definedName name="ROUNDING" localSheetId="7">#REF!</definedName>
    <definedName name="ROUNDING">#REF!</definedName>
    <definedName name="unhide_all_sheets" localSheetId="6">#REF!</definedName>
    <definedName name="unhide_all_sheets" localSheetId="7">#REF!</definedName>
    <definedName name="unhide_all_sheet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85" l="1"/>
  <c r="E6" i="85"/>
  <c r="G10" i="86" l="1"/>
  <c r="G12" i="86" s="1"/>
  <c r="H8" i="85" l="1"/>
  <c r="G8" i="85"/>
  <c r="C30" i="74"/>
  <c r="C21" i="74"/>
  <c r="C5" i="74"/>
  <c r="C4" i="74"/>
  <c r="F3" i="74"/>
  <c r="F3" i="73"/>
  <c r="C5" i="73"/>
  <c r="C4" i="73"/>
  <c r="C11" i="68" l="1"/>
  <c r="G9" i="68"/>
  <c r="C5" i="68"/>
  <c r="G3" i="68"/>
  <c r="C4" i="68"/>
  <c r="C12" i="68"/>
  <c r="H9" i="85" l="1"/>
  <c r="M3" i="59" s="1"/>
  <c r="G9" i="85"/>
  <c r="C8" i="85"/>
  <c r="E5" i="85"/>
  <c r="F3" i="86"/>
  <c r="D27" i="66"/>
  <c r="M3" i="85" l="1"/>
  <c r="H10" i="85"/>
  <c r="G10" i="85"/>
  <c r="C50" i="66"/>
  <c r="C45" i="66"/>
  <c r="D25" i="66"/>
  <c r="D24" i="66"/>
  <c r="D23" i="66"/>
  <c r="D20" i="66"/>
  <c r="D19" i="66"/>
  <c r="C5" i="66"/>
  <c r="C4" i="66"/>
  <c r="F3" i="66"/>
  <c r="C5" i="65"/>
  <c r="C4" i="65"/>
  <c r="E3" i="65"/>
  <c r="C9" i="64"/>
  <c r="C8" i="64"/>
  <c r="C7" i="64"/>
  <c r="C6" i="64"/>
  <c r="C5" i="64"/>
  <c r="C3" i="64"/>
  <c r="D164" i="5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E7" authorId="0" shapeId="0" xr:uid="{00000000-0006-0000-0600-000001000000}">
      <text>
        <r>
          <rPr>
            <b/>
            <sz val="9"/>
            <color indexed="81"/>
            <rFont val="Tahoma"/>
            <family val="2"/>
          </rPr>
          <t>RE Cristina (ESTAT):</t>
        </r>
        <r>
          <rPr>
            <sz val="9"/>
            <color indexed="81"/>
            <rFont val="Tahoma"/>
            <family val="2"/>
          </rPr>
          <t xml:space="preserve">
wst_oper</t>
        </r>
      </text>
    </comment>
  </commentList>
</comments>
</file>

<file path=xl/sharedStrings.xml><?xml version="1.0" encoding="utf-8"?>
<sst xmlns="http://schemas.openxmlformats.org/spreadsheetml/2006/main" count="461" uniqueCount="321">
  <si>
    <t>Country:</t>
  </si>
  <si>
    <t>Country label</t>
  </si>
  <si>
    <t>Country code</t>
  </si>
  <si>
    <t>Label</t>
  </si>
  <si>
    <t>Belgium</t>
  </si>
  <si>
    <t>BE</t>
  </si>
  <si>
    <t>Bulgaria</t>
  </si>
  <si>
    <t>BG</t>
  </si>
  <si>
    <t>Czechia</t>
  </si>
  <si>
    <t>CZ</t>
  </si>
  <si>
    <t>Denmark</t>
  </si>
  <si>
    <t>DK</t>
  </si>
  <si>
    <t>Germany</t>
  </si>
  <si>
    <t>DE</t>
  </si>
  <si>
    <t>Estonia</t>
  </si>
  <si>
    <t>EE</t>
  </si>
  <si>
    <t>Ireland</t>
  </si>
  <si>
    <t>IE</t>
  </si>
  <si>
    <t>Greece</t>
  </si>
  <si>
    <t>EL</t>
  </si>
  <si>
    <t>Spain</t>
  </si>
  <si>
    <t>ES</t>
  </si>
  <si>
    <t>France</t>
  </si>
  <si>
    <t>FR</t>
  </si>
  <si>
    <t>Croatia</t>
  </si>
  <si>
    <t>HR</t>
  </si>
  <si>
    <t>Italy</t>
  </si>
  <si>
    <t>IT</t>
  </si>
  <si>
    <t>Cyprus</t>
  </si>
  <si>
    <t>CY</t>
  </si>
  <si>
    <t>Latvia</t>
  </si>
  <si>
    <t>LV</t>
  </si>
  <si>
    <t>Lithuania</t>
  </si>
  <si>
    <t>LT</t>
  </si>
  <si>
    <t>Luxembourg</t>
  </si>
  <si>
    <t>LU</t>
  </si>
  <si>
    <t>Hungary</t>
  </si>
  <si>
    <t>HU</t>
  </si>
  <si>
    <t>Malta</t>
  </si>
  <si>
    <t>MT</t>
  </si>
  <si>
    <t>Netherlands</t>
  </si>
  <si>
    <t>NL</t>
  </si>
  <si>
    <t>Austria</t>
  </si>
  <si>
    <t>AT</t>
  </si>
  <si>
    <t>Poland</t>
  </si>
  <si>
    <t>PL</t>
  </si>
  <si>
    <t>Portugal</t>
  </si>
  <si>
    <t>PT</t>
  </si>
  <si>
    <t>Romania</t>
  </si>
  <si>
    <t>RO</t>
  </si>
  <si>
    <t>Slovenia</t>
  </si>
  <si>
    <t>SI</t>
  </si>
  <si>
    <t>Slovakia</t>
  </si>
  <si>
    <t>SK</t>
  </si>
  <si>
    <t>Finland</t>
  </si>
  <si>
    <t>FI</t>
  </si>
  <si>
    <t>Sweden</t>
  </si>
  <si>
    <t>SE</t>
  </si>
  <si>
    <t>NO</t>
  </si>
  <si>
    <t>Reference year:</t>
  </si>
  <si>
    <t>Cell shading:</t>
  </si>
  <si>
    <t>Light grey: The calculation of data is automatic. Can be edited after unlocking the cell with the button "Unlock formulas".</t>
  </si>
  <si>
    <t>Basic instructions</t>
  </si>
  <si>
    <t>Before filling in the questionnaire please read carefully the instructions below. This EXCEL workbook is the questionnaire. Please do not  delete or add rows in the questionnaire (except where instructed in the quality report tab).</t>
  </si>
  <si>
    <t xml:space="preserve">Please select your country (click on the white cell):    </t>
  </si>
  <si>
    <t>Name:</t>
  </si>
  <si>
    <t>Institution:</t>
  </si>
  <si>
    <t>Unit:</t>
  </si>
  <si>
    <t>Telephone:</t>
  </si>
  <si>
    <t>Email adress:</t>
  </si>
  <si>
    <t xml:space="preserve">Eurostat would be grateful if you could send us the completed questionnaire ahead of the deadline. </t>
  </si>
  <si>
    <t>https://webgate.ec.europa.eu/edamis/helpcenter/website/index.htm</t>
  </si>
  <si>
    <t>estat-support-edamis@ec.europa.eu</t>
  </si>
  <si>
    <t>(+352) 4301 33213</t>
  </si>
  <si>
    <t>For methodological questions please contact:</t>
  </si>
  <si>
    <t>ESTAT-WASTE-STATISTICS@EC.EUROPA.EU</t>
  </si>
  <si>
    <t>Description</t>
  </si>
  <si>
    <t>Symbol</t>
  </si>
  <si>
    <t>Real zero</t>
  </si>
  <si>
    <t>Not available</t>
  </si>
  <si>
    <t>1. White shaded (uncoloured) boxes: Provision of data is mandatory</t>
  </si>
  <si>
    <t>Statistical Office of the European Union</t>
  </si>
  <si>
    <t>Directorate E: Sectoral and regional statistics</t>
  </si>
  <si>
    <t>Unit E-2: Environmental statistics and accounts; sustainable development</t>
  </si>
  <si>
    <t>TITLE</t>
  </si>
  <si>
    <t>DESCRIPTION</t>
  </si>
  <si>
    <t>TYPE</t>
  </si>
  <si>
    <t>Index</t>
  </si>
  <si>
    <t>Structure of the questionnaire</t>
  </si>
  <si>
    <t>for information</t>
  </si>
  <si>
    <t xml:space="preserve">Basic instructions </t>
  </si>
  <si>
    <t>for reading before filling in the questionnaire</t>
  </si>
  <si>
    <t>Notes:</t>
  </si>
  <si>
    <t>Sheet Name</t>
  </si>
  <si>
    <t>Top Left Cell</t>
  </si>
  <si>
    <t>Bottom Right Cell</t>
  </si>
  <si>
    <t>Row Step</t>
  </si>
  <si>
    <t>Column Step</t>
  </si>
  <si>
    <t>Lock Type</t>
  </si>
  <si>
    <t>Focus Back To</t>
  </si>
  <si>
    <t>Content is Mandatory</t>
  </si>
  <si>
    <t>Formulas</t>
  </si>
  <si>
    <t>G8</t>
  </si>
  <si>
    <t>YES</t>
  </si>
  <si>
    <t>Severity</t>
  </si>
  <si>
    <t>SheetName</t>
  </si>
  <si>
    <t>TopLeftCell</t>
  </si>
  <si>
    <t>BottomRightCell</t>
  </si>
  <si>
    <t>RowStep</t>
  </si>
  <si>
    <t>ColumnStep</t>
  </si>
  <si>
    <t>Error</t>
  </si>
  <si>
    <t>Name of the sheet to be validated (e.g. Table 1)</t>
  </si>
  <si>
    <t>List of Cells
 (first block)</t>
  </si>
  <si>
    <t>First Total Cell (first block)</t>
  </si>
  <si>
    <t>Last Total Cell
(Last block)</t>
  </si>
  <si>
    <t>Row Block Repetition Step</t>
  </si>
  <si>
    <t>Column Block Repetition Step</t>
  </si>
  <si>
    <t>Greater or Equal</t>
  </si>
  <si>
    <t>Valid Tolerance</t>
  </si>
  <si>
    <t>Only if all data is available</t>
  </si>
  <si>
    <t>Display text in error</t>
  </si>
  <si>
    <t>Must be &gt; 0 for a not relevant dimension. Else you get an infinite loop</t>
  </si>
  <si>
    <t>EQ or GE or GT</t>
  </si>
  <si>
    <t>GT does not admit Tolerance</t>
  </si>
  <si>
    <t>NO or YES</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</si>
  <si>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</si>
  <si>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</si>
  <si>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</si>
  <si>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</si>
  <si>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</si>
  <si>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First cell in the first block to be validated</t>
  </si>
  <si>
    <t>First TotalCell (first block)</t>
  </si>
  <si>
    <t>Last TotalCell (Last block)</t>
  </si>
  <si>
    <t>Valid Threshold</t>
  </si>
  <si>
    <t>Valid values: EQ (Strictly equal); GE (Greater or Equal); GT (Strictly greater - No threshold will be considered)</t>
  </si>
  <si>
    <t>Empty Is Valid If Footnote Exists</t>
  </si>
  <si>
    <t>Footnote Shift From Value</t>
  </si>
  <si>
    <t>Info</t>
  </si>
  <si>
    <t>EQ</t>
  </si>
  <si>
    <t>Link to Error</t>
  </si>
  <si>
    <t>Validation Rule</t>
  </si>
  <si>
    <t>Cell</t>
  </si>
  <si>
    <t>Sheet</t>
  </si>
  <si>
    <t>Former Color</t>
  </si>
  <si>
    <t>Textual variables</t>
  </si>
  <si>
    <t>String</t>
  </si>
  <si>
    <t>Institutional names</t>
  </si>
  <si>
    <t>Eurostat Text</t>
  </si>
  <si>
    <t>Directorate Text</t>
  </si>
  <si>
    <t>Unit Text</t>
  </si>
  <si>
    <t>Data collection information</t>
  </si>
  <si>
    <t>Data Collection Text</t>
  </si>
  <si>
    <t>Data Collection Year</t>
  </si>
  <si>
    <t>Launching date</t>
  </si>
  <si>
    <t>Submission deadline</t>
  </si>
  <si>
    <t>EDAMIS data</t>
  </si>
  <si>
    <t>Domain name</t>
  </si>
  <si>
    <t>WASTE</t>
  </si>
  <si>
    <t>Dataset name</t>
  </si>
  <si>
    <t>Web page</t>
  </si>
  <si>
    <t>Functional e-mail</t>
  </si>
  <si>
    <t>E2 information</t>
  </si>
  <si>
    <t>Telephone</t>
  </si>
  <si>
    <t>Contact</t>
  </si>
  <si>
    <t>Methodology URL</t>
  </si>
  <si>
    <t>Legislation URL</t>
  </si>
  <si>
    <t xml:space="preserve"> INDEX - STRUCTURE OF THE QUESTIONNAIRE</t>
  </si>
  <si>
    <t>I. Basic information</t>
  </si>
  <si>
    <t>Methodology</t>
  </si>
  <si>
    <t>Explanatory notes and methodology</t>
  </si>
  <si>
    <t>II. Reporting data (To be filled in by the country)</t>
  </si>
  <si>
    <t>GETTING STARTED</t>
  </si>
  <si>
    <t>Country and data collection definition. Administrative data.</t>
  </si>
  <si>
    <t>for filling in</t>
  </si>
  <si>
    <t>BASIC INSTRUCTIONS</t>
  </si>
  <si>
    <t>Table of contents</t>
  </si>
  <si>
    <t>1. Data transmission</t>
  </si>
  <si>
    <t>2. Reporting conventions</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</si>
  <si>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</si>
  <si>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</si>
  <si>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</si>
  <si>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</si>
  <si>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</si>
  <si>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   web page:</t>
  </si>
  <si>
    <t xml:space="preserve">   e-mail address:</t>
  </si>
  <si>
    <t xml:space="preserve">   telephone:</t>
  </si>
  <si>
    <t>2.  Reporting conventions:</t>
  </si>
  <si>
    <t xml:space="preserve"> (empty cell)</t>
  </si>
  <si>
    <t xml:space="preserve"> GETTING STARTED</t>
  </si>
  <si>
    <t xml:space="preserve">Reference year:    </t>
  </si>
  <si>
    <t>Change</t>
  </si>
  <si>
    <t>Version</t>
  </si>
  <si>
    <t>Date</t>
  </si>
  <si>
    <t>VALIDATION RULES</t>
  </si>
  <si>
    <t>1. Mandatory data</t>
  </si>
  <si>
    <t>2. Arithmetic rules</t>
  </si>
  <si>
    <t>1. Mandatory Data:</t>
  </si>
  <si>
    <t>METHODOLOGY AND LEGAL ACTS</t>
  </si>
  <si>
    <t>1. Background</t>
  </si>
  <si>
    <t>2. Legal acts</t>
  </si>
  <si>
    <t>3. Data reporting - questionnaire</t>
  </si>
  <si>
    <t>The guidelines are available here:</t>
  </si>
  <si>
    <t>2.  Legal acts</t>
  </si>
  <si>
    <t>The reporting shall cover a full calendar year.</t>
  </si>
  <si>
    <t>The basic instructions sheet consists of some information necessary for filling in this questionnaire correctly, like country codes, reference years, unit of measure, allowed symbols, metadata, footnotes, and transmission to Eurostat.</t>
  </si>
  <si>
    <r>
      <t xml:space="preserve">Valid flags </t>
    </r>
    <r>
      <rPr>
        <b/>
        <sz val="10"/>
        <color theme="0"/>
        <rFont val="Calibri"/>
        <family val="2"/>
        <scheme val="minor"/>
      </rPr>
      <t>(obs_status)</t>
    </r>
  </si>
  <si>
    <r>
      <t xml:space="preserve">Valid flags </t>
    </r>
    <r>
      <rPr>
        <b/>
        <sz val="10"/>
        <color theme="0"/>
        <rFont val="Calibri"/>
        <family val="2"/>
        <scheme val="minor"/>
      </rPr>
      <t>(obs_conf)</t>
    </r>
  </si>
  <si>
    <t>Changed by</t>
  </si>
  <si>
    <t>REMARKS</t>
  </si>
  <si>
    <t>Validation rules</t>
  </si>
  <si>
    <t>Non compliance Is Valid If Footnote Exists</t>
  </si>
  <si>
    <t>Warning</t>
  </si>
  <si>
    <r>
      <t xml:space="preserve">A summary methodology is presented in this questionnaire, in the sheet named </t>
    </r>
    <r>
      <rPr>
        <b/>
        <sz val="11"/>
        <rFont val="Arial"/>
        <family val="2"/>
      </rPr>
      <t>Methodology</t>
    </r>
    <r>
      <rPr>
        <sz val="11"/>
        <rFont val="Arial"/>
        <family val="2"/>
      </rPr>
      <t>. It is essential to read this sheet before filling in the questionnaire as it contains, beside the summary methodology, important information on priorities for filling in the tables, data sources and hints for establishing a methodology at national level.</t>
    </r>
  </si>
  <si>
    <t>In the next subsection there are the rules applied by sheet, with the validation rules appearing in order of severity of the discrepancy</t>
  </si>
  <si>
    <t>WASTE-2023-DC</t>
  </si>
  <si>
    <t>Methodology code</t>
  </si>
  <si>
    <t>Wasteland</t>
  </si>
  <si>
    <t>WL</t>
  </si>
  <si>
    <t>White: Data provision is mandatory</t>
  </si>
  <si>
    <t>A.    Total plastic packaging waste generated</t>
  </si>
  <si>
    <t>B.    Total plastic packaging waste recycled</t>
  </si>
  <si>
    <t>C.    Total plastic packaging waste not recycled (A-B)</t>
  </si>
  <si>
    <t>31 July 2023</t>
  </si>
  <si>
    <t>EUR</t>
  </si>
  <si>
    <t>D.    Total plastic own resource (C×0,8)</t>
  </si>
  <si>
    <t>F.     Total plastic own resource after reduction (D-E) **</t>
  </si>
  <si>
    <t>POR_TAX</t>
  </si>
  <si>
    <t>POR_LUMP</t>
  </si>
  <si>
    <t>POR_CALC_TAX</t>
  </si>
  <si>
    <t xml:space="preserve">(**) Please remember that this formula is a subtraction. The lump sum must be reported as positive integer. In case that the amount of total plastic own resource is lower that the lump sum, the total will be set to zero.  </t>
  </si>
  <si>
    <t xml:space="preserve">NOT VALID FOR TRANSMISSION - ONLY FOR PREFILLING </t>
  </si>
  <si>
    <t>Lumpsum Reduction Country</t>
  </si>
  <si>
    <t>Lumpsum Reduction Value</t>
  </si>
  <si>
    <t>Annual reporting of plastic own resource financial data</t>
  </si>
  <si>
    <t>WASTE_PORFDAT_A</t>
  </si>
  <si>
    <r>
      <t xml:space="preserve">( * ) In accordance with Article 2(1), point (c) and Article 2(2), third subparagraph of Council Decision (EU, Euratom) 2020/2053
</t>
    </r>
    <r>
      <rPr>
        <b/>
        <sz val="10"/>
        <rFont val="Times New Roman"/>
        <family val="1"/>
      </rPr>
      <t>Lump sum reductions as indicated in Article 2(2), third subparagraph of Council Decision (EU, Euratom) 2020/2053:</t>
    </r>
    <r>
      <rPr>
        <sz val="10"/>
        <rFont val="Times New Roman"/>
        <family val="1"/>
        <charset val="238"/>
      </rPr>
      <t xml:space="preserve">
</t>
    </r>
    <r>
      <rPr>
        <i/>
        <sz val="10"/>
        <rFont val="Times New Roman"/>
        <family val="1"/>
      </rPr>
      <t>The following Member States shall be entitled to annual lump sum reductions, expressed in current prices, to be applied to their respective contributions under point (c) of paragraph 1 in the amount of EUR 22 million for Bulgaria, EUR 32,1876 million for Czechia, EUR 4 million for Estonia, EUR 33 million for Greece, EUR 142 million for Spain, EUR 13 million for Croatia, EUR 184,0480 million for Italy, EUR 3 million for Cyprus, EUR 6 million for Latvia, EUR 9 million for Lithuania, EUR 30 million for Hungary, EUR 1,4159 million for Malta, EUR 117 million for Poland, EUR 31,3220 million for Portugal, EUR 60 million for Romania, EUR 6,2797 million for Slovenia and EUR 17 million for Slovakia</t>
    </r>
  </si>
  <si>
    <t>Table 2 - Annex I. Amount of the own resource based on non-recycled plastic packaging waste * (EUR) as established by Commission Implementing Regulation (EU) 2023/595 of 16 March 2023</t>
  </si>
  <si>
    <t>E.    Lump sum reduction *</t>
  </si>
  <si>
    <t>FIN_POR</t>
  </si>
  <si>
    <t>G10</t>
  </si>
  <si>
    <t>G9</t>
  </si>
  <si>
    <t>H9</t>
  </si>
  <si>
    <t>ErrorLog</t>
  </si>
  <si>
    <t>Validation result. List of errors and warnings revealed by the validation process</t>
  </si>
  <si>
    <t>for checking accurately before submitting</t>
  </si>
  <si>
    <t>Tool prefill from DECL_POR</t>
  </si>
  <si>
    <t>Tool for prefilling sheet FIN_POR in order to automatically calculate in FIN_POR the financial contribution</t>
  </si>
  <si>
    <t>H10</t>
  </si>
  <si>
    <t>Calculation for Table 2 Annex 1</t>
  </si>
  <si>
    <t>Euros (EUR)</t>
  </si>
  <si>
    <t>G9,G10</t>
  </si>
  <si>
    <t>E9</t>
  </si>
  <si>
    <t>E10</t>
  </si>
  <si>
    <t>STANDARD FOR ALL QUESTIONNAIRES</t>
  </si>
  <si>
    <t>D14</t>
  </si>
  <si>
    <t>D22</t>
  </si>
  <si>
    <t>The reported numbers do not match the formula in Cell G10: "F. Total plastic own resource after reduction (D-E)"; please check and correct the values inserted in cells G8, G9 and G10</t>
  </si>
  <si>
    <t>The inserted numbers do not match the formula in "C.    Total plastic packaging waste not recycled (A-B)" Please check the PORSDAT excel file, table DECL_POR and correct the figures.</t>
  </si>
  <si>
    <t>Reported number "D. Total plastic own resource (C×0,8)" is different from the value calculated in sheet "Tool prefill from DECL_POR"</t>
  </si>
  <si>
    <t>geo</t>
  </si>
  <si>
    <t>time</t>
  </si>
  <si>
    <t>unit</t>
  </si>
  <si>
    <t>source_table</t>
  </si>
  <si>
    <t>Table 2 - Amount of the own resource based on non-recycled plastic packaging waste * (EUR)</t>
  </si>
  <si>
    <t>ANNEX I: Statements relating to the own resource based on non-recycled plastic packaging waste as established by Commission Implementing Regulation (EU) 2023/595</t>
  </si>
  <si>
    <t>Annex I - Table 1
Amount of non-recycled plastic packaging waste (kilograms)</t>
  </si>
  <si>
    <t>kg</t>
  </si>
  <si>
    <t>ANNEX I: Statements relating to the own resource based on non-recycled plastic packaging waste
as established by Commission Implementing Regulation (EU) 2023/595</t>
  </si>
  <si>
    <t>verification next year: https://eur-lex.europa.eu/budget/data/General/2023/en/GenRev.pdf</t>
  </si>
  <si>
    <t>3. Methodology and questions</t>
  </si>
  <si>
    <t>3. Blue shaded box: Provision of data is voluntary; this cell appears only in sheet "Tool prefill from DECL_POR" and contains a formula; to manually input data in this cell, use command "Unlock formulas"</t>
  </si>
  <si>
    <t>5. Grey shaded boxes: calculation is automatic from sheet "Tool prefill from DECL_POR"; to manually input data in these cells, use command "Unlock formulas"</t>
  </si>
  <si>
    <t>3. Methodology and questions:</t>
  </si>
  <si>
    <t>H8</t>
  </si>
  <si>
    <t>TRUE (during development)
FALSE (For real reporting and testing)</t>
  </si>
  <si>
    <t>DevelopementMode</t>
  </si>
  <si>
    <t>(Valid values)</t>
  </si>
  <si>
    <t>Value</t>
  </si>
  <si>
    <t>Parameter</t>
  </si>
  <si>
    <t>SPECIFIC TO THIS QUESTIONNAIRE</t>
  </si>
  <si>
    <t>COMMON TO ALL (OR MOST)  QUESTIONNAIRES</t>
  </si>
  <si>
    <t>This reporting template allows Member States to report the statement relating to the own resource based on non-recycled plastic packaging waste pursuant to Council Regulation (EU, Euratom) 2021/770 according to Commission Implementing Regulation (EU) 2023/595 (mandatory from reference year 2021). This reporting template is referring exclusively to the financial statement in Annex I Table 2 of  Commission Implementing Regulation (EU) 2023/595</t>
  </si>
  <si>
    <t>Council Regulation 2021/770/EU on the calculation of the own resource based on plastic packaging waste that is not recycled, on the methods and procedure for making available that own resource, on the measures to meet cash requirements, and on certain aspects of the own resource based on gross national income.</t>
  </si>
  <si>
    <t>Commission Implementing Regulation (EU) 2023/595 establishes the form for the statement relating to the own resource based on non-recycled plastic packaging waste pursuant to Council Regulation (EU, Euratom) 2021/770.</t>
  </si>
  <si>
    <t>Directive (EU) 2018/852 of the European Parliament and of the Council of 30 May 2018 amending Directive 94/62/EC on packaging and packaging waste.</t>
  </si>
  <si>
    <t>The Commission Implementing Regulation (EU) 2023/595 requires Member States to submit to the Commission the statement relating to the own resource based on non-recycled plastic packaging waste according to these formats: 
- the statistical data in the annual statement shall follow the structure set out in table 1 of Annex I (article 4 point 1); these data have to be reported in questionnaire PORSDAT (the questionnaire dedicated to the statistical data);
- the calculation of the amount of the own resource based on non-recycled plastic packaging waste in the annual statement shall be included in table 2 of Annex I (article 4 point 2); these data have to be reported in questionnaire PORFDAT (the questionnaire dedicated to the financial data).
The statement for the first reporting year shall contain the data for 2021 (article 4 point 4)</t>
  </si>
  <si>
    <r>
      <rPr>
        <b/>
        <sz val="11"/>
        <rFont val="Arial"/>
        <family val="2"/>
      </rPr>
      <t>First,</t>
    </r>
    <r>
      <rPr>
        <sz val="11"/>
        <rFont val="Arial"/>
        <family val="2"/>
      </rPr>
      <t xml:space="preserve"> all the information requested in the sheet "GETTING STARTED" must be filled in before any other sheet.
</t>
    </r>
    <r>
      <rPr>
        <b/>
        <sz val="11"/>
        <rFont val="Arial"/>
        <family val="2"/>
      </rPr>
      <t>Then, these completeness checks apply:</t>
    </r>
  </si>
  <si>
    <t>Sheet FIN_POR (Annex I Table 2)</t>
  </si>
  <si>
    <r>
      <t xml:space="preserve">An </t>
    </r>
    <r>
      <rPr>
        <b/>
        <sz val="11"/>
        <rFont val="Arial"/>
        <family val="2"/>
      </rPr>
      <t>Error</t>
    </r>
    <r>
      <rPr>
        <sz val="11"/>
        <rFont val="Arial"/>
        <family val="2"/>
      </rPr>
      <t xml:space="preserve"> severity message will appear in case of a non numerical value or an empty cell</t>
    </r>
  </si>
  <si>
    <t>All disaggregated data and the final subtraction formula need to have a numeric value and must be filled in</t>
  </si>
  <si>
    <t>All reported values in sheet FIN_POR must be equal or bigger than 0 (positive values). When a formula is including empty cells, the empty cells will be accounted as zeroes.</t>
  </si>
  <si>
    <r>
      <t xml:space="preserve">An </t>
    </r>
    <r>
      <rPr>
        <b/>
        <sz val="11"/>
        <rFont val="Arial"/>
        <family val="2"/>
      </rPr>
      <t>Error</t>
    </r>
    <r>
      <rPr>
        <sz val="11"/>
        <rFont val="Arial"/>
        <family val="2"/>
      </rPr>
      <t xml:space="preserve"> severity message will appear in case the expected calculation is not coherent</t>
    </r>
  </si>
  <si>
    <t>Integrity checks</t>
  </si>
  <si>
    <r>
      <t xml:space="preserve">Sheet FIN_POR (Annex I Table 2) - final calculation of </t>
    </r>
    <r>
      <rPr>
        <b/>
        <sz val="11"/>
        <rFont val="Arial"/>
        <family val="2"/>
      </rPr>
      <t>F. Total plastic own resource after reduction (D-E) **</t>
    </r>
  </si>
  <si>
    <r>
      <rPr>
        <b/>
        <sz val="11"/>
        <rFont val="Arial"/>
        <family val="2"/>
      </rPr>
      <t>F. Total plastic own resource after reduction (D-E) **</t>
    </r>
    <r>
      <rPr>
        <sz val="11"/>
        <rFont val="Arial"/>
        <family val="2"/>
      </rPr>
      <t xml:space="preserve"> must match the arithmetical operation on the disaggregated values: 
</t>
    </r>
    <r>
      <rPr>
        <b/>
        <sz val="11"/>
        <rFont val="Arial"/>
        <family val="2"/>
      </rPr>
      <t>D.    Total plastic own resource (C×0,8)
E.    Lump sum reduction</t>
    </r>
  </si>
  <si>
    <r>
      <t xml:space="preserve">An </t>
    </r>
    <r>
      <rPr>
        <b/>
        <sz val="11"/>
        <rFont val="Arial"/>
        <family val="2"/>
      </rPr>
      <t>Warning</t>
    </r>
    <r>
      <rPr>
        <sz val="11"/>
        <rFont val="Arial"/>
        <family val="2"/>
      </rPr>
      <t xml:space="preserve"> severity message will appear in case the expected calculation is not coherent</t>
    </r>
  </si>
  <si>
    <t>Sheet "Tool prefill from DECL_POR"</t>
  </si>
  <si>
    <t>Validation checks (will then be completed in the validation database of Eurostat comparing also data from the Packaging questionnaire)</t>
  </si>
  <si>
    <t>Cell G12 in sheet "Tool prefill from DECL_POR" should be equal to cell G8 in sheet FIN_POR</t>
  </si>
  <si>
    <t>4. Recommendations</t>
  </si>
  <si>
    <t>1 July 2023</t>
  </si>
  <si>
    <t>https://circabc.europa.eu/ui/group/63da2eca-69b7-4f51-9f71-a6b4d7519046/library/32b765b9-2c10-4be4-b861-e6e48b9aa9db?p=1&amp;n=10&amp;sort=modified_DESC</t>
  </si>
  <si>
    <t>The legislation references are in the user guidance for reporting plastic own resource statement, available here:</t>
  </si>
  <si>
    <r>
      <t xml:space="preserve">For </t>
    </r>
    <r>
      <rPr>
        <b/>
        <sz val="10"/>
        <rFont val="Arial"/>
        <family val="2"/>
      </rPr>
      <t>optional use</t>
    </r>
    <r>
      <rPr>
        <sz val="10"/>
        <rFont val="Arial"/>
        <family val="2"/>
      </rPr>
      <t xml:space="preserve"> by the reporting country, at their discretion.</t>
    </r>
  </si>
  <si>
    <t xml:space="preserve">Should you have any questions regarding data transmission, do not hesitate to contact your local eDAMIS coordinator or the Eurostat eDAMIS helpdesk at: </t>
  </si>
  <si>
    <t>Reporting of zeroes and not available data must follow this convention:</t>
  </si>
  <si>
    <t>2. Light blue shaded boxes: Provision of data is voluntary; these cells appear only in sheet "Tool prefill from DECL_POR", these cells are made available for the prefilling of sheet FIN_POR</t>
  </si>
  <si>
    <t>4. Dark blue shaded box: automatic not editable cell; this cell appears only in sheet "Tool prefill from DECL_POR" and contains a non-editable formula.</t>
  </si>
  <si>
    <t>The guidelines to report on plastic own resource are available on the Circabc website:</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</si>
  <si>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guidelines with practical recommendations. Full implementation of these recommendations should help to ensure that data are compiled and maintained on a consistent basis. </t>
  </si>
  <si>
    <t>If you have questions, please send them to the following email address:</t>
  </si>
  <si>
    <t>The Council of the European Union has adopted the Council Regulation 2021/770/EU on the calculation of the own resource based on plastic packaging waste that is not recycled, on the methods and procedure for making available that own resource, on the measures to meet cash requirements, and on certain aspects of the own resource based on gross national income. Commission Implementing Regulation (EU) 2023/595 establishes the form for the statement relating to the own resource based on non-recycled plastic packaging waste pursuant to Council Regulation (EU, Euratom) 2021/770.</t>
  </si>
  <si>
    <t>Commission Implementing Decision (EU) 2019/665 of 17 April 2019 amending Decision 2005/270/EC establishing the formats relating to the database system pursuant to European Parliament and Council Directive 94/62/EC on packaging and packaging waste (notified under document C(2019) 2805).</t>
  </si>
  <si>
    <t>This document assists Member States to report the statement relating to the own resource based on non-recycled plastic packaging waste in accordance to the Commission Implementing Regulation (EU) 2023/595. Detailed instructions can be found in the guidance document referred to above.</t>
  </si>
  <si>
    <t>The Commission Implementing Regulation (EU) 2023/595 requires Member States to submit to the Commission any relevant information on: 
- the methodology on the calculation of the data reported in the explanation sections in Annex I Table 3 (article 3 from point 2 to point 6, article 4 point 3), mentioning also
   -- any measure taken to avoid double accounting, for instance redundancies of used data sources (surveys, databases, waste facilities operative reports...)
   -- any issue of undercoverage of the data sources (including an estimation of the undercoverage), 
   -- any difference between the data obtained by the placed on the market and waste analysis measurments approaches (article 3 point 5)
- the Member States must indicate in Annex II Table 1 (article 3 point 6c) any discrepancies with the plastic packaging waste levels reported under Directive 94/62/EC 
- the Member States must indicate any methodological changes as well as any revisions of previously reported statistical data in Annex II Table 2 (article 3 points 6a and 6b).
Whenever applicable, these information have to be provided in questionnaire PORSDAT.</t>
  </si>
  <si>
    <t xml:space="preserve">
Please send the best estimate you can by 31 July, this also means extrapolating data for the previous year with auxiliary information or other provisional estimation techniques.
The data submitted on 31 July constitutes the official submission of the country statement for the plastic own resource. 
If the first delivery happens after 31 July, economic penalties (interest) might apply.
Revisions can be sent at any time, but please bear in mind that Eurostat will process them only when possible. Data transmitted as soon as possible and before the October SPPW meeting are preferable because the annual SPPW opinion will also refer to those data. Eurostat will validate the data and hand it over to DG Budget for the budget procedures by the end of October.</t>
  </si>
  <si>
    <t>Tim Mirgain</t>
  </si>
  <si>
    <t>Administration de l'environnement</t>
  </si>
  <si>
    <t>Unité surveillance et évaluation de l'environnement</t>
  </si>
  <si>
    <t>40 56 56 322</t>
  </si>
  <si>
    <t>tim.mirgain@aev.etat.lu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</si>
</sst>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75" x14ac:knownFonts="1">
    <font>
      <sz val="11"/>
      <color theme="1"/>
      <name val="Calibri"/>
      <family val="2"/>
      <scheme val="minor"/>
    </font>
    <font>
      <sz val="11"/>
      <color theme="1"/>
      <name val="Calibri"/>
      <family val="2"/>
      <scheme val="minor"/>
    </font>
    <font>
      <b/>
      <sz val="11"/>
      <color theme="0"/>
      <name val="Calibri"/>
      <family val="2"/>
      <scheme val="minor"/>
    </font>
    <font>
      <sz val="10"/>
      <name val="Arial"/>
      <family val="2"/>
    </font>
    <font>
      <sz val="11"/>
      <name val="Arial"/>
      <family val="2"/>
    </font>
    <font>
      <b/>
      <sz val="9"/>
      <name val="Arial"/>
      <family val="2"/>
    </font>
    <font>
      <b/>
      <sz val="11"/>
      <name val="Arial"/>
      <family val="2"/>
    </font>
    <font>
      <sz val="10"/>
      <color rgb="FF000000"/>
      <name val="Times New Roman"/>
      <family val="1"/>
    </font>
    <font>
      <b/>
      <sz val="12"/>
      <name val="Times New Roman"/>
      <family val="1"/>
    </font>
    <font>
      <sz val="11"/>
      <color indexed="10"/>
      <name val="Arial"/>
      <family val="2"/>
    </font>
    <font>
      <sz val="11"/>
      <name val="Calibri"/>
      <family val="2"/>
      <scheme val="minor"/>
    </font>
    <font>
      <b/>
      <sz val="10"/>
      <color rgb="FF000000"/>
      <name val="Times New Roman"/>
      <family val="1"/>
    </font>
    <font>
      <sz val="9"/>
      <name val="Arial"/>
      <family val="2"/>
    </font>
    <font>
      <u/>
      <sz val="10"/>
      <color indexed="12"/>
      <name val="Arial"/>
      <family val="2"/>
    </font>
    <font>
      <u/>
      <sz val="9"/>
      <color indexed="12"/>
      <name val="Arial"/>
      <family val="2"/>
    </font>
    <font>
      <u/>
      <sz val="11"/>
      <color indexed="12"/>
      <name val="Arial"/>
      <family val="2"/>
    </font>
    <font>
      <b/>
      <sz val="11"/>
      <color indexed="8"/>
      <name val="Arial"/>
      <family val="2"/>
    </font>
    <font>
      <sz val="9"/>
      <color indexed="10"/>
      <name val="Arial"/>
      <family val="2"/>
    </font>
    <font>
      <b/>
      <sz val="11"/>
      <color indexed="10"/>
      <name val="Arial"/>
      <family val="2"/>
    </font>
    <font>
      <i/>
      <sz val="11"/>
      <name val="Arial"/>
      <family val="2"/>
    </font>
    <font>
      <b/>
      <sz val="10"/>
      <color indexed="48"/>
      <name val="Arial"/>
      <family val="2"/>
    </font>
    <font>
      <b/>
      <sz val="10"/>
      <name val="Times New Roman"/>
      <family val="1"/>
    </font>
    <font>
      <sz val="9"/>
      <color indexed="81"/>
      <name val="Tahoma"/>
      <family val="2"/>
    </font>
    <font>
      <sz val="10"/>
      <name val="Arial"/>
      <family val="2"/>
      <charset val="238"/>
    </font>
    <font>
      <b/>
      <sz val="12"/>
      <color rgb="FF000000"/>
      <name val="Arial"/>
      <family val="2"/>
    </font>
    <font>
      <b/>
      <sz val="10"/>
      <name val="Arial"/>
      <family val="2"/>
    </font>
    <font>
      <b/>
      <sz val="11"/>
      <color theme="1"/>
      <name val="Calibri"/>
      <family val="2"/>
      <charset val="238"/>
      <scheme val="minor"/>
    </font>
    <font>
      <sz val="8"/>
      <name val="Calibri"/>
      <family val="2"/>
      <scheme val="minor"/>
    </font>
    <font>
      <b/>
      <sz val="11"/>
      <color theme="0"/>
      <name val="Calibri"/>
      <family val="2"/>
      <charset val="238"/>
      <scheme val="minor"/>
    </font>
    <font>
      <sz val="11"/>
      <color theme="1"/>
      <name val="Calibri"/>
      <family val="2"/>
      <charset val="238"/>
      <scheme val="minor"/>
    </font>
    <font>
      <sz val="11"/>
      <name val="Calibri"/>
      <family val="2"/>
      <charset val="238"/>
      <scheme val="minor"/>
    </font>
    <font>
      <b/>
      <sz val="11"/>
      <name val="Calibri"/>
      <family val="2"/>
      <charset val="238"/>
      <scheme val="minor"/>
    </font>
    <font>
      <b/>
      <sz val="12"/>
      <name val="Times New Roman"/>
      <family val="1"/>
      <charset val="238"/>
    </font>
    <font>
      <sz val="10"/>
      <color theme="1"/>
      <name val="Times New Roman"/>
      <family val="1"/>
      <charset val="238"/>
    </font>
    <font>
      <sz val="10"/>
      <color rgb="FF000000"/>
      <name val="Times New Roman"/>
      <family val="1"/>
      <charset val="238"/>
    </font>
    <font>
      <sz val="10"/>
      <color rgb="FFFF0000"/>
      <name val="Times New Roman"/>
      <family val="1"/>
      <charset val="238"/>
    </font>
    <font>
      <i/>
      <sz val="10"/>
      <color rgb="FF000000"/>
      <name val="Times New Roman"/>
      <family val="1"/>
      <charset val="238"/>
    </font>
    <font>
      <sz val="10"/>
      <name val="Times New Roman"/>
      <family val="1"/>
      <charset val="238"/>
    </font>
    <font>
      <sz val="10"/>
      <color theme="0"/>
      <name val="Times New Roman"/>
      <family val="1"/>
      <charset val="238"/>
    </font>
    <font>
      <b/>
      <sz val="10"/>
      <name val="Times New Roman"/>
      <family val="1"/>
      <charset val="238"/>
    </font>
    <font>
      <b/>
      <sz val="10"/>
      <color rgb="FFFF0000"/>
      <name val="Times New Roman"/>
      <family val="1"/>
      <charset val="238"/>
    </font>
    <font>
      <b/>
      <sz val="9"/>
      <color theme="1"/>
      <name val="Times New Roman"/>
      <family val="1"/>
    </font>
    <font>
      <b/>
      <sz val="11"/>
      <color rgb="FF000000"/>
      <name val="Calibri"/>
      <family val="2"/>
    </font>
    <font>
      <sz val="10"/>
      <color rgb="FF000000"/>
      <name val="Calibri"/>
      <family val="2"/>
    </font>
    <font>
      <b/>
      <sz val="9"/>
      <color indexed="81"/>
      <name val="Tahoma"/>
      <family val="2"/>
    </font>
    <font>
      <b/>
      <i/>
      <sz val="10"/>
      <color rgb="FF000000"/>
      <name val="Times New Roman"/>
      <family val="1"/>
    </font>
    <font>
      <b/>
      <sz val="12"/>
      <name val="Calibri"/>
      <family val="2"/>
      <scheme val="minor"/>
    </font>
    <font>
      <b/>
      <sz val="10"/>
      <name val="Calibri"/>
      <family val="2"/>
      <scheme val="minor"/>
    </font>
    <font>
      <b/>
      <sz val="12"/>
      <name val="Arial"/>
      <family val="2"/>
    </font>
    <font>
      <b/>
      <sz val="20"/>
      <name val="Arial"/>
      <family val="2"/>
    </font>
    <font>
      <b/>
      <sz val="8"/>
      <name val="Arial"/>
      <family val="2"/>
    </font>
    <font>
      <b/>
      <sz val="7.5"/>
      <name val="Arial"/>
      <family val="2"/>
    </font>
    <font>
      <b/>
      <sz val="13"/>
      <name val="Arial"/>
      <family val="2"/>
    </font>
    <font>
      <b/>
      <sz val="14"/>
      <color theme="0"/>
      <name val="Arial"/>
      <family val="2"/>
    </font>
    <font>
      <b/>
      <sz val="14"/>
      <color indexed="8"/>
      <name val="Arial"/>
      <family val="2"/>
    </font>
    <font>
      <u/>
      <sz val="10"/>
      <name val="Arial"/>
      <family val="2"/>
    </font>
    <font>
      <b/>
      <sz val="11"/>
      <color rgb="FFD7642D"/>
      <name val="Arial"/>
      <family val="2"/>
    </font>
    <font>
      <sz val="10"/>
      <color rgb="FF000000"/>
      <name val="Arial"/>
      <family val="2"/>
    </font>
    <font>
      <u/>
      <sz val="10"/>
      <color theme="1"/>
      <name val="Arial"/>
      <family val="2"/>
    </font>
    <font>
      <b/>
      <sz val="11"/>
      <color rgb="FFFFFFFF"/>
      <name val="Calibri"/>
      <family val="2"/>
      <scheme val="minor"/>
    </font>
    <font>
      <b/>
      <sz val="10"/>
      <color theme="0"/>
      <name val="Calibri"/>
      <family val="2"/>
      <scheme val="minor"/>
    </font>
    <font>
      <b/>
      <sz val="14"/>
      <name val="Times New Roman"/>
      <family val="1"/>
      <charset val="238"/>
    </font>
    <font>
      <sz val="10"/>
      <color theme="0"/>
      <name val="Arial"/>
      <family val="2"/>
    </font>
    <font>
      <b/>
      <sz val="14"/>
      <name val="Times New Roman"/>
      <family val="1"/>
    </font>
    <font>
      <b/>
      <sz val="28"/>
      <color theme="5" tint="-0.249977111117893"/>
      <name val="Times New Roman"/>
      <family val="1"/>
    </font>
    <font>
      <i/>
      <sz val="10"/>
      <name val="Times New Roman"/>
      <family val="1"/>
    </font>
    <font>
      <sz val="11"/>
      <color rgb="FFFF0000"/>
      <name val="Arial"/>
      <family val="2"/>
    </font>
    <font>
      <b/>
      <sz val="10"/>
      <color theme="1"/>
      <name val="Times New Roman"/>
      <family val="1"/>
    </font>
    <font>
      <b/>
      <sz val="10"/>
      <color rgb="FF000000"/>
      <name val="Calibri"/>
      <family val="2"/>
    </font>
    <font>
      <b/>
      <sz val="16"/>
      <color theme="1"/>
      <name val="Times New Roman"/>
      <family val="1"/>
    </font>
    <font>
      <b/>
      <sz val="14"/>
      <color theme="1"/>
      <name val="Times New Roman"/>
      <family val="1"/>
    </font>
    <font>
      <sz val="10"/>
      <color theme="0" tint="-0.499984740745262"/>
      <name val="Arial"/>
      <family val="2"/>
    </font>
    <font>
      <b/>
      <sz val="11"/>
      <color theme="0" tint="-0.14999847407452621"/>
      <name val="Calibri"/>
      <family val="2"/>
      <scheme val="minor"/>
    </font>
    <font>
      <b/>
      <sz val="10"/>
      <color theme="0"/>
      <name val="Arial"/>
      <family val="2"/>
    </font>
    <font>
      <u/>
      <sz val="11"/>
      <color rgb="FF0000FF"/>
      <name val="Arial"/>
      <family val="2"/>
    </font>
  </fonts>
  <fills count="41">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theme="1"/>
        <bgColor indexed="64"/>
      </patternFill>
    </fill>
    <fill>
      <patternFill patternType="solid">
        <fgColor theme="0" tint="-4.9989318521683403E-2"/>
        <bgColor indexed="64"/>
      </patternFill>
    </fill>
    <fill>
      <patternFill patternType="solid">
        <fgColor rgb="FFF2F2F2"/>
        <bgColor indexed="64"/>
      </patternFill>
    </fill>
    <fill>
      <patternFill patternType="solid">
        <fgColor theme="0" tint="-0.249977111117893"/>
        <bgColor indexed="64"/>
      </patternFill>
    </fill>
    <fill>
      <patternFill patternType="solid">
        <fgColor rgb="FFC5D9F1"/>
        <bgColor indexed="64"/>
      </patternFill>
    </fill>
    <fill>
      <patternFill patternType="solid">
        <fgColor rgb="FF16365C"/>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rgb="FF000000"/>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D8F0EF"/>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rgb="FFCDCDCD"/>
        <bgColor indexed="64"/>
      </patternFill>
    </fill>
    <fill>
      <patternFill patternType="solid">
        <fgColor theme="0" tint="-0.34998626667073579"/>
        <bgColor indexed="64"/>
      </patternFill>
    </fill>
    <fill>
      <patternFill patternType="solid">
        <fgColor rgb="FF266865"/>
        <bgColor indexed="64"/>
      </patternFill>
    </fill>
    <fill>
      <patternFill patternType="solid">
        <fgColor rgb="FFA6DEDB"/>
        <bgColor indexed="64"/>
      </patternFill>
    </fill>
    <fill>
      <patternFill patternType="solid">
        <fgColor rgb="FFE07CD4"/>
        <bgColor indexed="64"/>
      </patternFill>
    </fill>
    <fill>
      <patternFill patternType="solid">
        <fgColor theme="2"/>
        <bgColor indexed="64"/>
      </patternFill>
    </fill>
    <fill>
      <patternFill patternType="solid">
        <fgColor theme="4" tint="-0.249977111117893"/>
        <bgColor indexed="64"/>
      </patternFill>
    </fill>
    <fill>
      <patternFill patternType="solid">
        <fgColor theme="5" tint="-0.249977111117893"/>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diagonal/>
    </border>
    <border>
      <left/>
      <right/>
      <top style="thin">
        <color indexed="64"/>
      </top>
      <bottom style="medium">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top style="medium">
        <color indexed="64"/>
      </top>
      <bottom style="dashed">
        <color indexed="64"/>
      </bottom>
      <diagonal/>
    </border>
    <border>
      <left style="medium">
        <color indexed="64"/>
      </left>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right/>
      <top style="medium">
        <color indexed="64"/>
      </top>
      <bottom style="dashed">
        <color indexed="64"/>
      </bottom>
      <diagonal/>
    </border>
    <border>
      <left/>
      <right/>
      <top style="dashed">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theme="0"/>
      </left>
      <right style="thin">
        <color theme="0"/>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style="medium">
        <color indexed="64"/>
      </right>
      <top style="thin">
        <color indexed="64"/>
      </top>
      <bottom style="thin">
        <color indexed="64"/>
      </bottom>
      <diagonal/>
    </border>
  </borders>
  <cellStyleXfs count="15">
    <xf numFmtId="0" fontId="0" fillId="0" borderId="0"/>
    <xf numFmtId="0" fontId="3" fillId="0" borderId="0"/>
    <xf numFmtId="0" fontId="7" fillId="0" borderId="0"/>
    <xf numFmtId="0" fontId="1" fillId="0" borderId="0"/>
    <xf numFmtId="0" fontId="13"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20"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 fillId="0" borderId="0"/>
    <xf numFmtId="0" fontId="23" fillId="0" borderId="0"/>
    <xf numFmtId="0" fontId="58" fillId="0" borderId="0" applyNumberFormat="0" applyFill="0" applyBorder="0" applyAlignment="0" applyProtection="0"/>
    <xf numFmtId="0" fontId="3" fillId="0" borderId="0"/>
    <xf numFmtId="43" fontId="1" fillId="0" borderId="0" applyFont="0" applyFill="0" applyBorder="0" applyAlignment="0" applyProtection="0"/>
    <xf numFmtId="0" fontId="3" fillId="0" borderId="0"/>
    <xf numFmtId="0" fontId="3" fillId="0" borderId="0"/>
  </cellStyleXfs>
  <cellXfs count="414">
    <xf numFmtId="0" fontId="0" fillId="0" borderId="0" xfId="0"/>
    <xf numFmtId="0" fontId="10" fillId="0" borderId="0" xfId="3" applyFont="1" applyAlignment="1">
      <alignment horizontal="center" vertical="center" wrapText="1"/>
    </xf>
    <xf numFmtId="0" fontId="3" fillId="0" borderId="1" xfId="1" applyBorder="1"/>
    <xf numFmtId="0" fontId="3" fillId="0" borderId="0" xfId="1"/>
    <xf numFmtId="0" fontId="3" fillId="0" borderId="0" xfId="1" applyAlignment="1">
      <alignment horizontal="center" vertical="center"/>
    </xf>
    <xf numFmtId="0" fontId="12" fillId="0" borderId="0" xfId="1" applyFont="1" applyAlignment="1">
      <alignment vertical="top"/>
    </xf>
    <xf numFmtId="0" fontId="8" fillId="6" borderId="19" xfId="2" applyFont="1" applyFill="1" applyBorder="1" applyAlignment="1">
      <alignment horizontal="left" vertical="center"/>
    </xf>
    <xf numFmtId="0" fontId="10" fillId="9" borderId="1" xfId="3" applyFont="1" applyFill="1" applyBorder="1" applyAlignment="1">
      <alignment horizontal="left" vertical="center" wrapText="1"/>
    </xf>
    <xf numFmtId="0" fontId="10" fillId="9" borderId="1" xfId="3" applyFont="1" applyFill="1" applyBorder="1" applyAlignment="1">
      <alignment horizontal="center" vertical="center" wrapText="1"/>
    </xf>
    <xf numFmtId="0" fontId="12" fillId="0" borderId="0" xfId="1" applyFont="1" applyFill="1" applyBorder="1" applyAlignment="1">
      <alignment vertical="top"/>
    </xf>
    <xf numFmtId="0" fontId="12" fillId="0" borderId="0" xfId="1" applyFont="1" applyFill="1" applyBorder="1" applyAlignment="1"/>
    <xf numFmtId="0" fontId="12" fillId="0" borderId="0" xfId="1" applyFont="1" applyAlignment="1"/>
    <xf numFmtId="0" fontId="12" fillId="0" borderId="0" xfId="1" applyFont="1" applyFill="1" applyBorder="1" applyAlignment="1">
      <alignment vertical="center"/>
    </xf>
    <xf numFmtId="0" fontId="0" fillId="0" borderId="0" xfId="0" applyAlignment="1">
      <alignment horizontal="center" vertical="center"/>
    </xf>
    <xf numFmtId="0" fontId="2" fillId="11" borderId="0" xfId="1" applyFont="1" applyFill="1" applyAlignment="1">
      <alignment horizontal="center" vertical="center" wrapText="1"/>
    </xf>
    <xf numFmtId="0" fontId="2" fillId="11" borderId="0" xfId="3" applyFont="1" applyFill="1" applyAlignment="1">
      <alignment horizontal="center" vertical="center"/>
    </xf>
    <xf numFmtId="0" fontId="1" fillId="0" borderId="0" xfId="3"/>
    <xf numFmtId="0" fontId="1" fillId="0" borderId="0" xfId="3" applyAlignment="1">
      <alignment horizontal="center" vertical="center"/>
    </xf>
    <xf numFmtId="0" fontId="1" fillId="0" borderId="0" xfId="3" applyAlignment="1">
      <alignment horizontal="center" vertical="top"/>
    </xf>
    <xf numFmtId="0" fontId="3" fillId="0" borderId="0" xfId="1" applyFont="1"/>
    <xf numFmtId="0" fontId="1" fillId="0" borderId="0" xfId="3" applyFill="1" applyAlignment="1">
      <alignment horizontal="center" vertical="center"/>
    </xf>
    <xf numFmtId="0" fontId="2" fillId="11" borderId="0" xfId="0" applyFont="1" applyFill="1" applyAlignment="1">
      <alignment horizontal="center" vertical="center" wrapText="1"/>
    </xf>
    <xf numFmtId="0" fontId="2" fillId="11" borderId="0" xfId="3" applyFont="1" applyFill="1" applyAlignment="1">
      <alignment horizontal="left" vertical="center" wrapText="1"/>
    </xf>
    <xf numFmtId="0" fontId="1" fillId="0" borderId="0" xfId="3" applyAlignment="1">
      <alignment horizontal="left" vertical="center"/>
    </xf>
    <xf numFmtId="0" fontId="2" fillId="11" borderId="0" xfId="1" applyFont="1" applyFill="1" applyAlignment="1">
      <alignment horizontal="center" vertical="top" wrapText="1"/>
    </xf>
    <xf numFmtId="0" fontId="3" fillId="0" borderId="0" xfId="1" applyAlignment="1">
      <alignment horizontal="center" vertical="top"/>
    </xf>
    <xf numFmtId="0" fontId="29" fillId="0" borderId="0" xfId="3" applyFont="1"/>
    <xf numFmtId="0" fontId="29" fillId="0" borderId="0" xfId="3" applyFont="1" applyAlignment="1">
      <alignment horizontal="left"/>
    </xf>
    <xf numFmtId="0" fontId="31" fillId="0" borderId="0" xfId="3" applyFont="1" applyAlignment="1">
      <alignment horizontal="left" vertical="center"/>
    </xf>
    <xf numFmtId="0" fontId="31" fillId="0" borderId="0" xfId="3" applyFont="1" applyAlignment="1">
      <alignment horizontal="left"/>
    </xf>
    <xf numFmtId="0" fontId="29" fillId="12" borderId="0" xfId="3" applyFont="1" applyFill="1" applyAlignment="1">
      <alignment horizontal="center"/>
    </xf>
    <xf numFmtId="0" fontId="29" fillId="12" borderId="0" xfId="3" applyFont="1" applyFill="1" applyAlignment="1">
      <alignment horizontal="left"/>
    </xf>
    <xf numFmtId="0" fontId="28" fillId="12" borderId="0" xfId="3" applyFont="1" applyFill="1" applyAlignment="1">
      <alignment horizontal="left"/>
    </xf>
    <xf numFmtId="0" fontId="29" fillId="0" borderId="0" xfId="3" quotePrefix="1" applyFont="1" applyAlignment="1">
      <alignment horizontal="left"/>
    </xf>
    <xf numFmtId="0" fontId="29" fillId="0" borderId="0" xfId="3" applyFont="1" applyAlignment="1">
      <alignment horizontal="center" vertical="center"/>
    </xf>
    <xf numFmtId="0" fontId="28" fillId="11" borderId="0" xfId="3" applyFont="1" applyFill="1" applyAlignment="1">
      <alignment horizontal="center" vertical="center" wrapText="1"/>
    </xf>
    <xf numFmtId="0" fontId="30" fillId="0" borderId="0" xfId="3" applyFont="1" applyAlignment="1">
      <alignment horizontal="right"/>
    </xf>
    <xf numFmtId="0" fontId="30" fillId="12" borderId="0" xfId="3" applyFont="1" applyFill="1" applyAlignment="1">
      <alignment horizontal="right"/>
    </xf>
    <xf numFmtId="0" fontId="0" fillId="0" borderId="0" xfId="3" applyFont="1" applyAlignment="1">
      <alignment horizontal="left" vertical="center"/>
    </xf>
    <xf numFmtId="0" fontId="33" fillId="0" borderId="0" xfId="0" applyFont="1"/>
    <xf numFmtId="0" fontId="33" fillId="0" borderId="0" xfId="0" applyFont="1" applyFill="1"/>
    <xf numFmtId="0" fontId="33" fillId="0" borderId="0" xfId="0" applyFont="1" applyBorder="1" applyAlignment="1">
      <alignment horizontal="center" vertical="center"/>
    </xf>
    <xf numFmtId="0" fontId="33" fillId="0" borderId="0" xfId="0" applyFont="1" applyAlignment="1">
      <alignment wrapText="1"/>
    </xf>
    <xf numFmtId="0" fontId="33" fillId="0" borderId="0" xfId="0" applyFont="1" applyFill="1" applyAlignment="1">
      <alignment wrapText="1"/>
    </xf>
    <xf numFmtId="0" fontId="36" fillId="0" borderId="0" xfId="2" applyFont="1" applyBorder="1"/>
    <xf numFmtId="0" fontId="35" fillId="0" borderId="0" xfId="0" applyFont="1" applyFill="1" applyBorder="1" applyAlignment="1">
      <alignment wrapText="1"/>
    </xf>
    <xf numFmtId="0" fontId="35" fillId="0" borderId="0" xfId="0" applyFont="1" applyFill="1" applyBorder="1"/>
    <xf numFmtId="0" fontId="33" fillId="0" borderId="0" xfId="0" applyFont="1" applyBorder="1" applyAlignment="1">
      <alignment horizontal="center"/>
    </xf>
    <xf numFmtId="0" fontId="29" fillId="0" borderId="0" xfId="3" applyFont="1" applyAlignment="1">
      <alignment horizontal="center"/>
    </xf>
    <xf numFmtId="0" fontId="31" fillId="0" borderId="0" xfId="3" applyFont="1" applyAlignment="1">
      <alignment horizontal="center" vertical="center" wrapText="1"/>
    </xf>
    <xf numFmtId="0" fontId="29" fillId="0" borderId="0" xfId="3" applyFont="1" applyAlignment="1"/>
    <xf numFmtId="0" fontId="26" fillId="0" borderId="0" xfId="3" applyFont="1" applyAlignment="1">
      <alignment horizontal="left"/>
    </xf>
    <xf numFmtId="0" fontId="45" fillId="0" borderId="0" xfId="2" applyFont="1" applyAlignment="1"/>
    <xf numFmtId="0" fontId="47" fillId="20" borderId="14" xfId="1" applyFont="1" applyFill="1" applyBorder="1"/>
    <xf numFmtId="0" fontId="47" fillId="20" borderId="15" xfId="1" applyFont="1" applyFill="1" applyBorder="1" applyAlignment="1">
      <alignment horizontal="left"/>
    </xf>
    <xf numFmtId="0" fontId="47" fillId="20" borderId="19" xfId="1" applyFont="1" applyFill="1" applyBorder="1"/>
    <xf numFmtId="0" fontId="47" fillId="20" borderId="20" xfId="1" applyFont="1" applyFill="1" applyBorder="1" applyAlignment="1">
      <alignment horizontal="left"/>
    </xf>
    <xf numFmtId="0" fontId="47" fillId="22" borderId="14" xfId="1" applyFont="1" applyFill="1" applyBorder="1"/>
    <xf numFmtId="0" fontId="47" fillId="22" borderId="15" xfId="1" applyFont="1" applyFill="1" applyBorder="1" applyAlignment="1">
      <alignment horizontal="left"/>
    </xf>
    <xf numFmtId="0" fontId="47" fillId="22" borderId="19" xfId="1" applyFont="1" applyFill="1" applyBorder="1"/>
    <xf numFmtId="15" fontId="47" fillId="22" borderId="20" xfId="1" quotePrefix="1" applyNumberFormat="1" applyFont="1" applyFill="1" applyBorder="1" applyAlignment="1">
      <alignment horizontal="left"/>
    </xf>
    <xf numFmtId="15" fontId="47" fillId="22" borderId="15" xfId="1" quotePrefix="1" applyNumberFormat="1" applyFont="1" applyFill="1" applyBorder="1" applyAlignment="1">
      <alignment horizontal="left"/>
    </xf>
    <xf numFmtId="0" fontId="47" fillId="24" borderId="14" xfId="1" applyFont="1" applyFill="1" applyBorder="1"/>
    <xf numFmtId="0" fontId="47" fillId="24" borderId="15" xfId="1" applyFont="1" applyFill="1" applyBorder="1" applyAlignment="1">
      <alignment horizontal="left"/>
    </xf>
    <xf numFmtId="0" fontId="47" fillId="24" borderId="14" xfId="1" applyFont="1" applyFill="1" applyBorder="1" applyAlignment="1">
      <alignment horizontal="left" vertical="center" wrapText="1"/>
    </xf>
    <xf numFmtId="0" fontId="47" fillId="24" borderId="15" xfId="0" applyFont="1" applyFill="1" applyBorder="1"/>
    <xf numFmtId="0" fontId="47" fillId="24" borderId="19" xfId="1" applyFont="1" applyFill="1" applyBorder="1" applyAlignment="1">
      <alignment horizontal="left" vertical="center" wrapText="1"/>
    </xf>
    <xf numFmtId="0" fontId="47" fillId="24" borderId="20" xfId="0" applyFont="1" applyFill="1" applyBorder="1"/>
    <xf numFmtId="0" fontId="47" fillId="26" borderId="14" xfId="1" applyFont="1" applyFill="1" applyBorder="1" applyAlignment="1">
      <alignment horizontal="left" vertical="center" wrapText="1"/>
    </xf>
    <xf numFmtId="0" fontId="47" fillId="26" borderId="15" xfId="4" applyFont="1" applyFill="1" applyBorder="1" applyAlignment="1" applyProtection="1">
      <alignment vertical="center"/>
    </xf>
    <xf numFmtId="0" fontId="47" fillId="26" borderId="19" xfId="1" applyFont="1" applyFill="1" applyBorder="1" applyAlignment="1">
      <alignment vertical="center" wrapText="1"/>
    </xf>
    <xf numFmtId="0" fontId="2" fillId="5" borderId="35" xfId="1" applyFont="1" applyFill="1" applyBorder="1" applyAlignment="1">
      <alignment horizontal="center" vertical="center"/>
    </xf>
    <xf numFmtId="0" fontId="2" fillId="5" borderId="36" xfId="1" applyFont="1" applyFill="1" applyBorder="1" applyAlignment="1">
      <alignment horizontal="center" vertical="center"/>
    </xf>
    <xf numFmtId="0" fontId="2" fillId="10" borderId="1" xfId="3" applyFont="1" applyFill="1" applyBorder="1" applyAlignment="1">
      <alignment horizontal="center" vertical="center" wrapText="1"/>
    </xf>
    <xf numFmtId="0" fontId="2" fillId="0" borderId="0" xfId="3" applyFont="1" applyAlignment="1">
      <alignment horizontal="center" vertical="center" wrapText="1"/>
    </xf>
    <xf numFmtId="0" fontId="2" fillId="5" borderId="1" xfId="1" applyFont="1" applyFill="1" applyBorder="1" applyAlignment="1">
      <alignment horizontal="center" vertical="center"/>
    </xf>
    <xf numFmtId="0" fontId="3" fillId="27" borderId="20" xfId="1" applyFont="1" applyFill="1" applyBorder="1"/>
    <xf numFmtId="15" fontId="25" fillId="27" borderId="9" xfId="1" applyNumberFormat="1" applyFont="1" applyFill="1" applyBorder="1" applyAlignment="1">
      <alignment horizontal="center" vertical="center" wrapText="1"/>
    </xf>
    <xf numFmtId="0" fontId="3" fillId="27" borderId="19" xfId="1" applyFont="1" applyFill="1" applyBorder="1"/>
    <xf numFmtId="0" fontId="3" fillId="27" borderId="15" xfId="1" applyFont="1" applyFill="1" applyBorder="1"/>
    <xf numFmtId="0" fontId="48" fillId="27" borderId="23" xfId="1" applyFont="1" applyFill="1" applyBorder="1" applyAlignment="1">
      <alignment horizontal="center" vertical="center" wrapText="1"/>
    </xf>
    <xf numFmtId="0" fontId="3" fillId="27" borderId="14" xfId="1" applyFont="1" applyFill="1" applyBorder="1"/>
    <xf numFmtId="0" fontId="49" fillId="27" borderId="22" xfId="1" applyFont="1" applyFill="1" applyBorder="1" applyAlignment="1">
      <alignment horizontal="center" vertical="center" wrapText="1"/>
    </xf>
    <xf numFmtId="0" fontId="4" fillId="27" borderId="0" xfId="1" applyFont="1" applyFill="1" applyBorder="1" applyAlignment="1">
      <alignment horizontal="center" vertical="center" wrapText="1"/>
    </xf>
    <xf numFmtId="0" fontId="48" fillId="27" borderId="0" xfId="1" applyFont="1" applyFill="1" applyBorder="1" applyAlignment="1">
      <alignment horizontal="center" wrapText="1"/>
    </xf>
    <xf numFmtId="0" fontId="50" fillId="27" borderId="0" xfId="1" applyFont="1" applyFill="1" applyBorder="1" applyAlignment="1">
      <alignment horizontal="right" vertical="top"/>
    </xf>
    <xf numFmtId="0" fontId="3" fillId="27" borderId="13" xfId="1" applyFont="1" applyFill="1" applyBorder="1"/>
    <xf numFmtId="0" fontId="25" fillId="27" borderId="8" xfId="1" applyFont="1" applyFill="1" applyBorder="1" applyAlignment="1">
      <alignment horizontal="center"/>
    </xf>
    <xf numFmtId="0" fontId="3" fillId="27" borderId="12" xfId="1" applyFont="1" applyFill="1" applyBorder="1"/>
    <xf numFmtId="0" fontId="50" fillId="27" borderId="12" xfId="1" applyFont="1" applyFill="1" applyBorder="1" applyAlignment="1">
      <alignment horizontal="right" wrapText="1"/>
    </xf>
    <xf numFmtId="0" fontId="50" fillId="27" borderId="13" xfId="1" applyFont="1" applyFill="1" applyBorder="1" applyAlignment="1">
      <alignment horizontal="right" wrapText="1"/>
    </xf>
    <xf numFmtId="0" fontId="50" fillId="27" borderId="14" xfId="1" applyFont="1" applyFill="1" applyBorder="1" applyAlignment="1">
      <alignment vertical="center" wrapText="1"/>
    </xf>
    <xf numFmtId="0" fontId="50" fillId="27" borderId="0" xfId="1" applyFont="1" applyFill="1" applyBorder="1" applyAlignment="1">
      <alignment horizontal="right" vertical="center" wrapText="1"/>
    </xf>
    <xf numFmtId="0" fontId="51" fillId="27" borderId="0" xfId="1" applyFont="1" applyFill="1" applyBorder="1" applyAlignment="1">
      <alignment horizontal="right" vertical="center" wrapText="1"/>
    </xf>
    <xf numFmtId="0" fontId="50" fillId="27" borderId="15" xfId="1" applyFont="1" applyFill="1" applyBorder="1" applyAlignment="1">
      <alignment vertical="center" wrapText="1"/>
    </xf>
    <xf numFmtId="0" fontId="12" fillId="0" borderId="0" xfId="1" applyFont="1" applyAlignment="1">
      <alignment vertical="center"/>
    </xf>
    <xf numFmtId="0" fontId="52" fillId="27" borderId="14" xfId="1" applyFont="1" applyFill="1" applyBorder="1" applyAlignment="1">
      <alignment horizontal="center" vertical="center" wrapText="1"/>
    </xf>
    <xf numFmtId="0" fontId="52" fillId="27" borderId="15" xfId="1" applyFont="1" applyFill="1" applyBorder="1" applyAlignment="1">
      <alignment horizontal="center" vertical="center" wrapText="1"/>
    </xf>
    <xf numFmtId="0" fontId="6" fillId="27" borderId="14" xfId="1" applyFont="1" applyFill="1" applyBorder="1" applyAlignment="1">
      <alignment horizontal="center" vertical="center"/>
    </xf>
    <xf numFmtId="0" fontId="6" fillId="27" borderId="15" xfId="1" applyFont="1" applyFill="1" applyBorder="1" applyAlignment="1">
      <alignment horizontal="center" vertical="center"/>
    </xf>
    <xf numFmtId="0" fontId="25" fillId="27" borderId="9" xfId="1" applyFont="1" applyFill="1" applyBorder="1" applyAlignment="1">
      <alignment horizontal="center" vertical="center"/>
    </xf>
    <xf numFmtId="0" fontId="16" fillId="27" borderId="14" xfId="1" applyFont="1" applyFill="1" applyBorder="1" applyAlignment="1">
      <alignment horizontal="center" vertical="center"/>
    </xf>
    <xf numFmtId="0" fontId="16" fillId="27" borderId="15" xfId="1" applyFont="1" applyFill="1" applyBorder="1" applyAlignment="1">
      <alignment horizontal="center" vertical="center"/>
    </xf>
    <xf numFmtId="0" fontId="54" fillId="29" borderId="0" xfId="1" applyFont="1" applyFill="1" applyBorder="1" applyAlignment="1">
      <alignment horizontal="center" vertical="center"/>
    </xf>
    <xf numFmtId="0" fontId="25" fillId="0" borderId="0" xfId="1" applyFont="1" applyFill="1" applyBorder="1" applyAlignment="1">
      <alignment vertical="center"/>
    </xf>
    <xf numFmtId="0" fontId="25" fillId="0" borderId="0" xfId="1" applyFont="1" applyAlignment="1">
      <alignment vertical="center"/>
    </xf>
    <xf numFmtId="0" fontId="5" fillId="30" borderId="5" xfId="1" applyFont="1" applyFill="1" applyBorder="1" applyAlignment="1">
      <alignment vertical="center"/>
    </xf>
    <xf numFmtId="0" fontId="5" fillId="30" borderId="5" xfId="1" applyFont="1" applyFill="1" applyBorder="1" applyAlignment="1">
      <alignment horizontal="center" vertical="center" wrapText="1"/>
    </xf>
    <xf numFmtId="0" fontId="3" fillId="31" borderId="0" xfId="1" applyFont="1" applyFill="1" applyBorder="1" applyAlignment="1">
      <alignment vertical="center"/>
    </xf>
    <xf numFmtId="0" fontId="55" fillId="27" borderId="0" xfId="5" applyFont="1" applyFill="1" applyBorder="1" applyAlignment="1" applyProtection="1">
      <alignment horizontal="left" vertical="center" wrapText="1" indent="1"/>
    </xf>
    <xf numFmtId="0" fontId="3" fillId="27" borderId="0" xfId="1" applyFont="1" applyFill="1" applyBorder="1" applyAlignment="1">
      <alignment horizontal="left" vertical="center" wrapText="1" indent="1"/>
    </xf>
    <xf numFmtId="0" fontId="6" fillId="0" borderId="0" xfId="1" applyFont="1" applyFill="1" applyBorder="1" applyAlignment="1">
      <alignment vertical="center"/>
    </xf>
    <xf numFmtId="0" fontId="6" fillId="0" borderId="0" xfId="1" applyFont="1" applyAlignment="1">
      <alignment vertical="center"/>
    </xf>
    <xf numFmtId="0" fontId="3" fillId="32" borderId="0" xfId="1" applyFont="1" applyFill="1" applyBorder="1" applyAlignment="1">
      <alignment vertical="center"/>
    </xf>
    <xf numFmtId="0" fontId="3" fillId="28" borderId="0" xfId="1" applyFont="1" applyFill="1" applyBorder="1" applyAlignment="1">
      <alignment vertical="center"/>
    </xf>
    <xf numFmtId="0" fontId="12" fillId="27" borderId="19" xfId="1" applyFont="1" applyFill="1" applyBorder="1" applyAlignment="1">
      <alignment vertical="top"/>
    </xf>
    <xf numFmtId="0" fontId="12" fillId="27" borderId="9" xfId="1" applyFont="1" applyFill="1" applyBorder="1" applyAlignment="1">
      <alignment vertical="top"/>
    </xf>
    <xf numFmtId="0" fontId="12" fillId="27" borderId="20" xfId="1" applyFont="1" applyFill="1" applyBorder="1" applyAlignment="1">
      <alignment vertical="top"/>
    </xf>
    <xf numFmtId="0" fontId="12" fillId="27" borderId="8" xfId="1" applyFont="1" applyFill="1" applyBorder="1" applyAlignment="1"/>
    <xf numFmtId="0" fontId="12" fillId="27" borderId="13" xfId="1" applyFont="1" applyFill="1" applyBorder="1" applyAlignment="1"/>
    <xf numFmtId="0" fontId="52" fillId="27" borderId="0" xfId="1" applyFont="1" applyFill="1" applyBorder="1" applyAlignment="1">
      <alignment horizontal="center" vertical="center" wrapText="1"/>
    </xf>
    <xf numFmtId="0" fontId="12" fillId="27" borderId="0" xfId="1" applyFont="1" applyFill="1" applyBorder="1" applyAlignment="1">
      <alignment vertical="top"/>
    </xf>
    <xf numFmtId="0" fontId="12" fillId="27" borderId="15" xfId="1" applyFont="1" applyFill="1" applyBorder="1" applyAlignment="1">
      <alignment vertical="top"/>
    </xf>
    <xf numFmtId="0" fontId="12" fillId="27" borderId="15" xfId="1" applyFont="1" applyFill="1" applyBorder="1" applyAlignment="1">
      <alignment vertical="center"/>
    </xf>
    <xf numFmtId="0" fontId="12" fillId="4" borderId="0" xfId="1" applyFont="1" applyFill="1" applyAlignment="1">
      <alignment vertical="center"/>
    </xf>
    <xf numFmtId="0" fontId="4" fillId="27" borderId="14" xfId="1" applyFont="1" applyFill="1" applyBorder="1" applyAlignment="1">
      <alignment vertical="center"/>
    </xf>
    <xf numFmtId="0" fontId="4" fillId="27" borderId="15" xfId="1" applyFont="1" applyFill="1" applyBorder="1" applyAlignment="1">
      <alignment vertical="center"/>
    </xf>
    <xf numFmtId="0" fontId="4" fillId="27" borderId="0" xfId="1" applyFont="1" applyFill="1" applyBorder="1" applyAlignment="1">
      <alignment vertical="center"/>
    </xf>
    <xf numFmtId="0" fontId="6" fillId="27" borderId="0" xfId="1" applyFont="1" applyFill="1" applyBorder="1" applyAlignment="1">
      <alignment vertical="center"/>
    </xf>
    <xf numFmtId="0" fontId="15" fillId="27" borderId="0" xfId="5" applyFont="1" applyFill="1" applyBorder="1" applyAlignment="1" applyProtection="1">
      <alignment vertical="center"/>
    </xf>
    <xf numFmtId="0" fontId="4" fillId="27" borderId="0" xfId="1" applyFont="1" applyFill="1" applyBorder="1" applyAlignment="1"/>
    <xf numFmtId="0" fontId="6" fillId="27" borderId="17" xfId="1" applyFont="1" applyFill="1" applyBorder="1" applyAlignment="1">
      <alignment horizontal="center" vertical="center"/>
    </xf>
    <xf numFmtId="0" fontId="4" fillId="27" borderId="3" xfId="1" applyFont="1" applyFill="1" applyBorder="1" applyAlignment="1">
      <alignment horizontal="center" vertical="center"/>
    </xf>
    <xf numFmtId="0" fontId="4" fillId="27" borderId="1" xfId="1" applyFont="1" applyFill="1" applyBorder="1" applyAlignment="1">
      <alignment horizontal="center" vertical="center"/>
    </xf>
    <xf numFmtId="0" fontId="4" fillId="27" borderId="1" xfId="1" applyFont="1" applyFill="1" applyBorder="1" applyAlignment="1">
      <alignment vertical="center"/>
    </xf>
    <xf numFmtId="0" fontId="19" fillId="27" borderId="0" xfId="1" applyFont="1" applyFill="1" applyBorder="1" applyAlignment="1">
      <alignment vertical="center"/>
    </xf>
    <xf numFmtId="0" fontId="3" fillId="27" borderId="19" xfId="1" applyFill="1" applyBorder="1" applyAlignment="1">
      <alignment vertical="center"/>
    </xf>
    <xf numFmtId="0" fontId="3" fillId="27" borderId="9" xfId="1" applyFill="1" applyBorder="1" applyAlignment="1">
      <alignment vertical="center"/>
    </xf>
    <xf numFmtId="0" fontId="3" fillId="27" borderId="9" xfId="1" applyFill="1" applyBorder="1" applyAlignment="1">
      <alignment vertical="center" wrapText="1"/>
    </xf>
    <xf numFmtId="0" fontId="3" fillId="27" borderId="20" xfId="1" applyFill="1" applyBorder="1" applyAlignment="1">
      <alignment vertical="center"/>
    </xf>
    <xf numFmtId="0" fontId="3" fillId="0" borderId="0" xfId="1" applyAlignment="1">
      <alignment vertical="center"/>
    </xf>
    <xf numFmtId="0" fontId="6" fillId="3" borderId="1" xfId="1" applyFont="1" applyFill="1" applyBorder="1" applyAlignment="1" applyProtection="1">
      <alignment horizontal="center" vertical="center" wrapText="1"/>
      <protection locked="0"/>
    </xf>
    <xf numFmtId="0" fontId="6" fillId="3" borderId="3" xfId="1" applyFont="1" applyFill="1" applyBorder="1" applyAlignment="1" applyProtection="1">
      <alignment horizontal="center" vertical="top" wrapText="1"/>
      <protection locked="0"/>
    </xf>
    <xf numFmtId="0" fontId="4" fillId="0" borderId="0" xfId="1" applyFont="1" applyAlignment="1">
      <alignment vertical="center"/>
    </xf>
    <xf numFmtId="0" fontId="3" fillId="0" borderId="0" xfId="1" applyAlignment="1">
      <alignment horizontal="center"/>
    </xf>
    <xf numFmtId="0" fontId="55" fillId="27" borderId="0" xfId="1" applyFont="1" applyFill="1" applyBorder="1" applyAlignment="1">
      <alignment horizontal="left" vertical="center" wrapText="1" indent="1"/>
    </xf>
    <xf numFmtId="0" fontId="4" fillId="4" borderId="0" xfId="1" applyFont="1" applyFill="1" applyAlignment="1">
      <alignment vertical="center"/>
    </xf>
    <xf numFmtId="0" fontId="2" fillId="5" borderId="42" xfId="0" applyFont="1" applyFill="1" applyBorder="1" applyAlignment="1">
      <alignment horizontal="center" wrapText="1"/>
    </xf>
    <xf numFmtId="0" fontId="2" fillId="5" borderId="42" xfId="0" applyFont="1" applyFill="1" applyBorder="1" applyAlignment="1">
      <alignment horizontal="center"/>
    </xf>
    <xf numFmtId="0" fontId="3" fillId="0" borderId="0" xfId="0" applyFont="1"/>
    <xf numFmtId="0" fontId="2" fillId="5" borderId="0" xfId="1" applyFont="1" applyFill="1" applyBorder="1" applyAlignment="1">
      <alignment horizontal="center"/>
    </xf>
    <xf numFmtId="0" fontId="3" fillId="0" borderId="0" xfId="1" applyBorder="1" applyAlignment="1">
      <alignment horizontal="center" vertical="center"/>
    </xf>
    <xf numFmtId="0" fontId="3" fillId="0" borderId="0" xfId="1" applyBorder="1"/>
    <xf numFmtId="0" fontId="25" fillId="8" borderId="0" xfId="1" applyFont="1" applyFill="1" applyAlignment="1">
      <alignment horizontal="center" vertical="center"/>
    </xf>
    <xf numFmtId="0" fontId="2" fillId="11" borderId="0" xfId="3" applyFont="1" applyFill="1" applyAlignment="1">
      <alignment horizontal="center" vertical="center" wrapText="1"/>
    </xf>
    <xf numFmtId="14" fontId="25" fillId="8" borderId="0" xfId="1" applyNumberFormat="1" applyFont="1" applyFill="1" applyAlignment="1">
      <alignment horizontal="center" vertical="center"/>
    </xf>
    <xf numFmtId="0" fontId="25" fillId="34" borderId="0" xfId="1" applyFont="1" applyFill="1" applyAlignment="1">
      <alignment horizontal="center" vertical="center"/>
    </xf>
    <xf numFmtId="0" fontId="0" fillId="0" borderId="10" xfId="0" applyBorder="1" applyAlignment="1">
      <alignment horizontal="center"/>
    </xf>
    <xf numFmtId="0" fontId="0" fillId="0" borderId="41" xfId="0" applyBorder="1" applyAlignment="1">
      <alignment horizontal="center"/>
    </xf>
    <xf numFmtId="0" fontId="0" fillId="0" borderId="24" xfId="0" applyBorder="1" applyAlignment="1">
      <alignment horizontal="left"/>
    </xf>
    <xf numFmtId="0" fontId="0" fillId="0" borderId="24" xfId="0" applyBorder="1" applyAlignment="1">
      <alignment horizontal="center"/>
    </xf>
    <xf numFmtId="0" fontId="0" fillId="13" borderId="24" xfId="0" applyFill="1" applyBorder="1" applyAlignment="1">
      <alignment horizontal="center"/>
    </xf>
    <xf numFmtId="0" fontId="0" fillId="14" borderId="24" xfId="0" applyFill="1" applyBorder="1" applyAlignment="1">
      <alignment horizontal="center"/>
    </xf>
    <xf numFmtId="0" fontId="0" fillId="15" borderId="24" xfId="0" applyFill="1" applyBorder="1" applyAlignment="1">
      <alignment horizontal="center"/>
    </xf>
    <xf numFmtId="0" fontId="0" fillId="0" borderId="0" xfId="0" applyAlignment="1">
      <alignment vertical="top"/>
    </xf>
    <xf numFmtId="0" fontId="0" fillId="0" borderId="0" xfId="0" applyAlignment="1">
      <alignment horizontal="center" vertical="top"/>
    </xf>
    <xf numFmtId="0" fontId="0" fillId="0" borderId="0" xfId="0" applyAlignment="1">
      <alignment horizontal="left" vertical="top"/>
    </xf>
    <xf numFmtId="0" fontId="0" fillId="14" borderId="0" xfId="0" applyFill="1" applyAlignment="1">
      <alignment horizontal="center" vertical="top" wrapText="1"/>
    </xf>
    <xf numFmtId="0" fontId="0" fillId="15" borderId="0" xfId="0" applyFill="1" applyAlignment="1">
      <alignment horizontal="center" vertical="top" wrapText="1"/>
    </xf>
    <xf numFmtId="0" fontId="0" fillId="14" borderId="0" xfId="0" applyFill="1" applyAlignment="1">
      <alignment horizontal="center" vertical="top"/>
    </xf>
    <xf numFmtId="0" fontId="0" fillId="16" borderId="0" xfId="0" applyFill="1" applyAlignment="1">
      <alignment vertical="top"/>
    </xf>
    <xf numFmtId="0" fontId="0" fillId="0" borderId="11" xfId="0" applyBorder="1" applyAlignment="1">
      <alignment horizontal="center"/>
    </xf>
    <xf numFmtId="0" fontId="0" fillId="0" borderId="1" xfId="0" applyBorder="1" applyAlignment="1">
      <alignment horizontal="center"/>
    </xf>
    <xf numFmtId="0" fontId="0" fillId="0" borderId="5" xfId="0" applyBorder="1" applyAlignment="1">
      <alignment horizontal="left"/>
    </xf>
    <xf numFmtId="0" fontId="0" fillId="0" borderId="5" xfId="0" applyBorder="1" applyAlignment="1">
      <alignment horizontal="center"/>
    </xf>
    <xf numFmtId="0" fontId="0" fillId="13" borderId="5" xfId="0" applyFill="1" applyBorder="1" applyAlignment="1">
      <alignment horizontal="center"/>
    </xf>
    <xf numFmtId="0" fontId="0" fillId="14" borderId="5" xfId="0" applyFill="1" applyBorder="1" applyAlignment="1">
      <alignment horizontal="center"/>
    </xf>
    <xf numFmtId="0" fontId="0" fillId="15" borderId="5" xfId="0" applyFill="1" applyBorder="1" applyAlignment="1">
      <alignment horizontal="center"/>
    </xf>
    <xf numFmtId="0" fontId="0" fillId="16" borderId="43" xfId="0" applyFill="1" applyBorder="1" applyAlignment="1">
      <alignment horizontal="left"/>
    </xf>
    <xf numFmtId="0" fontId="0" fillId="0" borderId="44" xfId="0" applyBorder="1" applyAlignment="1">
      <alignment horizontal="center"/>
    </xf>
    <xf numFmtId="0" fontId="0" fillId="0" borderId="26" xfId="0" applyBorder="1" applyAlignment="1">
      <alignment horizontal="center"/>
    </xf>
    <xf numFmtId="0" fontId="0" fillId="0" borderId="0" xfId="0" applyBorder="1" applyAlignment="1">
      <alignment horizontal="left"/>
    </xf>
    <xf numFmtId="0" fontId="0" fillId="0" borderId="0" xfId="0" applyBorder="1" applyAlignment="1">
      <alignment horizontal="center"/>
    </xf>
    <xf numFmtId="0" fontId="0" fillId="13" borderId="0" xfId="0" applyFill="1" applyBorder="1" applyAlignment="1">
      <alignment horizontal="center"/>
    </xf>
    <xf numFmtId="0" fontId="0" fillId="14" borderId="0" xfId="0" applyFill="1" applyBorder="1" applyAlignment="1">
      <alignment horizontal="center"/>
    </xf>
    <xf numFmtId="0" fontId="0" fillId="15" borderId="0" xfId="0" applyFill="1" applyBorder="1" applyAlignment="1">
      <alignment horizontal="center"/>
    </xf>
    <xf numFmtId="0" fontId="0" fillId="16" borderId="13" xfId="0" applyFill="1" applyBorder="1" applyAlignment="1">
      <alignment horizontal="left"/>
    </xf>
    <xf numFmtId="0" fontId="0" fillId="0" borderId="0" xfId="3" applyFont="1" applyAlignment="1">
      <alignment horizontal="center" vertical="top"/>
    </xf>
    <xf numFmtId="0" fontId="3" fillId="0" borderId="0" xfId="1" applyFill="1"/>
    <xf numFmtId="0" fontId="3" fillId="0" borderId="0" xfId="1" applyFill="1" applyAlignment="1">
      <alignment horizontal="center" vertical="top"/>
    </xf>
    <xf numFmtId="0" fontId="0" fillId="0" borderId="16" xfId="0" applyBorder="1" applyAlignment="1">
      <alignment horizontal="center"/>
    </xf>
    <xf numFmtId="0" fontId="0" fillId="0" borderId="17" xfId="0" applyBorder="1" applyAlignment="1">
      <alignment horizontal="center"/>
    </xf>
    <xf numFmtId="0" fontId="0" fillId="0" borderId="23" xfId="0" applyBorder="1" applyAlignment="1">
      <alignment horizontal="left"/>
    </xf>
    <xf numFmtId="0" fontId="0" fillId="0" borderId="23" xfId="0" applyBorder="1" applyAlignment="1">
      <alignment horizontal="center"/>
    </xf>
    <xf numFmtId="0" fontId="0" fillId="13" borderId="23" xfId="0" applyFill="1" applyBorder="1" applyAlignment="1">
      <alignment horizontal="center"/>
    </xf>
    <xf numFmtId="0" fontId="0" fillId="14" borderId="23" xfId="0" applyFill="1" applyBorder="1" applyAlignment="1">
      <alignment horizontal="center"/>
    </xf>
    <xf numFmtId="0" fontId="0" fillId="15" borderId="23" xfId="0" applyFill="1" applyBorder="1" applyAlignment="1">
      <alignment horizontal="center"/>
    </xf>
    <xf numFmtId="0" fontId="0" fillId="16" borderId="45" xfId="0" applyFill="1" applyBorder="1" applyAlignment="1">
      <alignment horizontal="left"/>
    </xf>
    <xf numFmtId="0" fontId="0" fillId="0" borderId="9" xfId="0" applyBorder="1"/>
    <xf numFmtId="0" fontId="0" fillId="16" borderId="0" xfId="0" applyFill="1" applyBorder="1" applyAlignment="1">
      <alignment horizontal="left"/>
    </xf>
    <xf numFmtId="0" fontId="0" fillId="0" borderId="0" xfId="0" applyBorder="1"/>
    <xf numFmtId="0" fontId="0" fillId="0" borderId="39" xfId="0" applyBorder="1" applyAlignment="1">
      <alignment horizontal="center"/>
    </xf>
    <xf numFmtId="0" fontId="0" fillId="0" borderId="27" xfId="0" applyBorder="1" applyAlignment="1">
      <alignment horizontal="center"/>
    </xf>
    <xf numFmtId="0" fontId="0" fillId="0" borderId="22" xfId="0" applyBorder="1" applyAlignment="1">
      <alignment horizontal="left"/>
    </xf>
    <xf numFmtId="0" fontId="0" fillId="0" borderId="22" xfId="0" applyBorder="1" applyAlignment="1">
      <alignment horizontal="center"/>
    </xf>
    <xf numFmtId="0" fontId="0" fillId="13" borderId="22" xfId="0" applyFill="1" applyBorder="1" applyAlignment="1">
      <alignment horizontal="center"/>
    </xf>
    <xf numFmtId="0" fontId="0" fillId="14" borderId="22" xfId="0" applyFill="1" applyBorder="1" applyAlignment="1">
      <alignment horizontal="center"/>
    </xf>
    <xf numFmtId="0" fontId="0" fillId="15" borderId="22" xfId="0" applyFill="1" applyBorder="1" applyAlignment="1">
      <alignment horizontal="center"/>
    </xf>
    <xf numFmtId="0" fontId="0" fillId="16" borderId="25" xfId="0" applyFill="1" applyBorder="1" applyAlignment="1">
      <alignment horizontal="left"/>
    </xf>
    <xf numFmtId="0" fontId="0" fillId="0" borderId="0" xfId="3" applyFont="1" applyFill="1" applyAlignment="1">
      <alignment horizontal="center" vertical="top"/>
    </xf>
    <xf numFmtId="0" fontId="10" fillId="0" borderId="0" xfId="0" applyFont="1" applyFill="1"/>
    <xf numFmtId="0" fontId="10" fillId="0" borderId="0" xfId="3" applyFont="1" applyFill="1" applyAlignment="1">
      <alignment horizontal="left" vertical="center"/>
    </xf>
    <xf numFmtId="0" fontId="12" fillId="0" borderId="0" xfId="1" applyFont="1" applyFill="1" applyAlignment="1">
      <alignment vertical="center"/>
    </xf>
    <xf numFmtId="0" fontId="4" fillId="0" borderId="0" xfId="1" applyFont="1" applyFill="1" applyAlignment="1">
      <alignment vertical="center"/>
    </xf>
    <xf numFmtId="0" fontId="3" fillId="0" borderId="0" xfId="1" applyFill="1" applyAlignment="1">
      <alignment vertical="center"/>
    </xf>
    <xf numFmtId="0" fontId="55" fillId="27" borderId="0" xfId="10" applyFont="1" applyFill="1" applyBorder="1" applyAlignment="1">
      <alignment horizontal="left" vertical="center" wrapText="1" indent="1"/>
    </xf>
    <xf numFmtId="0" fontId="55" fillId="27" borderId="0" xfId="10" applyFont="1" applyFill="1" applyBorder="1" applyAlignment="1" applyProtection="1">
      <alignment horizontal="left" vertical="center" wrapText="1" indent="1"/>
    </xf>
    <xf numFmtId="0" fontId="50" fillId="27" borderId="8" xfId="1" applyFont="1" applyFill="1" applyBorder="1" applyAlignment="1">
      <alignment horizontal="right" wrapText="1"/>
    </xf>
    <xf numFmtId="0" fontId="4" fillId="27" borderId="0" xfId="1" applyFont="1" applyFill="1" applyBorder="1" applyAlignment="1">
      <alignment horizontal="left" vertical="center"/>
    </xf>
    <xf numFmtId="0" fontId="12" fillId="0" borderId="0" xfId="1" applyFont="1" applyAlignment="1" applyProtection="1">
      <alignment vertical="top"/>
    </xf>
    <xf numFmtId="0" fontId="12" fillId="0" borderId="0" xfId="1" applyFont="1" applyFill="1" applyBorder="1" applyAlignment="1" applyProtection="1">
      <alignment vertical="top"/>
    </xf>
    <xf numFmtId="0" fontId="12" fillId="0" borderId="0" xfId="1" applyFont="1" applyAlignment="1" applyProtection="1"/>
    <xf numFmtId="0" fontId="50" fillId="27" borderId="12" xfId="1" applyFont="1" applyFill="1" applyBorder="1" applyAlignment="1" applyProtection="1">
      <alignment horizontal="right" wrapText="1"/>
    </xf>
    <xf numFmtId="0" fontId="50" fillId="27" borderId="8" xfId="1" applyFont="1" applyFill="1" applyBorder="1" applyAlignment="1" applyProtection="1">
      <alignment horizontal="right" wrapText="1"/>
    </xf>
    <xf numFmtId="0" fontId="12" fillId="27" borderId="8" xfId="1" applyFont="1" applyFill="1" applyBorder="1" applyAlignment="1" applyProtection="1"/>
    <xf numFmtId="0" fontId="12" fillId="27" borderId="13" xfId="1" applyFont="1" applyFill="1" applyBorder="1" applyAlignment="1" applyProtection="1"/>
    <xf numFmtId="0" fontId="12" fillId="0" borderId="0" xfId="1" applyFont="1" applyFill="1" applyBorder="1" applyAlignment="1" applyProtection="1"/>
    <xf numFmtId="0" fontId="52" fillId="27" borderId="14" xfId="1" applyFont="1" applyFill="1" applyBorder="1" applyAlignment="1" applyProtection="1">
      <alignment horizontal="center" vertical="center" wrapText="1"/>
    </xf>
    <xf numFmtId="0" fontId="52" fillId="27" borderId="0" xfId="1" applyFont="1" applyFill="1" applyBorder="1" applyAlignment="1" applyProtection="1">
      <alignment horizontal="center" vertical="center" wrapText="1"/>
    </xf>
    <xf numFmtId="0" fontId="12" fillId="27" borderId="0" xfId="1" applyFont="1" applyFill="1" applyBorder="1" applyAlignment="1" applyProtection="1">
      <alignment vertical="top"/>
    </xf>
    <xf numFmtId="0" fontId="50" fillId="27" borderId="0" xfId="1" applyFont="1" applyFill="1" applyBorder="1" applyAlignment="1" applyProtection="1">
      <alignment horizontal="right" vertical="top"/>
    </xf>
    <xf numFmtId="0" fontId="12" fillId="27" borderId="15" xfId="1" applyFont="1" applyFill="1" applyBorder="1" applyAlignment="1" applyProtection="1">
      <alignment vertical="top"/>
    </xf>
    <xf numFmtId="0" fontId="6" fillId="27" borderId="14" xfId="1" applyFont="1" applyFill="1" applyBorder="1" applyAlignment="1" applyProtection="1">
      <alignment horizontal="center" vertical="center"/>
    </xf>
    <xf numFmtId="0" fontId="25" fillId="27" borderId="9" xfId="1" applyFont="1" applyFill="1" applyBorder="1" applyAlignment="1" applyProtection="1">
      <alignment horizontal="center" vertical="center"/>
    </xf>
    <xf numFmtId="0" fontId="16" fillId="27" borderId="14" xfId="1" applyFont="1" applyFill="1" applyBorder="1" applyAlignment="1" applyProtection="1">
      <alignment horizontal="center" vertical="center"/>
    </xf>
    <xf numFmtId="0" fontId="54" fillId="27" borderId="0" xfId="1" applyFont="1" applyFill="1" applyBorder="1" applyAlignment="1" applyProtection="1">
      <alignment horizontal="center" vertical="center"/>
    </xf>
    <xf numFmtId="0" fontId="12" fillId="4" borderId="0" xfId="1" applyFont="1" applyFill="1" applyProtection="1"/>
    <xf numFmtId="0" fontId="4" fillId="27" borderId="14" xfId="1" applyFont="1" applyFill="1" applyBorder="1" applyProtection="1"/>
    <xf numFmtId="0" fontId="4" fillId="27" borderId="0" xfId="1" applyFont="1" applyFill="1" applyBorder="1" applyAlignment="1" applyProtection="1">
      <alignment vertical="center"/>
    </xf>
    <xf numFmtId="0" fontId="6" fillId="27" borderId="0" xfId="1" applyFont="1" applyFill="1" applyBorder="1" applyAlignment="1" applyProtection="1">
      <alignment horizontal="center" vertical="top" wrapText="1"/>
    </xf>
    <xf numFmtId="0" fontId="6" fillId="27" borderId="0" xfId="1" applyFont="1" applyFill="1" applyBorder="1" applyAlignment="1" applyProtection="1">
      <alignment horizontal="left" wrapText="1"/>
    </xf>
    <xf numFmtId="0" fontId="4" fillId="27" borderId="15" xfId="1" applyFont="1" applyFill="1" applyBorder="1" applyProtection="1"/>
    <xf numFmtId="0" fontId="12" fillId="0" borderId="0" xfId="1" applyFont="1" applyProtection="1"/>
    <xf numFmtId="0" fontId="17" fillId="4" borderId="0" xfId="1" applyFont="1" applyFill="1" applyProtection="1"/>
    <xf numFmtId="0" fontId="9" fillId="27" borderId="14" xfId="1" applyFont="1" applyFill="1" applyBorder="1" applyProtection="1"/>
    <xf numFmtId="0" fontId="18" fillId="27" borderId="0" xfId="1" applyFont="1" applyFill="1" applyBorder="1" applyAlignment="1" applyProtection="1">
      <alignment horizontal="left" vertical="top" wrapText="1"/>
    </xf>
    <xf numFmtId="0" fontId="6" fillId="27" borderId="0" xfId="1" applyFont="1" applyFill="1" applyBorder="1" applyAlignment="1" applyProtection="1">
      <alignment vertical="center"/>
    </xf>
    <xf numFmtId="15" fontId="6" fillId="27" borderId="0" xfId="1" applyNumberFormat="1" applyFont="1" applyFill="1" applyBorder="1" applyAlignment="1" applyProtection="1">
      <alignment vertical="center"/>
    </xf>
    <xf numFmtId="0" fontId="6" fillId="27" borderId="0" xfId="1" applyFont="1" applyFill="1" applyBorder="1" applyAlignment="1" applyProtection="1"/>
    <xf numFmtId="0" fontId="12" fillId="4" borderId="0" xfId="1" applyFont="1" applyFill="1" applyAlignment="1" applyProtection="1">
      <alignment vertical="top"/>
    </xf>
    <xf numFmtId="0" fontId="4" fillId="27" borderId="14" xfId="1" applyFont="1" applyFill="1" applyBorder="1" applyAlignment="1" applyProtection="1">
      <alignment vertical="top"/>
    </xf>
    <xf numFmtId="0" fontId="4" fillId="27" borderId="15" xfId="1" applyFont="1" applyFill="1" applyBorder="1" applyAlignment="1" applyProtection="1">
      <alignment vertical="top"/>
    </xf>
    <xf numFmtId="0" fontId="4" fillId="27" borderId="0" xfId="1" applyFont="1" applyFill="1" applyBorder="1" applyAlignment="1" applyProtection="1">
      <alignment horizontal="left" wrapText="1"/>
    </xf>
    <xf numFmtId="0" fontId="4" fillId="27" borderId="0" xfId="1" applyFont="1" applyFill="1" applyBorder="1" applyAlignment="1" applyProtection="1">
      <alignment vertical="top" wrapText="1"/>
    </xf>
    <xf numFmtId="0" fontId="4" fillId="27" borderId="0" xfId="1" applyFont="1" applyFill="1" applyBorder="1" applyAlignment="1" applyProtection="1">
      <alignment horizontal="left" vertical="center" wrapText="1"/>
    </xf>
    <xf numFmtId="0" fontId="4" fillId="27" borderId="0" xfId="1" applyFont="1" applyFill="1" applyBorder="1" applyAlignment="1" applyProtection="1">
      <alignment horizontal="left" vertical="center"/>
    </xf>
    <xf numFmtId="0" fontId="3" fillId="0" borderId="0" xfId="1" applyProtection="1"/>
    <xf numFmtId="0" fontId="3" fillId="27" borderId="19" xfId="1" applyFill="1" applyBorder="1" applyProtection="1"/>
    <xf numFmtId="0" fontId="3" fillId="27" borderId="9" xfId="1" applyFill="1" applyBorder="1" applyProtection="1"/>
    <xf numFmtId="0" fontId="3" fillId="27" borderId="20" xfId="1" applyFill="1" applyBorder="1" applyProtection="1"/>
    <xf numFmtId="0" fontId="59" fillId="18" borderId="0" xfId="0" applyFont="1" applyFill="1" applyAlignment="1" applyProtection="1">
      <alignment horizontal="center"/>
    </xf>
    <xf numFmtId="0" fontId="0" fillId="0" borderId="0" xfId="0" applyProtection="1"/>
    <xf numFmtId="0" fontId="21" fillId="6" borderId="39" xfId="2" applyFont="1" applyFill="1" applyBorder="1" applyAlignment="1">
      <alignment horizontal="center" vertical="center"/>
    </xf>
    <xf numFmtId="0" fontId="33" fillId="0" borderId="0" xfId="0" applyFont="1" applyBorder="1"/>
    <xf numFmtId="0" fontId="33" fillId="0" borderId="0" xfId="0" applyFont="1" applyFill="1" applyBorder="1"/>
    <xf numFmtId="0" fontId="33" fillId="0" borderId="0" xfId="0" applyFont="1" applyFill="1" applyBorder="1" applyAlignment="1">
      <alignment wrapText="1"/>
    </xf>
    <xf numFmtId="0" fontId="40" fillId="0" borderId="0" xfId="0" applyFont="1" applyBorder="1" applyAlignment="1">
      <alignment horizontal="center" vertical="center" wrapText="1"/>
    </xf>
    <xf numFmtId="3" fontId="0" fillId="0" borderId="0" xfId="0" applyNumberFormat="1"/>
    <xf numFmtId="0" fontId="62" fillId="0" borderId="0" xfId="1" applyFont="1" applyFill="1" applyBorder="1"/>
    <xf numFmtId="0" fontId="21" fillId="7" borderId="40" xfId="0" applyFont="1" applyFill="1" applyBorder="1" applyAlignment="1">
      <alignment horizontal="left" vertical="center" wrapText="1"/>
    </xf>
    <xf numFmtId="0" fontId="21" fillId="7" borderId="33" xfId="0" applyFont="1" applyFill="1" applyBorder="1" applyAlignment="1">
      <alignment horizontal="left" vertical="center" wrapText="1"/>
    </xf>
    <xf numFmtId="0" fontId="21" fillId="7" borderId="18" xfId="0" applyFont="1" applyFill="1" applyBorder="1" applyAlignment="1">
      <alignment horizontal="left" vertical="center" wrapText="1"/>
    </xf>
    <xf numFmtId="0" fontId="21" fillId="7" borderId="40" xfId="0" applyFont="1" applyFill="1" applyBorder="1" applyAlignment="1">
      <alignment horizontal="center" vertical="center" wrapText="1"/>
    </xf>
    <xf numFmtId="0" fontId="1" fillId="0" borderId="0" xfId="8" applyFont="1" applyFill="1"/>
    <xf numFmtId="0" fontId="1" fillId="0" borderId="0" xfId="8" applyFont="1" applyFill="1" applyAlignment="1">
      <alignment horizontal="center" vertical="center"/>
    </xf>
    <xf numFmtId="0" fontId="1" fillId="0" borderId="0" xfId="8" applyFill="1" applyAlignment="1">
      <alignment horizontal="center" vertical="center"/>
    </xf>
    <xf numFmtId="0" fontId="1" fillId="0" borderId="0" xfId="3" applyFont="1" applyFill="1"/>
    <xf numFmtId="0" fontId="1" fillId="0" borderId="0" xfId="3" applyFill="1"/>
    <xf numFmtId="0" fontId="1" fillId="0" borderId="0" xfId="3" applyFill="1" applyAlignment="1">
      <alignment horizontal="left" vertical="center"/>
    </xf>
    <xf numFmtId="0" fontId="0" fillId="0" borderId="0" xfId="3" applyFont="1" applyFill="1" applyAlignment="1">
      <alignment horizontal="left" vertical="center"/>
    </xf>
    <xf numFmtId="0" fontId="0" fillId="0" borderId="0" xfId="0" applyFill="1"/>
    <xf numFmtId="0" fontId="0" fillId="0" borderId="0" xfId="0" applyFont="1" applyFill="1"/>
    <xf numFmtId="0" fontId="1" fillId="0" borderId="0" xfId="3" applyFont="1" applyFill="1" applyAlignment="1">
      <alignment horizontal="left" vertical="center"/>
    </xf>
    <xf numFmtId="0" fontId="1" fillId="0" borderId="0" xfId="3" applyFill="1" applyAlignment="1">
      <alignment horizontal="center" vertical="top"/>
    </xf>
    <xf numFmtId="0" fontId="0" fillId="0" borderId="0" xfId="3" applyFont="1" applyFill="1" applyAlignment="1">
      <alignment horizontal="center" vertical="center"/>
    </xf>
    <xf numFmtId="0" fontId="34" fillId="0" borderId="0" xfId="2" applyFont="1" applyFill="1" applyBorder="1" applyAlignment="1">
      <alignment horizontal="left" vertical="center" wrapText="1"/>
    </xf>
    <xf numFmtId="2" fontId="3" fillId="33" borderId="32" xfId="2" applyNumberFormat="1" applyFont="1" applyFill="1" applyBorder="1" applyAlignment="1" applyProtection="1">
      <alignment horizontal="center" vertical="center"/>
    </xf>
    <xf numFmtId="0" fontId="0" fillId="0" borderId="0" xfId="8" applyFont="1" applyFill="1"/>
    <xf numFmtId="0" fontId="0" fillId="0" borderId="0" xfId="8" applyFont="1" applyFill="1" applyAlignment="1">
      <alignment horizontal="center" vertical="center"/>
    </xf>
    <xf numFmtId="0" fontId="58" fillId="27" borderId="0" xfId="10" applyFill="1" applyBorder="1" applyAlignment="1">
      <alignment horizontal="left" vertical="center" wrapText="1" indent="1"/>
    </xf>
    <xf numFmtId="0" fontId="12" fillId="0" borderId="0" xfId="13" applyFont="1" applyAlignment="1">
      <alignment vertical="top"/>
    </xf>
    <xf numFmtId="0" fontId="16" fillId="27" borderId="14" xfId="13" applyFont="1" applyFill="1" applyBorder="1" applyAlignment="1">
      <alignment horizontal="center" vertical="center"/>
    </xf>
    <xf numFmtId="0" fontId="62" fillId="35" borderId="0" xfId="13" applyFont="1" applyFill="1" applyBorder="1" applyAlignment="1">
      <alignment vertical="center"/>
    </xf>
    <xf numFmtId="0" fontId="3" fillId="27" borderId="0" xfId="13" applyFont="1" applyFill="1" applyBorder="1" applyAlignment="1">
      <alignment horizontal="left" vertical="center" wrapText="1" indent="1"/>
    </xf>
    <xf numFmtId="0" fontId="16" fillId="27" borderId="15" xfId="13" applyFont="1" applyFill="1" applyBorder="1" applyAlignment="1">
      <alignment horizontal="center" vertical="center"/>
    </xf>
    <xf numFmtId="0" fontId="12" fillId="0" borderId="0" xfId="13" applyFont="1" applyFill="1" applyBorder="1" applyAlignment="1">
      <alignment vertical="top"/>
    </xf>
    <xf numFmtId="0" fontId="66" fillId="27" borderId="0" xfId="1" applyFont="1" applyFill="1" applyBorder="1" applyAlignment="1">
      <alignment vertical="center"/>
    </xf>
    <xf numFmtId="0" fontId="24" fillId="28" borderId="12" xfId="2" applyFont="1" applyFill="1" applyBorder="1"/>
    <xf numFmtId="0" fontId="8" fillId="28" borderId="8" xfId="2" applyFont="1" applyFill="1" applyBorder="1" applyAlignment="1">
      <alignment vertical="center" wrapText="1"/>
    </xf>
    <xf numFmtId="0" fontId="8" fillId="28" borderId="28" xfId="2" applyFont="1" applyFill="1" applyBorder="1" applyAlignment="1">
      <alignment horizontal="left" vertical="center"/>
    </xf>
    <xf numFmtId="0" fontId="8" fillId="28" borderId="37" xfId="2" applyFont="1" applyFill="1" applyBorder="1" applyAlignment="1">
      <alignment horizontal="left" vertical="center"/>
    </xf>
    <xf numFmtId="0" fontId="8" fillId="28" borderId="29" xfId="2" applyFont="1" applyFill="1" applyBorder="1" applyAlignment="1">
      <alignment horizontal="left" vertical="center"/>
    </xf>
    <xf numFmtId="0" fontId="8" fillId="28" borderId="38" xfId="2" applyFont="1" applyFill="1" applyBorder="1" applyAlignment="1">
      <alignment horizontal="left" vertical="center"/>
    </xf>
    <xf numFmtId="0" fontId="8" fillId="28" borderId="19" xfId="2" applyFont="1" applyFill="1" applyBorder="1" applyAlignment="1">
      <alignment horizontal="left" vertical="center"/>
    </xf>
    <xf numFmtId="0" fontId="8" fillId="28" borderId="9" xfId="2" applyFont="1" applyFill="1" applyBorder="1" applyAlignment="1">
      <alignment horizontal="left" vertical="center"/>
    </xf>
    <xf numFmtId="0" fontId="41" fillId="28" borderId="14" xfId="0" applyFont="1" applyFill="1" applyBorder="1" applyAlignment="1">
      <alignment horizontal="center" vertical="center"/>
    </xf>
    <xf numFmtId="0" fontId="63" fillId="28" borderId="0" xfId="0" applyFont="1" applyFill="1" applyBorder="1" applyAlignment="1">
      <alignment horizontal="center" vertical="center"/>
    </xf>
    <xf numFmtId="0" fontId="21" fillId="28" borderId="39" xfId="2" applyFont="1" applyFill="1" applyBorder="1" applyAlignment="1">
      <alignment horizontal="center" vertical="center"/>
    </xf>
    <xf numFmtId="0" fontId="21" fillId="28" borderId="6" xfId="0" applyFont="1" applyFill="1" applyBorder="1" applyAlignment="1">
      <alignment horizontal="left" vertical="center" wrapText="1"/>
    </xf>
    <xf numFmtId="0" fontId="21" fillId="28" borderId="4" xfId="0" applyFont="1" applyFill="1" applyBorder="1" applyAlignment="1">
      <alignment horizontal="left" vertical="center" wrapText="1"/>
    </xf>
    <xf numFmtId="0" fontId="21" fillId="28" borderId="11" xfId="2" applyFont="1" applyFill="1" applyBorder="1" applyAlignment="1">
      <alignment horizontal="center" vertical="center"/>
    </xf>
    <xf numFmtId="0" fontId="8" fillId="28" borderId="41" xfId="0" applyFont="1" applyFill="1" applyBorder="1" applyAlignment="1">
      <alignment horizontal="left" vertical="center" wrapText="1"/>
    </xf>
    <xf numFmtId="0" fontId="11" fillId="28" borderId="48" xfId="2" applyFont="1" applyFill="1" applyBorder="1" applyAlignment="1">
      <alignment horizontal="center" vertical="center" wrapText="1"/>
    </xf>
    <xf numFmtId="0" fontId="21" fillId="28" borderId="17" xfId="0" applyFont="1" applyFill="1" applyBorder="1" applyAlignment="1">
      <alignment horizontal="left" vertical="center" wrapText="1"/>
    </xf>
    <xf numFmtId="0" fontId="21" fillId="28" borderId="49" xfId="2" applyFont="1" applyFill="1" applyBorder="1" applyAlignment="1">
      <alignment horizontal="center" vertical="center"/>
    </xf>
    <xf numFmtId="0" fontId="21" fillId="28" borderId="50" xfId="2" applyFont="1" applyFill="1" applyBorder="1" applyAlignment="1">
      <alignment horizontal="center" vertical="center"/>
    </xf>
    <xf numFmtId="0" fontId="39" fillId="28" borderId="30" xfId="2" applyFont="1" applyFill="1" applyBorder="1" applyAlignment="1">
      <alignment horizontal="center" vertical="center"/>
    </xf>
    <xf numFmtId="0" fontId="11" fillId="28" borderId="30" xfId="2" applyFont="1" applyFill="1" applyBorder="1" applyAlignment="1">
      <alignment horizontal="center" vertical="center" wrapText="1"/>
    </xf>
    <xf numFmtId="0" fontId="21" fillId="28" borderId="46" xfId="0" applyFont="1" applyFill="1" applyBorder="1" applyAlignment="1">
      <alignment horizontal="left" vertical="center" wrapText="1"/>
    </xf>
    <xf numFmtId="0" fontId="38" fillId="0" borderId="0" xfId="0" applyFont="1" applyBorder="1"/>
    <xf numFmtId="0" fontId="38" fillId="0" borderId="0" xfId="0" applyFont="1"/>
    <xf numFmtId="0" fontId="38" fillId="0" borderId="0" xfId="0" applyFont="1" applyBorder="1" applyAlignment="1">
      <alignment horizontal="center"/>
    </xf>
    <xf numFmtId="0" fontId="38" fillId="0" borderId="0" xfId="0" applyFont="1" applyBorder="1" applyAlignment="1">
      <alignment horizontal="center" vertical="center"/>
    </xf>
    <xf numFmtId="0" fontId="38" fillId="0" borderId="0" xfId="0" applyFont="1" applyFill="1"/>
    <xf numFmtId="0" fontId="1" fillId="30" borderId="0" xfId="8" applyFill="1"/>
    <xf numFmtId="0" fontId="1" fillId="30" borderId="0" xfId="8" applyFont="1" applyFill="1"/>
    <xf numFmtId="0" fontId="1" fillId="30" borderId="0" xfId="8" applyFont="1" applyFill="1" applyAlignment="1">
      <alignment horizontal="center" vertical="center"/>
    </xf>
    <xf numFmtId="0" fontId="1" fillId="30" borderId="0" xfId="8" applyFill="1" applyAlignment="1">
      <alignment horizontal="center" vertical="center"/>
    </xf>
    <xf numFmtId="0" fontId="1" fillId="30" borderId="0" xfId="3" applyFont="1" applyFill="1"/>
    <xf numFmtId="0" fontId="1" fillId="30" borderId="0" xfId="3" applyFill="1"/>
    <xf numFmtId="0" fontId="33" fillId="37" borderId="10" xfId="0" applyFont="1" applyFill="1" applyBorder="1" applyAlignment="1">
      <alignment horizontal="center" vertical="center"/>
    </xf>
    <xf numFmtId="0" fontId="67" fillId="37" borderId="48" xfId="0" applyFont="1" applyFill="1" applyBorder="1" applyAlignment="1">
      <alignment horizontal="center" vertical="center" wrapText="1"/>
    </xf>
    <xf numFmtId="0" fontId="33" fillId="37" borderId="11" xfId="0" applyFont="1" applyFill="1" applyBorder="1" applyAlignment="1">
      <alignment horizontal="center" vertical="center"/>
    </xf>
    <xf numFmtId="0" fontId="67" fillId="37" borderId="33" xfId="0" applyFont="1" applyFill="1" applyBorder="1" applyAlignment="1">
      <alignment horizontal="center" vertical="center"/>
    </xf>
    <xf numFmtId="0" fontId="33" fillId="37" borderId="11" xfId="0" applyFont="1" applyFill="1" applyBorder="1" applyAlignment="1">
      <alignment horizontal="center" vertical="center" wrapText="1"/>
    </xf>
    <xf numFmtId="0" fontId="67" fillId="37" borderId="33" xfId="0" applyFont="1" applyFill="1" applyBorder="1" applyAlignment="1">
      <alignment horizontal="center" vertical="center" wrapText="1"/>
    </xf>
    <xf numFmtId="0" fontId="33" fillId="37" borderId="16" xfId="0" applyFont="1" applyFill="1" applyBorder="1" applyAlignment="1">
      <alignment horizontal="center" vertical="center" wrapText="1"/>
    </xf>
    <xf numFmtId="0" fontId="67" fillId="37" borderId="18" xfId="0" applyFont="1" applyFill="1" applyBorder="1" applyAlignment="1">
      <alignment horizontal="center" vertical="center" wrapText="1"/>
    </xf>
    <xf numFmtId="0" fontId="8" fillId="6" borderId="53" xfId="2" applyFont="1" applyFill="1" applyBorder="1" applyAlignment="1">
      <alignment horizontal="left" vertical="center"/>
    </xf>
    <xf numFmtId="0" fontId="8" fillId="6" borderId="54" xfId="2" applyFont="1" applyFill="1" applyBorder="1" applyAlignment="1">
      <alignment horizontal="left" vertical="center"/>
    </xf>
    <xf numFmtId="0" fontId="8" fillId="6" borderId="20" xfId="2" applyFont="1" applyFill="1" applyBorder="1" applyAlignment="1">
      <alignment vertical="center"/>
    </xf>
    <xf numFmtId="0" fontId="21" fillId="6" borderId="31" xfId="2" applyFont="1" applyFill="1" applyBorder="1" applyAlignment="1">
      <alignment horizontal="center" vertical="center"/>
    </xf>
    <xf numFmtId="0" fontId="21" fillId="6" borderId="11" xfId="2" applyFont="1" applyFill="1" applyBorder="1" applyAlignment="1">
      <alignment horizontal="center" vertical="center"/>
    </xf>
    <xf numFmtId="0" fontId="21" fillId="6" borderId="16" xfId="2" applyFont="1" applyFill="1" applyBorder="1" applyAlignment="1">
      <alignment horizontal="center" vertical="center"/>
    </xf>
    <xf numFmtId="0" fontId="11" fillId="28" borderId="55" xfId="2" applyFont="1" applyFill="1" applyBorder="1" applyAlignment="1">
      <alignment horizontal="center" vertical="center" wrapText="1"/>
    </xf>
    <xf numFmtId="2" fontId="3" fillId="33" borderId="47" xfId="2" applyNumberFormat="1" applyFont="1" applyFill="1" applyBorder="1" applyAlignment="1" applyProtection="1">
      <alignment horizontal="center" vertical="center"/>
    </xf>
    <xf numFmtId="2" fontId="3" fillId="33" borderId="33" xfId="2" applyNumberFormat="1" applyFont="1" applyFill="1" applyBorder="1" applyAlignment="1" applyProtection="1">
      <alignment horizontal="center" vertical="center"/>
    </xf>
    <xf numFmtId="1" fontId="57" fillId="36" borderId="51" xfId="2" applyNumberFormat="1" applyFont="1" applyFill="1" applyBorder="1" applyAlignment="1" applyProtection="1">
      <alignment horizontal="center" vertical="center"/>
      <protection locked="0"/>
    </xf>
    <xf numFmtId="1" fontId="3" fillId="32" borderId="47" xfId="2" applyNumberFormat="1" applyFont="1" applyFill="1" applyBorder="1" applyAlignment="1" applyProtection="1">
      <alignment horizontal="center" vertical="center"/>
    </xf>
    <xf numFmtId="1" fontId="3" fillId="28" borderId="18" xfId="2" applyNumberFormat="1" applyFont="1" applyFill="1" applyBorder="1" applyAlignment="1" applyProtection="1">
      <alignment horizontal="center" vertical="center"/>
    </xf>
    <xf numFmtId="2" fontId="38" fillId="0" borderId="0" xfId="0" applyNumberFormat="1" applyFont="1" applyBorder="1"/>
    <xf numFmtId="0" fontId="4" fillId="27" borderId="0" xfId="1" applyFont="1" applyFill="1" applyBorder="1" applyAlignment="1">
      <alignment horizontal="left" vertical="center" wrapText="1"/>
    </xf>
    <xf numFmtId="0" fontId="3" fillId="0" borderId="0" xfId="14"/>
    <xf numFmtId="0" fontId="3" fillId="0" borderId="0" xfId="14" applyAlignment="1">
      <alignment horizontal="center"/>
    </xf>
    <xf numFmtId="0" fontId="71" fillId="13" borderId="0" xfId="14" applyFont="1" applyFill="1" applyAlignment="1">
      <alignment horizontal="center" vertical="center" wrapText="1"/>
    </xf>
    <xf numFmtId="0" fontId="3" fillId="13" borderId="0" xfId="14" applyFill="1" applyAlignment="1">
      <alignment horizontal="center" vertical="center"/>
    </xf>
    <xf numFmtId="0" fontId="3" fillId="0" borderId="0" xfId="14" applyAlignment="1">
      <alignment vertical="center"/>
    </xf>
    <xf numFmtId="0" fontId="72" fillId="5" borderId="42" xfId="14" applyFont="1" applyFill="1" applyBorder="1" applyAlignment="1">
      <alignment horizontal="center" vertical="center"/>
    </xf>
    <xf numFmtId="0" fontId="2" fillId="5" borderId="42" xfId="14" applyFont="1" applyFill="1" applyBorder="1" applyAlignment="1">
      <alignment horizontal="center" vertical="center"/>
    </xf>
    <xf numFmtId="0" fontId="58" fillId="26" borderId="15" xfId="10" applyFill="1" applyBorder="1" applyAlignment="1" applyProtection="1"/>
    <xf numFmtId="0" fontId="58" fillId="26" borderId="20" xfId="10" applyFill="1" applyBorder="1"/>
    <xf numFmtId="0" fontId="12" fillId="4" borderId="0" xfId="1" applyFont="1" applyFill="1" applyAlignment="1">
      <alignment vertical="center" wrapText="1"/>
    </xf>
    <xf numFmtId="0" fontId="4" fillId="27" borderId="14" xfId="1" applyFont="1" applyFill="1" applyBorder="1" applyAlignment="1">
      <alignment vertical="center" wrapText="1"/>
    </xf>
    <xf numFmtId="0" fontId="4" fillId="27" borderId="15" xfId="1" applyFont="1" applyFill="1" applyBorder="1" applyAlignment="1">
      <alignment vertical="center" wrapText="1"/>
    </xf>
    <xf numFmtId="0" fontId="12" fillId="0" borderId="0" xfId="1" applyFont="1" applyAlignment="1">
      <alignment vertical="center" wrapText="1"/>
    </xf>
    <xf numFmtId="0" fontId="6" fillId="30" borderId="5" xfId="1" applyFont="1" applyFill="1" applyBorder="1" applyAlignment="1">
      <alignment horizontal="left" vertical="center"/>
    </xf>
    <xf numFmtId="0" fontId="50" fillId="27" borderId="8" xfId="1" applyFont="1" applyFill="1" applyBorder="1" applyAlignment="1">
      <alignment horizontal="right" wrapText="1"/>
    </xf>
    <xf numFmtId="0" fontId="52" fillId="27" borderId="22" xfId="1" applyFont="1" applyFill="1" applyBorder="1" applyAlignment="1">
      <alignment horizontal="center" vertical="center" wrapText="1"/>
    </xf>
    <xf numFmtId="0" fontId="25" fillId="27" borderId="21" xfId="1" applyFont="1" applyFill="1" applyBorder="1" applyAlignment="1">
      <alignment horizontal="center" vertical="center"/>
    </xf>
    <xf numFmtId="0" fontId="53" fillId="28" borderId="7" xfId="1" applyFont="1" applyFill="1" applyBorder="1" applyAlignment="1">
      <alignment horizontal="center" vertical="center"/>
    </xf>
    <xf numFmtId="0" fontId="4" fillId="27" borderId="0" xfId="1" applyFont="1" applyFill="1" applyBorder="1" applyAlignment="1">
      <alignment horizontal="left" vertical="center" wrapText="1"/>
    </xf>
    <xf numFmtId="0" fontId="4" fillId="27" borderId="0" xfId="1" applyFont="1" applyFill="1" applyBorder="1" applyAlignment="1">
      <alignment horizontal="left" vertical="center"/>
    </xf>
    <xf numFmtId="0" fontId="52" fillId="27" borderId="22" xfId="1" applyFont="1" applyFill="1" applyBorder="1" applyAlignment="1">
      <alignment horizontal="center"/>
    </xf>
    <xf numFmtId="0" fontId="53" fillId="28" borderId="9" xfId="1" applyFont="1" applyFill="1" applyBorder="1" applyAlignment="1">
      <alignment horizontal="center" vertical="center"/>
    </xf>
    <xf numFmtId="0" fontId="6" fillId="27" borderId="0" xfId="1" applyFont="1" applyFill="1" applyBorder="1" applyAlignment="1">
      <alignment horizontal="left" vertical="center" wrapText="1"/>
    </xf>
    <xf numFmtId="0" fontId="6" fillId="27" borderId="0" xfId="1" applyFont="1" applyFill="1" applyBorder="1" applyAlignment="1">
      <alignment horizontal="left" wrapText="1"/>
    </xf>
    <xf numFmtId="0" fontId="4" fillId="27" borderId="0" xfId="1" applyFont="1" applyFill="1" applyBorder="1" applyAlignment="1">
      <alignment horizontal="left" vertical="top" wrapText="1"/>
    </xf>
    <xf numFmtId="0" fontId="6" fillId="27" borderId="0" xfId="1" applyFont="1" applyFill="1" applyBorder="1" applyAlignment="1">
      <alignment horizontal="center" vertical="center"/>
    </xf>
    <xf numFmtId="0" fontId="74" fillId="27" borderId="0" xfId="10" applyFont="1" applyFill="1" applyBorder="1" applyAlignment="1" applyProtection="1">
      <alignment horizontal="center" vertical="center" wrapText="1"/>
    </xf>
    <xf numFmtId="0" fontId="52" fillId="27" borderId="22" xfId="1" applyFont="1" applyFill="1" applyBorder="1" applyAlignment="1" applyProtection="1">
      <alignment horizontal="center" vertical="center"/>
    </xf>
    <xf numFmtId="0" fontId="25" fillId="27" borderId="21" xfId="1" applyFont="1" applyFill="1" applyBorder="1" applyAlignment="1" applyProtection="1">
      <alignment horizontal="center" vertical="center"/>
    </xf>
    <xf numFmtId="0" fontId="53" fillId="28" borderId="9" xfId="1" applyFont="1" applyFill="1" applyBorder="1" applyAlignment="1" applyProtection="1">
      <alignment horizontal="center" vertical="center"/>
    </xf>
    <xf numFmtId="0" fontId="4" fillId="27" borderId="0" xfId="1" applyFont="1" applyFill="1" applyBorder="1" applyAlignment="1" applyProtection="1">
      <alignment horizontal="left" wrapText="1"/>
    </xf>
    <xf numFmtId="0" fontId="4" fillId="2" borderId="0" xfId="1" applyFont="1" applyFill="1" applyBorder="1" applyAlignment="1" applyProtection="1">
      <alignment horizontal="center" vertical="center"/>
      <protection locked="0"/>
    </xf>
    <xf numFmtId="49" fontId="4" fillId="2" borderId="0" xfId="1" applyNumberFormat="1" applyFont="1" applyFill="1" applyBorder="1" applyAlignment="1" applyProtection="1">
      <alignment horizontal="center" vertical="center"/>
      <protection locked="0"/>
    </xf>
    <xf numFmtId="0" fontId="56" fillId="27" borderId="0" xfId="1" applyFont="1" applyFill="1" applyBorder="1" applyAlignment="1" applyProtection="1">
      <alignment horizontal="center" wrapText="1"/>
    </xf>
    <xf numFmtId="0" fontId="69" fillId="38" borderId="52" xfId="0" applyFont="1" applyFill="1" applyBorder="1" applyAlignment="1">
      <alignment horizontal="center" vertical="center" wrapText="1"/>
    </xf>
    <xf numFmtId="0" fontId="70" fillId="38" borderId="7" xfId="0" applyFont="1" applyFill="1" applyBorder="1" applyAlignment="1">
      <alignment horizontal="center" vertical="center" wrapText="1"/>
    </xf>
    <xf numFmtId="0" fontId="61" fillId="6" borderId="30" xfId="2" applyFont="1" applyFill="1" applyBorder="1" applyAlignment="1">
      <alignment horizontal="center" vertical="center" wrapText="1"/>
    </xf>
    <xf numFmtId="0" fontId="61" fillId="6" borderId="32" xfId="2" applyFont="1" applyFill="1" applyBorder="1" applyAlignment="1">
      <alignment horizontal="center" vertical="center" wrapText="1"/>
    </xf>
    <xf numFmtId="0" fontId="37" fillId="0" borderId="0" xfId="2" applyFont="1" applyFill="1" applyBorder="1" applyAlignment="1">
      <alignment horizontal="left" vertical="top" wrapText="1"/>
    </xf>
    <xf numFmtId="0" fontId="36" fillId="0" borderId="0" xfId="2" applyFont="1" applyAlignment="1">
      <alignment horizontal="left" vertical="top" wrapText="1"/>
    </xf>
    <xf numFmtId="0" fontId="37" fillId="0" borderId="4" xfId="2" applyFont="1" applyBorder="1" applyAlignment="1">
      <alignment vertical="center" wrapText="1"/>
    </xf>
    <xf numFmtId="0" fontId="37" fillId="0" borderId="2" xfId="2" applyFont="1" applyBorder="1" applyAlignment="1">
      <alignment vertical="center" wrapText="1"/>
    </xf>
    <xf numFmtId="0" fontId="34" fillId="33" borderId="4" xfId="2" applyFont="1" applyFill="1" applyBorder="1" applyAlignment="1">
      <alignment horizontal="left" vertical="center" wrapText="1"/>
    </xf>
    <xf numFmtId="0" fontId="34" fillId="33" borderId="2" xfId="2" applyFont="1" applyFill="1" applyBorder="1" applyAlignment="1">
      <alignment horizontal="left" vertical="center" wrapText="1"/>
    </xf>
    <xf numFmtId="0" fontId="34" fillId="0" borderId="0" xfId="2" applyFont="1" applyFill="1" applyBorder="1" applyAlignment="1">
      <alignment horizontal="left" vertical="center" wrapText="1"/>
    </xf>
    <xf numFmtId="0" fontId="64" fillId="17" borderId="0" xfId="0" applyFont="1" applyFill="1" applyBorder="1" applyAlignment="1" applyProtection="1">
      <alignment horizontal="center"/>
      <protection locked="0"/>
    </xf>
    <xf numFmtId="0" fontId="64" fillId="17" borderId="14" xfId="0" applyFont="1" applyFill="1" applyBorder="1" applyAlignment="1">
      <alignment horizontal="center" vertical="center" wrapText="1"/>
    </xf>
    <xf numFmtId="0" fontId="64" fillId="17" borderId="0" xfId="0" applyFont="1" applyFill="1" applyAlignment="1">
      <alignment horizontal="center" vertical="center" wrapText="1"/>
    </xf>
    <xf numFmtId="0" fontId="32" fillId="28" borderId="30" xfId="2" applyFont="1" applyFill="1" applyBorder="1" applyAlignment="1">
      <alignment horizontal="center" vertical="center" wrapText="1"/>
    </xf>
    <xf numFmtId="0" fontId="32" fillId="28" borderId="34" xfId="2" applyFont="1" applyFill="1" applyBorder="1" applyAlignment="1">
      <alignment horizontal="center" vertical="center"/>
    </xf>
    <xf numFmtId="0" fontId="32" fillId="28" borderId="32" xfId="2" applyFont="1" applyFill="1" applyBorder="1" applyAlignment="1">
      <alignment horizontal="center" vertical="center"/>
    </xf>
    <xf numFmtId="0" fontId="46" fillId="19" borderId="12" xfId="1" applyFont="1" applyFill="1" applyBorder="1" applyAlignment="1">
      <alignment horizontal="left"/>
    </xf>
    <xf numFmtId="0" fontId="46" fillId="19" borderId="13" xfId="1" applyFont="1" applyFill="1" applyBorder="1" applyAlignment="1">
      <alignment horizontal="left"/>
    </xf>
    <xf numFmtId="0" fontId="46" fillId="21" borderId="12" xfId="1" applyFont="1" applyFill="1" applyBorder="1" applyAlignment="1">
      <alignment horizontal="left"/>
    </xf>
    <xf numFmtId="0" fontId="46" fillId="21" borderId="13" xfId="1" applyFont="1" applyFill="1" applyBorder="1" applyAlignment="1">
      <alignment horizontal="left"/>
    </xf>
    <xf numFmtId="0" fontId="46" fillId="23" borderId="12" xfId="1" applyFont="1" applyFill="1" applyBorder="1" applyAlignment="1">
      <alignment horizontal="left"/>
    </xf>
    <xf numFmtId="0" fontId="46" fillId="23" borderId="13" xfId="1" applyFont="1" applyFill="1" applyBorder="1" applyAlignment="1">
      <alignment horizontal="left"/>
    </xf>
    <xf numFmtId="0" fontId="46" fillId="25" borderId="12" xfId="1" applyFont="1" applyFill="1" applyBorder="1" applyAlignment="1">
      <alignment horizontal="left" vertical="center" wrapText="1"/>
    </xf>
    <xf numFmtId="0" fontId="46" fillId="25" borderId="13" xfId="1" applyFont="1" applyFill="1" applyBorder="1" applyAlignment="1">
      <alignment horizontal="left" vertical="center" wrapText="1"/>
    </xf>
    <xf numFmtId="0" fontId="73" fillId="40" borderId="9" xfId="14" applyFont="1" applyFill="1" applyBorder="1" applyAlignment="1">
      <alignment horizontal="center" vertical="center"/>
    </xf>
    <xf numFmtId="0" fontId="73" fillId="39" borderId="9" xfId="14" applyFont="1" applyFill="1" applyBorder="1" applyAlignment="1">
      <alignment horizontal="center" vertical="center"/>
    </xf>
    <xf numFmtId="0" fontId="0" fillId="13" borderId="0" xfId="0" applyFill="1" applyAlignment="1">
      <alignment horizontal="center" vertical="top" wrapText="1"/>
    </xf>
  </cellXfs>
  <cellStyles count="15">
    <cellStyle name="Comma 2" xfId="12" xr:uid="{00000000-0005-0000-0000-000000000000}"/>
    <cellStyle name="Hyperlink" xfId="10" builtinId="8" customBuiltin="1"/>
    <cellStyle name="Hyperlink 2" xfId="4" xr:uid="{00000000-0005-0000-0000-000002000000}"/>
    <cellStyle name="Hyperlink 3" xfId="5" xr:uid="{00000000-0005-0000-0000-000003000000}"/>
    <cellStyle name="Lien hypertexte 2" xfId="6" xr:uid="{00000000-0005-0000-0000-000004000000}"/>
    <cellStyle name="Lien hypertexte_120417_OECD_EXP_2012_mio EURO_NACE 2_ICEDD_test_3" xfId="7" xr:uid="{00000000-0005-0000-0000-000005000000}"/>
    <cellStyle name="Normal" xfId="0" builtinId="0"/>
    <cellStyle name="Normal 10 2" xfId="13" xr:uid="{00000000-0005-0000-0000-000007000000}"/>
    <cellStyle name="Normal 2" xfId="9" xr:uid="{00000000-0005-0000-0000-000008000000}"/>
    <cellStyle name="Normal 2 2 2" xfId="1" xr:uid="{00000000-0005-0000-0000-000009000000}"/>
    <cellStyle name="Normal 3" xfId="11" xr:uid="{00000000-0005-0000-0000-00000A000000}"/>
    <cellStyle name="Normal 3 2" xfId="14" xr:uid="{00000000-0005-0000-0000-00000B000000}"/>
    <cellStyle name="Normal 6" xfId="2" xr:uid="{00000000-0005-0000-0000-00000C000000}"/>
    <cellStyle name="Normal 7" xfId="8" xr:uid="{00000000-0005-0000-0000-00000D000000}"/>
    <cellStyle name="Normal 9 2" xfId="3" xr:uid="{00000000-0005-0000-0000-00000E00000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00FF"/>
      <color rgb="FF0033CC"/>
      <color rgb="FFD8F0EF"/>
      <color rgb="FF7030A0"/>
      <color rgb="FF79CDC9"/>
      <color rgb="FFA6DEDB"/>
      <color rgb="FF41AFAA"/>
      <color rgb="FFFF9999"/>
      <color rgb="FFCDCDCD"/>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2.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4972050</xdr:colOff>
      <xdr:row>1</xdr:row>
      <xdr:rowOff>260351</xdr:rowOff>
    </xdr:from>
    <xdr:to>
      <xdr:col>3</xdr:col>
      <xdr:colOff>6908</xdr:colOff>
      <xdr:row>1</xdr:row>
      <xdr:rowOff>598215</xdr:rowOff>
    </xdr:to>
    <xdr:pic>
      <xdr:nvPicPr>
        <xdr:cNvPr id="2" name="Picture 1" descr="estat RGB">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16550" y="425451"/>
          <a:ext cx="2470708" cy="3378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1</xdr:row>
      <xdr:rowOff>104776</xdr:rowOff>
    </xdr:from>
    <xdr:ext cx="1628775" cy="801993"/>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82700" y="263526"/>
          <a:ext cx="1628775" cy="80199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1107876</xdr:colOff>
      <xdr:row>2</xdr:row>
      <xdr:rowOff>215900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2724" y="117440"/>
          <a:ext cx="1098352" cy="542960"/>
        </a:xfrm>
        <a:prstGeom prst="rect">
          <a:avLst/>
        </a:prstGeom>
      </xdr:spPr>
    </xdr:pic>
    <xdr:clientData/>
  </xdr:twoCellAnchor>
  <xdr:twoCellAnchor editAs="oneCell">
    <xdr:from>
      <xdr:col>4</xdr:col>
      <xdr:colOff>901700</xdr:colOff>
      <xdr:row>1</xdr:row>
      <xdr:rowOff>44450</xdr:rowOff>
    </xdr:from>
    <xdr:to>
      <xdr:col>5</xdr:col>
      <xdr:colOff>559</xdr:colOff>
      <xdr:row>2</xdr:row>
      <xdr:rowOff>21348</xdr:rowOff>
    </xdr:to>
    <xdr:pic>
      <xdr:nvPicPr>
        <xdr:cNvPr id="3" name="Picture 2" descr="estat RGB">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943850" y="127000"/>
          <a:ext cx="2299259" cy="3388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4216399</xdr:colOff>
      <xdr:row>1</xdr:row>
      <xdr:rowOff>127832</xdr:rowOff>
    </xdr:from>
    <xdr:to>
      <xdr:col>6</xdr:col>
      <xdr:colOff>558</xdr:colOff>
      <xdr:row>1</xdr:row>
      <xdr:rowOff>485774</xdr:rowOff>
    </xdr:to>
    <xdr:pic>
      <xdr:nvPicPr>
        <xdr:cNvPr id="3" name="Picture 2" descr="estat RGB">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16749" y="280232"/>
          <a:ext cx="2458009" cy="357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57151</xdr:colOff>
      <xdr:row>2</xdr:row>
      <xdr:rowOff>152400</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41384"/>
        </a:xfrm>
        <a:prstGeom prst="rect">
          <a:avLst/>
        </a:prstGeom>
      </xdr:spPr>
    </xdr:pic>
    <xdr:clientData/>
  </xdr:twoCellAnchor>
  <xdr:twoCellAnchor editAs="oneCell">
    <xdr:from>
      <xdr:col>4</xdr:col>
      <xdr:colOff>4203700</xdr:colOff>
      <xdr:row>1</xdr:row>
      <xdr:rowOff>134510</xdr:rowOff>
    </xdr:from>
    <xdr:to>
      <xdr:col>6</xdr:col>
      <xdr:colOff>558</xdr:colOff>
      <xdr:row>1</xdr:row>
      <xdr:rowOff>495300</xdr:rowOff>
    </xdr:to>
    <xdr:pic>
      <xdr:nvPicPr>
        <xdr:cNvPr id="5" name="Picture 4" descr="estat RGB">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04050" y="286910"/>
          <a:ext cx="2470709" cy="3607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63650" cy="665070"/>
        </a:xfrm>
        <a:prstGeom prst="rect">
          <a:avLst/>
        </a:prstGeom>
      </xdr:spPr>
    </xdr:pic>
    <xdr:clientData/>
  </xdr:twoCellAnchor>
  <xdr:twoCellAnchor editAs="oneCell">
    <xdr:from>
      <xdr:col>5</xdr:col>
      <xdr:colOff>50800</xdr:colOff>
      <xdr:row>1</xdr:row>
      <xdr:rowOff>133350</xdr:rowOff>
    </xdr:from>
    <xdr:to>
      <xdr:col>6</xdr:col>
      <xdr:colOff>559</xdr:colOff>
      <xdr:row>1</xdr:row>
      <xdr:rowOff>488950</xdr:rowOff>
    </xdr:to>
    <xdr:pic>
      <xdr:nvPicPr>
        <xdr:cNvPr id="3" name="Picture 2" descr="estat RGB">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23050" y="285750"/>
          <a:ext cx="2451659" cy="355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176086</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9400" y="196816"/>
          <a:ext cx="1250950" cy="665070"/>
        </a:xfrm>
        <a:prstGeom prst="rect">
          <a:avLst/>
        </a:prstGeom>
      </xdr:spPr>
    </xdr:pic>
    <xdr:clientData/>
  </xdr:twoCellAnchor>
  <xdr:twoCellAnchor editAs="oneCell">
    <xdr:from>
      <xdr:col>6</xdr:col>
      <xdr:colOff>1458390</xdr:colOff>
      <xdr:row>1</xdr:row>
      <xdr:rowOff>133350</xdr:rowOff>
    </xdr:from>
    <xdr:to>
      <xdr:col>7</xdr:col>
      <xdr:colOff>6910</xdr:colOff>
      <xdr:row>1</xdr:row>
      <xdr:rowOff>501650</xdr:rowOff>
    </xdr:to>
    <xdr:pic>
      <xdr:nvPicPr>
        <xdr:cNvPr id="3" name="Picture 2" descr="estat RGB">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59090" y="285750"/>
          <a:ext cx="2479170" cy="368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1724025</xdr:colOff>
          <xdr:row>5</xdr:row>
          <xdr:rowOff>47625</xdr:rowOff>
        </xdr:from>
        <xdr:to>
          <xdr:col>5</xdr:col>
          <xdr:colOff>2447925</xdr:colOff>
          <xdr:row>5</xdr:row>
          <xdr:rowOff>504825</xdr:rowOff>
        </xdr:to>
        <xdr:sp macro="" textlink="">
          <xdr:nvSpPr>
            <xdr:cNvPr id="103430" name="formulas" descr="Lock formulas" hidden="1">
              <a:extLst>
                <a:ext uri="{63B3BB69-23CF-44E3-9099-C40C66FF867C}">
                  <a14:compatExt spid="_x0000_s103430"/>
                </a:ext>
                <a:ext uri="{FF2B5EF4-FFF2-40B4-BE49-F238E27FC236}">
                  <a16:creationId xmlns:a16="http://schemas.microsoft.com/office/drawing/2014/main" id="{00000000-0008-0000-0600-0000069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962025</xdr:colOff>
          <xdr:row>4</xdr:row>
          <xdr:rowOff>47625</xdr:rowOff>
        </xdr:from>
        <xdr:to>
          <xdr:col>5</xdr:col>
          <xdr:colOff>2047875</xdr:colOff>
          <xdr:row>4</xdr:row>
          <xdr:rowOff>504825</xdr:rowOff>
        </xdr:to>
        <xdr:sp macro="" textlink="">
          <xdr:nvSpPr>
            <xdr:cNvPr id="103431" name="Button 7" hidden="1">
              <a:extLst>
                <a:ext uri="{63B3BB69-23CF-44E3-9099-C40C66FF867C}">
                  <a14:compatExt spid="_x0000_s103431"/>
                </a:ext>
                <a:ext uri="{FF2B5EF4-FFF2-40B4-BE49-F238E27FC236}">
                  <a16:creationId xmlns:a16="http://schemas.microsoft.com/office/drawing/2014/main" id="{00000000-0008-0000-0600-0000079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2124075</xdr:colOff>
          <xdr:row>4</xdr:row>
          <xdr:rowOff>57150</xdr:rowOff>
        </xdr:from>
        <xdr:to>
          <xdr:col>5</xdr:col>
          <xdr:colOff>2847975</xdr:colOff>
          <xdr:row>4</xdr:row>
          <xdr:rowOff>504825</xdr:rowOff>
        </xdr:to>
        <xdr:sp macro="" textlink="">
          <xdr:nvSpPr>
            <xdr:cNvPr id="103432" name="Button 8" hidden="1">
              <a:extLst>
                <a:ext uri="{63B3BB69-23CF-44E3-9099-C40C66FF867C}">
                  <a14:compatExt spid="_x0000_s103432"/>
                </a:ext>
                <a:ext uri="{FF2B5EF4-FFF2-40B4-BE49-F238E27FC236}">
                  <a16:creationId xmlns:a16="http://schemas.microsoft.com/office/drawing/2014/main" id="{00000000-0008-0000-0600-0000089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85725</xdr:colOff>
          <xdr:row>1</xdr:row>
          <xdr:rowOff>57150</xdr:rowOff>
        </xdr:from>
        <xdr:to>
          <xdr:col>4</xdr:col>
          <xdr:colOff>914400</xdr:colOff>
          <xdr:row>1</xdr:row>
          <xdr:rowOff>504825</xdr:rowOff>
        </xdr:to>
        <xdr:sp macro="" textlink="">
          <xdr:nvSpPr>
            <xdr:cNvPr id="118785" name="formulas" descr="Lock formulas" hidden="1">
              <a:extLst>
                <a:ext uri="{63B3BB69-23CF-44E3-9099-C40C66FF867C}">
                  <a14:compatExt spid="_x0000_s118785"/>
                </a:ext>
                <a:ext uri="{FF2B5EF4-FFF2-40B4-BE49-F238E27FC236}">
                  <a16:creationId xmlns:a16="http://schemas.microsoft.com/office/drawing/2014/main" id="{00000000-0008-0000-0700-000001D0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Calibri"/>
                  <a:ea typeface="Calibri"/>
                  <a:cs typeface="Calibri"/>
                </a:rPr>
                <a:t>Unlock formulas</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et1.cec.eu.int\Homes\Work\ESTAT-B5\%2302-EWF_Migration\E2\WASTE\20210111%20-%20WEEE,%20WFD\WEEE\MUNWDAT%202020%20v2020102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et1.cec.eu.int\Homes\Users\recricr\Downloads\new%20excels\PACK%202018%20v.0.3%20(From%20CIRC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 1 - JQ"/>
      <sheetName val="Table 2 - Material breakdown"/>
      <sheetName val="Table 3 - Recycling rate"/>
      <sheetName val="Table 4 - Landfill rate"/>
      <sheetName val="Cross-checks"/>
      <sheetName val="Lists"/>
      <sheetName val="QR Table 1 - JQ"/>
      <sheetName val="QR Table 2 - Material-breakdown"/>
      <sheetName val="QR Table 3 - Recycling rate"/>
      <sheetName val="QR Table 4 - Landfill rate"/>
    </sheetNames>
    <sheetDataSet>
      <sheetData sheetId="0"/>
      <sheetData sheetId="1"/>
      <sheetData sheetId="2">
        <row r="10">
          <cell r="G10"/>
        </row>
      </sheetData>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_1"/>
      <sheetName val="Table_1a"/>
      <sheetName val="Table_2"/>
      <sheetName val="Table_3"/>
      <sheetName val="Quality_report"/>
      <sheetName val="Validation rules"/>
      <sheetName val="Support_Shee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webgate.ec.europa.eu/edamis/helpcenter/website/index.htm"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circabc.europa.eu/ui/group/63da2eca-69b7-4f51-9f71-a6b4d7519046/library/32b765b9-2c10-4be4-b861-e6e48b9aa9db?p=1&amp;n=10&amp;sort=modified_DESC"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trlProp" Target="../ctrlProps/ctrlProp4.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circabc.europa.eu/ui/group/63da2eca-69b7-4f51-9f71-a6b4d7519046/library/32b765b9-2c10-4be4-b861-e6e48b9aa9db?p=1&amp;n=10&amp;sort=modified_DESC" TargetMode="Externa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2">
    <tabColor rgb="FFB9C337"/>
    <pageSetUpPr fitToPage="1"/>
  </sheetPr>
  <dimension ref="B1:D9"/>
  <sheetViews>
    <sheetView showGridLines="0" workbookViewId="0"/>
  </sheetViews>
  <sheetFormatPr defaultColWidth="9.140625" defaultRowHeight="12.75" x14ac:dyDescent="0.2"/>
  <cols>
    <col min="1" max="1" width="1.7109375" style="19" customWidth="1"/>
    <col min="2" max="2" width="3.140625" style="19" customWidth="1"/>
    <col min="3" max="3" width="106.42578125" style="19" customWidth="1"/>
    <col min="4" max="4" width="3" style="19" customWidth="1"/>
    <col min="5" max="16384" width="9.140625" style="19"/>
  </cols>
  <sheetData>
    <row r="1" spans="2:4" ht="10.5" customHeight="1" thickBot="1" x14ac:dyDescent="0.25"/>
    <row r="2" spans="2:4" ht="50.1" customHeight="1" x14ac:dyDescent="0.2">
      <c r="B2" s="88"/>
      <c r="C2" s="87"/>
      <c r="D2" s="86"/>
    </row>
    <row r="3" spans="2:4" ht="10.5" customHeight="1" x14ac:dyDescent="0.2">
      <c r="B3" s="81"/>
      <c r="C3" s="85" t="str">
        <f>UPPER(Lists!K3)</f>
        <v>STATISTICAL OFFICE OF THE EUROPEAN UNION</v>
      </c>
      <c r="D3" s="79"/>
    </row>
    <row r="4" spans="2:4" ht="17.45" customHeight="1" x14ac:dyDescent="0.25">
      <c r="B4" s="81"/>
      <c r="C4" s="84"/>
      <c r="D4" s="79"/>
    </row>
    <row r="5" spans="2:4" ht="36.75" customHeight="1" thickBot="1" x14ac:dyDescent="0.25">
      <c r="B5" s="81"/>
      <c r="C5" s="80" t="str">
        <f>Lists!K4</f>
        <v>Directorate E: Sectoral and regional statistics</v>
      </c>
      <c r="D5" s="79"/>
    </row>
    <row r="6" spans="2:4" ht="26.25" customHeight="1" x14ac:dyDescent="0.2">
      <c r="B6" s="81"/>
      <c r="C6" s="83" t="str">
        <f>Lists!K5</f>
        <v>Unit E-2: Environmental statistics and accounts; sustainable development</v>
      </c>
      <c r="D6" s="79"/>
    </row>
    <row r="7" spans="2:4" ht="125.25" customHeight="1" x14ac:dyDescent="0.2">
      <c r="B7" s="81"/>
      <c r="C7" s="82" t="str">
        <f>UPPER(Lists!K7)</f>
        <v>ANNUAL REPORTING OF PLASTIC OWN RESOURCE FINANCIAL DATA</v>
      </c>
      <c r="D7" s="79"/>
    </row>
    <row r="8" spans="2:4" ht="39" customHeight="1" thickBot="1" x14ac:dyDescent="0.25">
      <c r="B8" s="81"/>
      <c r="C8" s="80" t="str">
        <f>CONCATENATE(Lists!K8," DATA COLLECTION")</f>
        <v>2023 DATA COLLECTION</v>
      </c>
      <c r="D8" s="79"/>
    </row>
    <row r="9" spans="2:4" ht="56.25" customHeight="1" thickBot="1" x14ac:dyDescent="0.25">
      <c r="B9" s="78"/>
      <c r="C9" s="77" t="str">
        <f>CONCATENATE("Launching date: ",Lists!K9)</f>
        <v>Launching date: 1 July 2023</v>
      </c>
      <c r="D9" s="76"/>
    </row>
  </sheetData>
  <sheetProtection algorithmName="SHA-512" hashValue="dmQ8JuxBFxCTA9tSdCpBIB7V8tk+9q2EOJy3YBHSTibS+xfdwGCJkEnWbDzAdW5LTLwAq4q0QpuHbE0Nah44+A==" saltValue="0OFzCIP15DRPtbrcSXLaxA==" spinCount="100000" sheet="1" selectLockedCells="1" selectUnlockedCells="1"/>
  <pageMargins left="0.25" right="0.25" top="0.75" bottom="0.75" header="0.3" footer="0.3"/>
  <pageSetup paperSize="9" fitToHeight="0" orientation="landscape"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BO21"/>
  <sheetViews>
    <sheetView showGridLines="0" workbookViewId="0"/>
  </sheetViews>
  <sheetFormatPr defaultColWidth="9.140625" defaultRowHeight="12" x14ac:dyDescent="0.25"/>
  <cols>
    <col min="1" max="2" width="1.42578125" style="5" customWidth="1"/>
    <col min="3" max="3" width="18.140625" style="5" customWidth="1"/>
    <col min="4" max="4" width="79.7109375" style="5" customWidth="1"/>
    <col min="5" max="5" width="45.85546875" style="5" customWidth="1"/>
    <col min="6" max="6" width="1.28515625" style="5" customWidth="1"/>
    <col min="7" max="67" width="11.42578125" style="9" customWidth="1"/>
    <col min="68" max="16384" width="9.140625" style="5"/>
  </cols>
  <sheetData>
    <row r="1" spans="2:67" ht="6.75" customHeight="1" thickBot="1" x14ac:dyDescent="0.3"/>
    <row r="2" spans="2:67" s="11" customFormat="1" ht="28.5" customHeight="1" x14ac:dyDescent="0.2">
      <c r="B2" s="89"/>
      <c r="C2" s="366"/>
      <c r="D2" s="366"/>
      <c r="E2" s="366"/>
      <c r="F2" s="9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row>
    <row r="3" spans="2:67" s="95" customFormat="1" ht="21" customHeight="1" x14ac:dyDescent="0.25">
      <c r="B3" s="91"/>
      <c r="C3" s="92"/>
      <c r="D3" s="92"/>
      <c r="E3" s="93" t="str">
        <f>UPPER(Lists!K3)</f>
        <v>STATISTICAL OFFICE OF THE EUROPEAN UNION</v>
      </c>
      <c r="F3" s="94"/>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row>
    <row r="4" spans="2:67" ht="23.25" customHeight="1" x14ac:dyDescent="0.25">
      <c r="B4" s="96"/>
      <c r="C4" s="367" t="str">
        <f>UPPER(Lists!K7)</f>
        <v>ANNUAL REPORTING OF PLASTIC OWN RESOURCE FINANCIAL DATA</v>
      </c>
      <c r="D4" s="367"/>
      <c r="E4" s="367"/>
      <c r="F4" s="97"/>
    </row>
    <row r="5" spans="2:67" ht="15.75" customHeight="1" x14ac:dyDescent="0.25">
      <c r="B5" s="98"/>
      <c r="C5" s="368" t="str">
        <f>CONCATENATE(Lists!K8," DATA COLLECTION")</f>
        <v>2023 DATA COLLECTION</v>
      </c>
      <c r="D5" s="368"/>
      <c r="E5" s="368"/>
      <c r="F5" s="99"/>
    </row>
    <row r="6" spans="2:67" ht="15.75" customHeight="1" thickBot="1" x14ac:dyDescent="0.3">
      <c r="B6" s="98"/>
      <c r="C6" s="100"/>
      <c r="D6" s="100"/>
      <c r="E6" s="100"/>
      <c r="F6" s="99"/>
    </row>
    <row r="7" spans="2:67" ht="30" customHeight="1" thickBot="1" x14ac:dyDescent="0.3">
      <c r="B7" s="101"/>
      <c r="C7" s="369" t="s">
        <v>166</v>
      </c>
      <c r="D7" s="369"/>
      <c r="E7" s="369"/>
      <c r="F7" s="102"/>
    </row>
    <row r="8" spans="2:67" ht="13.5" customHeight="1" x14ac:dyDescent="0.25">
      <c r="B8" s="101"/>
      <c r="C8" s="103"/>
      <c r="D8" s="103"/>
      <c r="E8" s="103"/>
      <c r="F8" s="102"/>
    </row>
    <row r="9" spans="2:67" s="105" customFormat="1" ht="19.5" customHeight="1" x14ac:dyDescent="0.25">
      <c r="B9" s="101"/>
      <c r="C9" s="365" t="s">
        <v>167</v>
      </c>
      <c r="D9" s="365"/>
      <c r="E9" s="365"/>
      <c r="F9" s="102"/>
      <c r="G9" s="104"/>
      <c r="H9" s="104"/>
      <c r="I9" s="104"/>
      <c r="J9" s="104"/>
      <c r="K9" s="104"/>
      <c r="L9" s="104"/>
      <c r="M9" s="104"/>
      <c r="N9" s="104"/>
      <c r="O9" s="104"/>
      <c r="P9" s="104"/>
      <c r="Q9" s="104"/>
      <c r="R9" s="104"/>
      <c r="S9" s="104"/>
      <c r="T9" s="104"/>
      <c r="U9" s="104"/>
      <c r="V9" s="104"/>
      <c r="W9" s="104"/>
      <c r="X9" s="104"/>
      <c r="Y9" s="104"/>
      <c r="Z9" s="104"/>
      <c r="AA9" s="104"/>
      <c r="AB9" s="104"/>
      <c r="AC9" s="104"/>
      <c r="AD9" s="104"/>
      <c r="AE9" s="104"/>
      <c r="AF9" s="104"/>
      <c r="AG9" s="104"/>
      <c r="AH9" s="104"/>
      <c r="AI9" s="104"/>
      <c r="AJ9" s="104"/>
      <c r="AK9" s="104"/>
      <c r="AL9" s="104"/>
      <c r="AM9" s="104"/>
      <c r="AN9" s="104"/>
      <c r="AO9" s="104"/>
      <c r="AP9" s="104"/>
      <c r="AQ9" s="104"/>
      <c r="AR9" s="104"/>
      <c r="AS9" s="104"/>
      <c r="AT9" s="104"/>
      <c r="AU9" s="104"/>
      <c r="AV9" s="104"/>
      <c r="AW9" s="104"/>
      <c r="AX9" s="104"/>
      <c r="AY9" s="104"/>
      <c r="AZ9" s="104"/>
      <c r="BA9" s="104"/>
      <c r="BB9" s="104"/>
      <c r="BC9" s="104"/>
      <c r="BD9" s="104"/>
      <c r="BE9" s="104"/>
      <c r="BF9" s="104"/>
      <c r="BG9" s="104"/>
      <c r="BH9" s="104"/>
      <c r="BI9" s="104"/>
      <c r="BJ9" s="104"/>
      <c r="BK9" s="104"/>
      <c r="BL9" s="104"/>
      <c r="BM9" s="104"/>
      <c r="BN9" s="104"/>
      <c r="BO9" s="104"/>
    </row>
    <row r="10" spans="2:67" ht="12" customHeight="1" x14ac:dyDescent="0.25">
      <c r="B10" s="101"/>
      <c r="C10" s="106" t="s">
        <v>84</v>
      </c>
      <c r="D10" s="107" t="s">
        <v>85</v>
      </c>
      <c r="E10" s="107" t="s">
        <v>86</v>
      </c>
      <c r="F10" s="102"/>
    </row>
    <row r="11" spans="2:67" ht="21" customHeight="1" x14ac:dyDescent="0.25">
      <c r="B11" s="101"/>
      <c r="C11" s="108" t="s">
        <v>87</v>
      </c>
      <c r="D11" s="109" t="s">
        <v>88</v>
      </c>
      <c r="E11" s="110" t="s">
        <v>89</v>
      </c>
      <c r="F11" s="102"/>
    </row>
    <row r="12" spans="2:67" ht="21" customHeight="1" x14ac:dyDescent="0.25">
      <c r="B12" s="101"/>
      <c r="C12" s="108" t="s">
        <v>90</v>
      </c>
      <c r="D12" s="109" t="s">
        <v>62</v>
      </c>
      <c r="E12" s="110" t="s">
        <v>91</v>
      </c>
      <c r="F12" s="102"/>
    </row>
    <row r="13" spans="2:67" ht="21" customHeight="1" x14ac:dyDescent="0.25">
      <c r="B13" s="101"/>
      <c r="C13" s="108" t="s">
        <v>209</v>
      </c>
      <c r="D13" s="216" t="s">
        <v>209</v>
      </c>
      <c r="E13" s="110" t="s">
        <v>91</v>
      </c>
      <c r="F13" s="102"/>
    </row>
    <row r="14" spans="2:67" ht="21" customHeight="1" x14ac:dyDescent="0.25">
      <c r="B14" s="101"/>
      <c r="C14" s="108" t="s">
        <v>168</v>
      </c>
      <c r="D14" s="109" t="s">
        <v>169</v>
      </c>
      <c r="E14" s="110" t="s">
        <v>91</v>
      </c>
      <c r="F14" s="102"/>
    </row>
    <row r="15" spans="2:67" s="112" customFormat="1" ht="19.5" customHeight="1" x14ac:dyDescent="0.25">
      <c r="B15" s="101"/>
      <c r="C15" s="365" t="s">
        <v>170</v>
      </c>
      <c r="D15" s="365"/>
      <c r="E15" s="365"/>
      <c r="F15" s="102"/>
      <c r="G15" s="111"/>
      <c r="H15" s="111"/>
      <c r="I15" s="111"/>
      <c r="J15" s="111"/>
      <c r="K15" s="111"/>
      <c r="L15" s="111"/>
      <c r="M15" s="111"/>
      <c r="N15" s="111"/>
      <c r="O15" s="111"/>
      <c r="P15" s="111"/>
      <c r="Q15" s="111"/>
      <c r="R15" s="111"/>
      <c r="S15" s="111"/>
      <c r="T15" s="111"/>
      <c r="U15" s="111"/>
      <c r="V15" s="111"/>
      <c r="W15" s="111"/>
      <c r="X15" s="111"/>
      <c r="Y15" s="111"/>
      <c r="Z15" s="111"/>
      <c r="AA15" s="111"/>
      <c r="AB15" s="111"/>
      <c r="AC15" s="111"/>
      <c r="AD15" s="111"/>
      <c r="AE15" s="111"/>
      <c r="AF15" s="111"/>
      <c r="AG15" s="111"/>
      <c r="AH15" s="111"/>
      <c r="AI15" s="111"/>
      <c r="AJ15" s="111"/>
      <c r="AK15" s="111"/>
      <c r="AL15" s="111"/>
      <c r="AM15" s="111"/>
      <c r="AN15" s="111"/>
      <c r="AO15" s="111"/>
      <c r="AP15" s="111"/>
      <c r="AQ15" s="111"/>
      <c r="AR15" s="111"/>
      <c r="AS15" s="111"/>
      <c r="AT15" s="111"/>
      <c r="AU15" s="111"/>
      <c r="AV15" s="111"/>
      <c r="AW15" s="111"/>
      <c r="AX15" s="111"/>
      <c r="AY15" s="111"/>
      <c r="AZ15" s="111"/>
      <c r="BA15" s="111"/>
      <c r="BB15" s="111"/>
      <c r="BC15" s="111"/>
      <c r="BD15" s="111"/>
      <c r="BE15" s="111"/>
      <c r="BF15" s="111"/>
      <c r="BG15" s="111"/>
      <c r="BH15" s="111"/>
      <c r="BI15" s="111"/>
      <c r="BJ15" s="111"/>
      <c r="BK15" s="111"/>
      <c r="BL15" s="111"/>
      <c r="BM15" s="111"/>
      <c r="BN15" s="111"/>
      <c r="BO15" s="111"/>
    </row>
    <row r="16" spans="2:67" ht="12" customHeight="1" x14ac:dyDescent="0.25">
      <c r="B16" s="101"/>
      <c r="C16" s="106" t="s">
        <v>84</v>
      </c>
      <c r="D16" s="107" t="s">
        <v>85</v>
      </c>
      <c r="E16" s="107" t="s">
        <v>86</v>
      </c>
      <c r="F16" s="102"/>
    </row>
    <row r="17" spans="2:67" ht="21" customHeight="1" x14ac:dyDescent="0.25">
      <c r="B17" s="101"/>
      <c r="C17" s="113" t="s">
        <v>171</v>
      </c>
      <c r="D17" s="145" t="s">
        <v>172</v>
      </c>
      <c r="E17" s="110" t="s">
        <v>173</v>
      </c>
      <c r="F17" s="102"/>
    </row>
    <row r="18" spans="2:67" ht="46.5" customHeight="1" x14ac:dyDescent="0.25">
      <c r="B18" s="101"/>
      <c r="C18" s="114" t="s">
        <v>238</v>
      </c>
      <c r="D18" s="289" t="s">
        <v>236</v>
      </c>
      <c r="E18" s="110" t="s">
        <v>173</v>
      </c>
      <c r="F18" s="102"/>
    </row>
    <row r="19" spans="2:67" ht="52.5" customHeight="1" x14ac:dyDescent="0.25">
      <c r="B19" s="101"/>
      <c r="C19" s="113" t="s">
        <v>245</v>
      </c>
      <c r="D19" s="215" t="s">
        <v>246</v>
      </c>
      <c r="E19" s="110" t="s">
        <v>303</v>
      </c>
      <c r="F19" s="102"/>
    </row>
    <row r="20" spans="2:67" s="290" customFormat="1" ht="30" customHeight="1" x14ac:dyDescent="0.25">
      <c r="B20" s="291"/>
      <c r="C20" s="292" t="s">
        <v>242</v>
      </c>
      <c r="D20" s="215" t="s">
        <v>243</v>
      </c>
      <c r="E20" s="293" t="s">
        <v>244</v>
      </c>
      <c r="F20" s="294"/>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5"/>
      <c r="AI20" s="295"/>
      <c r="AJ20" s="295"/>
      <c r="AK20" s="295"/>
      <c r="AL20" s="295"/>
      <c r="AM20" s="295"/>
      <c r="AN20" s="295"/>
      <c r="AO20" s="295"/>
      <c r="AP20" s="295"/>
      <c r="AQ20" s="295"/>
      <c r="AR20" s="295"/>
      <c r="AS20" s="295"/>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row>
    <row r="21" spans="2:67" ht="8.25" customHeight="1" thickBot="1" x14ac:dyDescent="0.3">
      <c r="B21" s="115"/>
      <c r="C21" s="116"/>
      <c r="D21" s="116"/>
      <c r="E21" s="116"/>
      <c r="F21" s="117"/>
    </row>
  </sheetData>
  <sheetProtection algorithmName="SHA-512" hashValue="u42qr4gsTLUxulw5DXW4e3vBSN/ksPPEN1/IkYhna0SYK7oMrrepUY8LQ2KOOCQtKE2mrmDE2S9+skOyPVPGfQ==" saltValue="WYVWhy21mwPrDfqcao8mtw==" spinCount="100000" sheet="1" objects="1" scenarios="1"/>
  <mergeCells count="6">
    <mergeCell ref="C15:E15"/>
    <mergeCell ref="C2:E2"/>
    <mergeCell ref="C4:E4"/>
    <mergeCell ref="C5:E5"/>
    <mergeCell ref="C7:E7"/>
    <mergeCell ref="C9:E9"/>
  </mergeCells>
  <hyperlinks>
    <hyperlink ref="D11" location="Index!A1" display="Structure of the questionnaire" xr:uid="{00000000-0004-0000-0100-000000000000}"/>
    <hyperlink ref="D12" location="'Basic instructions'!A1" display="Basic instructions" xr:uid="{00000000-0004-0000-0100-000001000000}"/>
    <hyperlink ref="D14" location="Methodology!A1" display="Detailed instructions and summary of the methodology" xr:uid="{00000000-0004-0000-0100-000002000000}"/>
    <hyperlink ref="D18" location="FIN_POR!A1" display="Table 1 according to 10 categories of EEE products: EEE placed on the market, WEEE generated, WEEE collected, treatment of WEEE in the country or in another Member State or outside the EU, WEEE collection rate" xr:uid="{00000000-0004-0000-0100-000003000000}"/>
    <hyperlink ref="D17" location="'GETTING STARTED'!A1" display="Country and data collection definition. Administrative data." xr:uid="{00000000-0004-0000-0100-000004000000}"/>
    <hyperlink ref="D13" location="'Validation rules'!A1" display="Validation rules" xr:uid="{00000000-0004-0000-0100-000005000000}"/>
    <hyperlink ref="D20" location="ErrorLog!A2" display="Validation result. List of errors and warnings revealed by the validation process" xr:uid="{00000000-0004-0000-0100-000006000000}"/>
    <hyperlink ref="D19" location="'PoM calculation tool'!G8" display="Tool to calculate/confirm the quantity of EEE placed on the market in the three years preceding the reference year, when the methodology applied is based on the average weight of EEE placed on the market in the three preceding years." xr:uid="{00000000-0004-0000-0100-000007000000}"/>
  </hyperlinks>
  <pageMargins left="0.23622047244094491" right="0.23622047244094491" top="0.74803149606299213" bottom="0.74803149606299213" header="0.31496062992125984" footer="0.31496062992125984"/>
  <pageSetup paperSize="9" scale="76" orientation="landscape"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BI55"/>
  <sheetViews>
    <sheetView showGridLines="0" zoomScaleNormal="100" workbookViewId="0"/>
  </sheetViews>
  <sheetFormatPr defaultColWidth="8.7109375" defaultRowHeight="12.75" x14ac:dyDescent="0.2"/>
  <cols>
    <col min="1" max="2" width="1.42578125" style="3" customWidth="1"/>
    <col min="3" max="3" width="17.140625" style="3" customWidth="1"/>
    <col min="4" max="4" width="20" style="3" customWidth="1"/>
    <col min="5" max="5" width="66.7109375" style="3" customWidth="1"/>
    <col min="6" max="6" width="28.85546875" style="3" customWidth="1"/>
    <col min="7" max="7" width="1.28515625" style="3" customWidth="1"/>
    <col min="8" max="16384" width="8.7109375" style="3"/>
  </cols>
  <sheetData>
    <row r="1" spans="1:61" s="5" customFormat="1" ht="9.6" customHeigh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9"/>
      <c r="C2" s="217"/>
      <c r="D2" s="118"/>
      <c r="E2" s="118"/>
      <c r="F2" s="118"/>
      <c r="G2" s="119"/>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6"/>
      <c r="C3" s="120"/>
      <c r="D3" s="121"/>
      <c r="E3" s="121"/>
      <c r="F3" s="85" t="str">
        <f>UPPER(Lists!K3)</f>
        <v>STATISTICAL OFFICE OF THE EUROPEAN UNION</v>
      </c>
      <c r="G3" s="122"/>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6"/>
      <c r="C4" s="372" t="str">
        <f>UPPER(Lists!K7)</f>
        <v>ANNUAL REPORTING OF PLASTIC OWN RESOURCE FINANCIAL DATA</v>
      </c>
      <c r="D4" s="372"/>
      <c r="E4" s="372"/>
      <c r="F4" s="372"/>
      <c r="G4" s="122"/>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8"/>
      <c r="C5" s="368" t="str">
        <f>CONCATENATE(Lists!K8," DATA COLLECTION")</f>
        <v>2023 DATA COLLECTION</v>
      </c>
      <c r="D5" s="368"/>
      <c r="E5" s="368"/>
      <c r="F5" s="368"/>
      <c r="G5" s="122"/>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8"/>
      <c r="C6" s="100"/>
      <c r="D6" s="100"/>
      <c r="E6" s="100"/>
      <c r="F6" s="100"/>
      <c r="G6" s="122"/>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5" customFormat="1" ht="39" customHeight="1" thickBot="1" x14ac:dyDescent="0.3">
      <c r="B7" s="101"/>
      <c r="C7" s="373" t="s">
        <v>174</v>
      </c>
      <c r="D7" s="373"/>
      <c r="E7" s="373"/>
      <c r="F7" s="373"/>
      <c r="G7" s="123"/>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5" customFormat="1" ht="42.75" customHeight="1" x14ac:dyDescent="0.25">
      <c r="A8" s="124"/>
      <c r="B8" s="125"/>
      <c r="C8" s="374" t="s">
        <v>63</v>
      </c>
      <c r="D8" s="374"/>
      <c r="E8" s="374"/>
      <c r="F8" s="374"/>
      <c r="G8" s="126"/>
    </row>
    <row r="9" spans="1:61" s="95" customFormat="1" ht="24.75" customHeight="1" x14ac:dyDescent="0.25">
      <c r="A9" s="124"/>
      <c r="B9" s="125"/>
      <c r="C9" s="375" t="s">
        <v>175</v>
      </c>
      <c r="D9" s="375"/>
      <c r="E9" s="375"/>
      <c r="F9" s="375"/>
      <c r="G9" s="126"/>
    </row>
    <row r="10" spans="1:61" s="95" customFormat="1" ht="18" customHeight="1" x14ac:dyDescent="0.25">
      <c r="A10" s="124"/>
      <c r="B10" s="125"/>
      <c r="C10" s="370" t="s">
        <v>176</v>
      </c>
      <c r="D10" s="370"/>
      <c r="E10" s="370"/>
      <c r="F10" s="370"/>
      <c r="G10" s="126"/>
    </row>
    <row r="11" spans="1:61" s="95" customFormat="1" ht="18" customHeight="1" x14ac:dyDescent="0.25">
      <c r="A11" s="124"/>
      <c r="B11" s="125"/>
      <c r="C11" s="370" t="s">
        <v>177</v>
      </c>
      <c r="D11" s="370"/>
      <c r="E11" s="370"/>
      <c r="F11" s="370"/>
      <c r="G11" s="126"/>
    </row>
    <row r="12" spans="1:61" s="95" customFormat="1" ht="18" customHeight="1" x14ac:dyDescent="0.25">
      <c r="A12" s="124"/>
      <c r="B12" s="125"/>
      <c r="C12" s="370" t="s">
        <v>269</v>
      </c>
      <c r="D12" s="370"/>
      <c r="E12" s="370"/>
      <c r="F12" s="370"/>
      <c r="G12" s="126"/>
    </row>
    <row r="13" spans="1:61" s="95" customFormat="1" ht="15" customHeight="1" x14ac:dyDescent="0.25">
      <c r="A13" s="124"/>
      <c r="B13" s="125"/>
      <c r="C13" s="218"/>
      <c r="D13" s="218"/>
      <c r="E13" s="218"/>
      <c r="F13" s="218"/>
      <c r="G13" s="126"/>
    </row>
    <row r="14" spans="1:61" s="95" customFormat="1" ht="17.25" customHeight="1" x14ac:dyDescent="0.25">
      <c r="A14" s="124"/>
      <c r="B14" s="125"/>
      <c r="C14" s="365" t="s">
        <v>178</v>
      </c>
      <c r="D14" s="365"/>
      <c r="E14" s="365"/>
      <c r="F14" s="365"/>
      <c r="G14" s="126"/>
    </row>
    <row r="15" spans="1:61" s="95" customFormat="1" ht="4.5" customHeight="1" x14ac:dyDescent="0.25">
      <c r="A15" s="124"/>
      <c r="B15" s="125"/>
      <c r="C15" s="127"/>
      <c r="D15" s="127"/>
      <c r="E15" s="127"/>
      <c r="F15" s="127"/>
      <c r="G15" s="126"/>
    </row>
    <row r="16" spans="1:61" s="95" customFormat="1" ht="37.5" customHeight="1" x14ac:dyDescent="0.25">
      <c r="A16" s="124"/>
      <c r="B16" s="125"/>
      <c r="C16" s="370" t="s">
        <v>179</v>
      </c>
      <c r="D16" s="370"/>
      <c r="E16" s="370"/>
      <c r="F16" s="370"/>
      <c r="G16" s="126"/>
    </row>
    <row r="17" spans="1:7" s="95" customFormat="1" ht="8.25" customHeight="1" x14ac:dyDescent="0.25">
      <c r="A17" s="124"/>
      <c r="B17" s="125"/>
      <c r="C17" s="127"/>
      <c r="D17" s="127"/>
      <c r="E17" s="127"/>
      <c r="F17" s="127"/>
      <c r="G17" s="126"/>
    </row>
    <row r="18" spans="1:7" s="95" customFormat="1" ht="17.25" customHeight="1" x14ac:dyDescent="0.25">
      <c r="A18" s="124"/>
      <c r="B18" s="125"/>
      <c r="C18" s="371" t="s">
        <v>180</v>
      </c>
      <c r="D18" s="371"/>
      <c r="E18" s="371"/>
      <c r="F18" s="371"/>
      <c r="G18" s="126"/>
    </row>
    <row r="19" spans="1:7" s="95" customFormat="1" ht="17.25" customHeight="1" x14ac:dyDescent="0.25">
      <c r="A19" s="124"/>
      <c r="B19" s="125"/>
      <c r="C19" s="127" t="s">
        <v>181</v>
      </c>
      <c r="D19" s="128" t="str">
        <f>Lists!K12</f>
        <v>WASTE</v>
      </c>
      <c r="E19" s="127"/>
      <c r="F19" s="127"/>
      <c r="G19" s="126"/>
    </row>
    <row r="20" spans="1:7" s="95" customFormat="1" ht="15" customHeight="1" x14ac:dyDescent="0.25">
      <c r="A20" s="124"/>
      <c r="B20" s="125"/>
      <c r="C20" s="127" t="s">
        <v>182</v>
      </c>
      <c r="D20" s="128" t="str">
        <f>Lists!K13</f>
        <v>WASTE_PORFDAT_A</v>
      </c>
      <c r="E20" s="127"/>
      <c r="F20" s="127"/>
      <c r="G20" s="126"/>
    </row>
    <row r="21" spans="1:7" s="95" customFormat="1" ht="6.75" customHeight="1" x14ac:dyDescent="0.25">
      <c r="A21" s="124"/>
      <c r="B21" s="125"/>
      <c r="C21" s="127"/>
      <c r="D21" s="128"/>
      <c r="E21" s="127"/>
      <c r="F21" s="127"/>
      <c r="G21" s="126"/>
    </row>
    <row r="22" spans="1:7" s="95" customFormat="1" ht="14.25" x14ac:dyDescent="0.25">
      <c r="A22" s="124"/>
      <c r="B22" s="125"/>
      <c r="C22" s="370" t="s">
        <v>304</v>
      </c>
      <c r="D22" s="370"/>
      <c r="E22" s="370"/>
      <c r="F22" s="370"/>
      <c r="G22" s="126"/>
    </row>
    <row r="23" spans="1:7" s="95" customFormat="1" ht="17.25" customHeight="1" x14ac:dyDescent="0.25">
      <c r="A23" s="124"/>
      <c r="B23" s="125"/>
      <c r="C23" s="127" t="s">
        <v>183</v>
      </c>
      <c r="D23" s="129" t="str">
        <f>Lists!K14</f>
        <v>https://webgate.ec.europa.eu/edamis/helpcenter/website/index.htm</v>
      </c>
      <c r="E23" s="127"/>
      <c r="F23" s="127"/>
      <c r="G23" s="126"/>
    </row>
    <row r="24" spans="1:7" s="95" customFormat="1" ht="17.25" customHeight="1" x14ac:dyDescent="0.25">
      <c r="A24" s="124"/>
      <c r="B24" s="125"/>
      <c r="C24" s="127" t="s">
        <v>184</v>
      </c>
      <c r="D24" s="128" t="str">
        <f>Lists!K15</f>
        <v>estat-support-edamis@ec.europa.eu</v>
      </c>
      <c r="E24" s="127"/>
      <c r="F24" s="127"/>
      <c r="G24" s="126"/>
    </row>
    <row r="25" spans="1:7" s="95" customFormat="1" ht="17.25" customHeight="1" x14ac:dyDescent="0.25">
      <c r="A25" s="124"/>
      <c r="B25" s="125"/>
      <c r="C25" s="127" t="s">
        <v>185</v>
      </c>
      <c r="D25" s="128" t="str">
        <f>Lists!K17</f>
        <v>(+352) 4301 33213</v>
      </c>
      <c r="E25" s="127"/>
      <c r="F25" s="127"/>
      <c r="G25" s="126"/>
    </row>
    <row r="26" spans="1:7" s="95" customFormat="1" ht="20.25" customHeight="1" x14ac:dyDescent="0.2">
      <c r="A26" s="124"/>
      <c r="B26" s="125"/>
      <c r="C26" s="130" t="s">
        <v>74</v>
      </c>
      <c r="D26" s="128"/>
      <c r="E26" s="127"/>
      <c r="F26" s="127"/>
      <c r="G26" s="126"/>
    </row>
    <row r="27" spans="1:7" s="95" customFormat="1" ht="17.25" customHeight="1" x14ac:dyDescent="0.25">
      <c r="A27" s="124"/>
      <c r="B27" s="125"/>
      <c r="C27" s="127" t="s">
        <v>184</v>
      </c>
      <c r="D27" s="128" t="str">
        <f>Lists!K18</f>
        <v>ESTAT-WASTE-STATISTICS@EC.EUROPA.EU</v>
      </c>
      <c r="E27" s="127"/>
      <c r="F27" s="127"/>
      <c r="G27" s="126"/>
    </row>
    <row r="28" spans="1:7" s="95" customFormat="1" ht="7.5" customHeight="1" x14ac:dyDescent="0.25">
      <c r="A28" s="124"/>
      <c r="B28" s="125"/>
      <c r="C28" s="127"/>
      <c r="D28" s="127"/>
      <c r="E28" s="127"/>
      <c r="F28" s="127"/>
      <c r="G28" s="126"/>
    </row>
    <row r="29" spans="1:7" s="95" customFormat="1" ht="17.25" customHeight="1" x14ac:dyDescent="0.25">
      <c r="A29" s="124"/>
      <c r="B29" s="125"/>
      <c r="C29" s="365" t="s">
        <v>186</v>
      </c>
      <c r="D29" s="365"/>
      <c r="E29" s="365"/>
      <c r="F29" s="365"/>
      <c r="G29" s="126"/>
    </row>
    <row r="30" spans="1:7" s="95" customFormat="1" ht="4.5" customHeight="1" x14ac:dyDescent="0.25">
      <c r="A30" s="124"/>
      <c r="B30" s="125"/>
      <c r="C30" s="127"/>
      <c r="D30" s="127"/>
      <c r="E30" s="127"/>
      <c r="F30" s="127"/>
      <c r="G30" s="126"/>
    </row>
    <row r="31" spans="1:7" s="95" customFormat="1" ht="25.5" customHeight="1" x14ac:dyDescent="0.25">
      <c r="A31" s="124"/>
      <c r="B31" s="125"/>
      <c r="C31" s="371" t="s">
        <v>305</v>
      </c>
      <c r="D31" s="371"/>
      <c r="E31" s="371"/>
      <c r="F31" s="371"/>
      <c r="G31" s="126"/>
    </row>
    <row r="32" spans="1:7" s="95" customFormat="1" ht="17.25" customHeight="1" thickBot="1" x14ac:dyDescent="0.3">
      <c r="A32" s="124"/>
      <c r="B32" s="125"/>
      <c r="C32" s="131" t="s">
        <v>76</v>
      </c>
      <c r="D32" s="131" t="s">
        <v>77</v>
      </c>
      <c r="E32" s="127"/>
      <c r="F32" s="127"/>
      <c r="G32" s="126"/>
    </row>
    <row r="33" spans="1:7" s="95" customFormat="1" ht="17.25" customHeight="1" x14ac:dyDescent="0.25">
      <c r="A33" s="124"/>
      <c r="B33" s="125"/>
      <c r="C33" s="132" t="s">
        <v>78</v>
      </c>
      <c r="D33" s="132">
        <v>0</v>
      </c>
      <c r="E33" s="127"/>
      <c r="F33" s="127"/>
      <c r="G33" s="126"/>
    </row>
    <row r="34" spans="1:7" s="95" customFormat="1" ht="17.25" customHeight="1" x14ac:dyDescent="0.25">
      <c r="A34" s="124"/>
      <c r="B34" s="125"/>
      <c r="C34" s="133" t="s">
        <v>79</v>
      </c>
      <c r="D34" s="134"/>
      <c r="E34" s="135" t="s">
        <v>187</v>
      </c>
      <c r="F34" s="127"/>
      <c r="G34" s="126"/>
    </row>
    <row r="35" spans="1:7" s="95" customFormat="1" ht="10.5" customHeight="1" x14ac:dyDescent="0.25">
      <c r="A35" s="124"/>
      <c r="B35" s="125"/>
      <c r="C35" s="127"/>
      <c r="D35" s="127"/>
      <c r="E35" s="127"/>
      <c r="F35" s="127"/>
      <c r="G35" s="126"/>
    </row>
    <row r="36" spans="1:7" s="95" customFormat="1" ht="17.25" customHeight="1" x14ac:dyDescent="0.25">
      <c r="A36" s="124"/>
      <c r="B36" s="125"/>
      <c r="C36" s="371" t="s">
        <v>80</v>
      </c>
      <c r="D36" s="371"/>
      <c r="E36" s="371"/>
      <c r="F36" s="371"/>
      <c r="G36" s="126"/>
    </row>
    <row r="37" spans="1:7" s="95" customFormat="1" ht="39.6" customHeight="1" x14ac:dyDescent="0.25">
      <c r="A37" s="124"/>
      <c r="B37" s="125"/>
      <c r="C37" s="370" t="s">
        <v>306</v>
      </c>
      <c r="D37" s="370"/>
      <c r="E37" s="370"/>
      <c r="F37" s="370"/>
      <c r="G37" s="126"/>
    </row>
    <row r="38" spans="1:7" s="95" customFormat="1" ht="39.950000000000003" customHeight="1" x14ac:dyDescent="0.25">
      <c r="A38" s="124"/>
      <c r="B38" s="125"/>
      <c r="C38" s="370" t="s">
        <v>270</v>
      </c>
      <c r="D38" s="370"/>
      <c r="E38" s="370"/>
      <c r="F38" s="370"/>
      <c r="G38" s="126"/>
    </row>
    <row r="39" spans="1:7" s="95" customFormat="1" ht="23.1" customHeight="1" x14ac:dyDescent="0.25">
      <c r="A39" s="124"/>
      <c r="B39" s="125"/>
      <c r="C39" s="370" t="s">
        <v>307</v>
      </c>
      <c r="D39" s="370"/>
      <c r="E39" s="370"/>
      <c r="F39" s="370"/>
      <c r="G39" s="126"/>
    </row>
    <row r="40" spans="1:7" s="95" customFormat="1" ht="29.1" customHeight="1" x14ac:dyDescent="0.25">
      <c r="A40" s="124"/>
      <c r="B40" s="125"/>
      <c r="C40" s="376" t="s">
        <v>271</v>
      </c>
      <c r="D40" s="376"/>
      <c r="E40" s="376"/>
      <c r="F40" s="376"/>
      <c r="G40" s="126"/>
    </row>
    <row r="41" spans="1:7" s="95" customFormat="1" ht="5.25" customHeight="1" x14ac:dyDescent="0.25">
      <c r="A41" s="124"/>
      <c r="B41" s="125"/>
      <c r="C41" s="127"/>
      <c r="D41" s="127"/>
      <c r="E41" s="127"/>
      <c r="F41" s="127"/>
      <c r="G41" s="126"/>
    </row>
    <row r="42" spans="1:7" s="95" customFormat="1" ht="17.25" customHeight="1" x14ac:dyDescent="0.25">
      <c r="A42" s="124"/>
      <c r="B42" s="125"/>
      <c r="C42" s="365" t="s">
        <v>272</v>
      </c>
      <c r="D42" s="365"/>
      <c r="E42" s="365"/>
      <c r="F42" s="365"/>
      <c r="G42" s="126"/>
    </row>
    <row r="43" spans="1:7" s="95" customFormat="1" ht="4.5" customHeight="1" x14ac:dyDescent="0.25">
      <c r="A43" s="124"/>
      <c r="B43" s="125"/>
      <c r="C43" s="127"/>
      <c r="D43" s="127"/>
      <c r="E43" s="127"/>
      <c r="F43" s="127"/>
      <c r="G43" s="126"/>
    </row>
    <row r="44" spans="1:7" s="95" customFormat="1" ht="17.25" customHeight="1" x14ac:dyDescent="0.25">
      <c r="A44" s="124"/>
      <c r="B44" s="125"/>
      <c r="C44" s="371" t="s">
        <v>308</v>
      </c>
      <c r="D44" s="371"/>
      <c r="E44" s="371"/>
      <c r="F44" s="371"/>
      <c r="G44" s="126"/>
    </row>
    <row r="45" spans="1:7" s="364" customFormat="1" ht="31.5" customHeight="1" x14ac:dyDescent="0.25">
      <c r="A45" s="361"/>
      <c r="B45" s="362"/>
      <c r="C45" s="378" t="str">
        <f>Lists!K19</f>
        <v>https://circabc.europa.eu/ui/group/63da2eca-69b7-4f51-9f71-a6b4d7519046/library/32b765b9-2c10-4be4-b861-e6e48b9aa9db?p=1&amp;n=10&amp;sort=modified_DESC</v>
      </c>
      <c r="D45" s="378"/>
      <c r="E45" s="378"/>
      <c r="F45" s="378"/>
      <c r="G45" s="363"/>
    </row>
    <row r="46" spans="1:7" s="95" customFormat="1" ht="5.25" customHeight="1" x14ac:dyDescent="0.25">
      <c r="A46" s="124"/>
      <c r="B46" s="125"/>
      <c r="C46" s="127"/>
      <c r="D46" s="128"/>
      <c r="E46" s="127"/>
      <c r="F46" s="127"/>
      <c r="G46" s="126"/>
    </row>
    <row r="47" spans="1:7" s="95" customFormat="1" ht="61.5" customHeight="1" x14ac:dyDescent="0.25">
      <c r="A47" s="124"/>
      <c r="B47" s="125"/>
      <c r="C47" s="370" t="s">
        <v>309</v>
      </c>
      <c r="D47" s="370"/>
      <c r="E47" s="370"/>
      <c r="F47" s="370"/>
      <c r="G47" s="126"/>
    </row>
    <row r="48" spans="1:7" s="95" customFormat="1" ht="52.5" customHeight="1" x14ac:dyDescent="0.25">
      <c r="A48" s="124"/>
      <c r="B48" s="125"/>
      <c r="C48" s="370" t="s">
        <v>212</v>
      </c>
      <c r="D48" s="370"/>
      <c r="E48" s="370"/>
      <c r="F48" s="370"/>
      <c r="G48" s="126"/>
    </row>
    <row r="49" spans="1:7" s="95" customFormat="1" ht="22.5" customHeight="1" x14ac:dyDescent="0.25">
      <c r="A49" s="124"/>
      <c r="B49" s="125"/>
      <c r="C49" s="370" t="s">
        <v>310</v>
      </c>
      <c r="D49" s="370"/>
      <c r="E49" s="370"/>
      <c r="F49" s="370"/>
      <c r="G49" s="126"/>
    </row>
    <row r="50" spans="1:7" s="95" customFormat="1" ht="20.25" customHeight="1" x14ac:dyDescent="0.25">
      <c r="A50" s="124"/>
      <c r="B50" s="125"/>
      <c r="C50" s="377" t="str">
        <f>Lists!K18</f>
        <v>ESTAT-WASTE-STATISTICS@EC.EUROPA.EU</v>
      </c>
      <c r="D50" s="377"/>
      <c r="E50" s="377"/>
      <c r="F50" s="377"/>
      <c r="G50" s="126"/>
    </row>
    <row r="51" spans="1:7" s="95" customFormat="1" ht="5.25" customHeight="1" x14ac:dyDescent="0.25">
      <c r="A51" s="124"/>
      <c r="B51" s="125"/>
      <c r="C51" s="127"/>
      <c r="D51" s="127"/>
      <c r="E51" s="127"/>
      <c r="F51" s="127"/>
      <c r="G51" s="126"/>
    </row>
    <row r="52" spans="1:7" s="140" customFormat="1" ht="7.5" customHeight="1" thickBot="1" x14ac:dyDescent="0.3">
      <c r="B52" s="136"/>
      <c r="C52" s="137"/>
      <c r="D52" s="137"/>
      <c r="E52" s="137"/>
      <c r="F52" s="138"/>
      <c r="G52" s="139"/>
    </row>
    <row r="55" spans="1:7" ht="12" customHeight="1" x14ac:dyDescent="0.2"/>
  </sheetData>
  <sheetProtection algorithmName="SHA-512" hashValue="Apnv3JmjRbZIwnecMlaJwH2Lhict3cABXhEYtA6vkImM9+8X6RjUIzRrIgwjt8DSK8f7JWgy1diGLtWe+Jl4+Q==" saltValue="PgUr5TNNavFCYTmUjttADw==" spinCount="100000" sheet="1" objects="1" scenarios="1"/>
  <mergeCells count="26">
    <mergeCell ref="C40:F40"/>
    <mergeCell ref="C49:F49"/>
    <mergeCell ref="C50:F50"/>
    <mergeCell ref="C42:F42"/>
    <mergeCell ref="C44:F44"/>
    <mergeCell ref="C45:F45"/>
    <mergeCell ref="C47:F47"/>
    <mergeCell ref="C48:F48"/>
    <mergeCell ref="C4:F4"/>
    <mergeCell ref="C5:F5"/>
    <mergeCell ref="C7:F7"/>
    <mergeCell ref="C8:F8"/>
    <mergeCell ref="C9:F9"/>
    <mergeCell ref="C10:F10"/>
    <mergeCell ref="C11:F11"/>
    <mergeCell ref="C12:F12"/>
    <mergeCell ref="C39:F39"/>
    <mergeCell ref="C14:F14"/>
    <mergeCell ref="C16:F16"/>
    <mergeCell ref="C18:F18"/>
    <mergeCell ref="C22:F22"/>
    <mergeCell ref="C29:F29"/>
    <mergeCell ref="C31:F31"/>
    <mergeCell ref="C36:F36"/>
    <mergeCell ref="C37:F37"/>
    <mergeCell ref="C38:F38"/>
  </mergeCells>
  <hyperlinks>
    <hyperlink ref="D23" r:id="rId1" display="https://webgate.ec.europa.eu/edamis/helpcenter/website/index.htm" xr:uid="{00000000-0004-0000-0200-000000000000}"/>
    <hyperlink ref="C45:F45" r:id="rId2" display="https://circabc.europa.eu/ui/group/63da2eca-69b7-4f51-9f71-a6b4d7519046/library/32b765b9-2c10-4be4-b861-e6e48b9aa9db?p=1&amp;n=10&amp;sort=modified_DESC" xr:uid="{00000000-0004-0000-0200-000001000000}"/>
  </hyperlinks>
  <pageMargins left="0.23622047244094491" right="0.23622047244094491" top="0.74803149606299213" bottom="0.74803149606299213" header="0.31496062992125984" footer="0.31496062992125984"/>
  <pageSetup paperSize="9" scale="73" fitToHeight="0" orientation="portrait" r:id="rId3"/>
  <headerFooter>
    <oddFooter>&amp;L&amp;F&amp;CPage &amp;P of &amp;N&amp;R&amp;A</oddFooter>
  </headerFooter>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tabColor rgb="FFB9C337"/>
    <pageSetUpPr fitToPage="1"/>
  </sheetPr>
  <dimension ref="A1:BI41"/>
  <sheetViews>
    <sheetView showGridLines="0" zoomScaleNormal="100" workbookViewId="0"/>
  </sheetViews>
  <sheetFormatPr defaultColWidth="8.7109375" defaultRowHeight="12.75" x14ac:dyDescent="0.2"/>
  <cols>
    <col min="1" max="1" width="2" style="3" customWidth="1"/>
    <col min="2" max="2" width="1.42578125" style="3" customWidth="1"/>
    <col min="3" max="3" width="17.140625" style="3" customWidth="1"/>
    <col min="4" max="4" width="20" style="3" customWidth="1"/>
    <col min="5" max="5" width="66.7109375" style="3" customWidth="1"/>
    <col min="6" max="6" width="28.85546875" style="3" customWidth="1"/>
    <col min="7" max="7" width="1.28515625" style="3" customWidth="1"/>
    <col min="8" max="16384" width="8.7109375" style="3"/>
  </cols>
  <sheetData>
    <row r="1" spans="1:61" s="5" customForma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9"/>
      <c r="C2" s="217"/>
      <c r="D2" s="118"/>
      <c r="E2" s="118"/>
      <c r="F2" s="118"/>
      <c r="G2" s="119"/>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6"/>
      <c r="C3" s="120"/>
      <c r="D3" s="121"/>
      <c r="E3" s="121"/>
      <c r="F3" s="85" t="str">
        <f>UPPER(Lists!K3)</f>
        <v>STATISTICAL OFFICE OF THE EUROPEAN UNION</v>
      </c>
      <c r="G3" s="122"/>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6"/>
      <c r="C4" s="372" t="str">
        <f>UPPER(Lists!K7)</f>
        <v>ANNUAL REPORTING OF PLASTIC OWN RESOURCE FINANCIAL DATA</v>
      </c>
      <c r="D4" s="372"/>
      <c r="E4" s="372"/>
      <c r="F4" s="372"/>
      <c r="G4" s="122"/>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8"/>
      <c r="C5" s="368" t="str">
        <f>CONCATENATE(Lists!K8," DATA COLLECTION")</f>
        <v>2023 DATA COLLECTION</v>
      </c>
      <c r="D5" s="368"/>
      <c r="E5" s="368"/>
      <c r="F5" s="368"/>
      <c r="G5" s="122"/>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8"/>
      <c r="C6" s="100"/>
      <c r="D6" s="100"/>
      <c r="E6" s="100"/>
      <c r="F6" s="100"/>
      <c r="G6" s="122"/>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5" customFormat="1" ht="39" customHeight="1" thickBot="1" x14ac:dyDescent="0.3">
      <c r="B7" s="101"/>
      <c r="C7" s="373" t="s">
        <v>197</v>
      </c>
      <c r="D7" s="373"/>
      <c r="E7" s="373"/>
      <c r="F7" s="373"/>
      <c r="G7" s="123"/>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5" customFormat="1" ht="24" customHeight="1" x14ac:dyDescent="0.25">
      <c r="A8" s="124"/>
      <c r="B8" s="125"/>
      <c r="C8" s="375" t="s">
        <v>175</v>
      </c>
      <c r="D8" s="375"/>
      <c r="E8" s="375"/>
      <c r="F8" s="375"/>
      <c r="G8" s="126"/>
    </row>
    <row r="9" spans="1:61" s="143" customFormat="1" ht="18" customHeight="1" x14ac:dyDescent="0.25">
      <c r="A9" s="146"/>
      <c r="B9" s="125"/>
      <c r="C9" s="370" t="s">
        <v>198</v>
      </c>
      <c r="D9" s="370"/>
      <c r="E9" s="370"/>
      <c r="F9" s="370"/>
      <c r="G9" s="126"/>
    </row>
    <row r="10" spans="1:61" s="143" customFormat="1" ht="18" customHeight="1" x14ac:dyDescent="0.25">
      <c r="A10" s="146"/>
      <c r="B10" s="125"/>
      <c r="C10" s="370" t="s">
        <v>199</v>
      </c>
      <c r="D10" s="370"/>
      <c r="E10" s="370"/>
      <c r="F10" s="370"/>
      <c r="G10" s="126"/>
    </row>
    <row r="11" spans="1:61" s="143" customFormat="1" ht="18" customHeight="1" x14ac:dyDescent="0.25">
      <c r="A11" s="146"/>
      <c r="B11" s="125"/>
      <c r="C11" s="370" t="s">
        <v>200</v>
      </c>
      <c r="D11" s="370"/>
      <c r="E11" s="370"/>
      <c r="F11" s="370"/>
      <c r="G11" s="126"/>
    </row>
    <row r="12" spans="1:61" s="143" customFormat="1" ht="18" customHeight="1" x14ac:dyDescent="0.25">
      <c r="A12" s="146"/>
      <c r="B12" s="125"/>
      <c r="C12" s="370" t="s">
        <v>299</v>
      </c>
      <c r="D12" s="370"/>
      <c r="E12" s="370"/>
      <c r="F12" s="370"/>
      <c r="G12" s="126"/>
    </row>
    <row r="13" spans="1:61" s="95" customFormat="1" ht="9.75" customHeight="1" x14ac:dyDescent="0.25">
      <c r="A13" s="124"/>
      <c r="B13" s="125"/>
      <c r="C13" s="127"/>
      <c r="D13" s="127"/>
      <c r="E13" s="127"/>
      <c r="F13" s="127"/>
      <c r="G13" s="126"/>
    </row>
    <row r="14" spans="1:61" s="95" customFormat="1" ht="17.25" customHeight="1" x14ac:dyDescent="0.25">
      <c r="A14" s="124"/>
      <c r="B14" s="125"/>
      <c r="C14" s="365" t="s">
        <v>198</v>
      </c>
      <c r="D14" s="365"/>
      <c r="E14" s="365"/>
      <c r="F14" s="365"/>
      <c r="G14" s="126"/>
    </row>
    <row r="15" spans="1:61" s="95" customFormat="1" ht="4.5" customHeight="1" x14ac:dyDescent="0.25">
      <c r="A15" s="124"/>
      <c r="B15" s="125"/>
      <c r="C15" s="127"/>
      <c r="D15" s="127"/>
      <c r="E15" s="127"/>
      <c r="F15" s="127"/>
      <c r="G15" s="126"/>
    </row>
    <row r="16" spans="1:61" s="95" customFormat="1" ht="77.45" customHeight="1" x14ac:dyDescent="0.25">
      <c r="A16" s="124"/>
      <c r="B16" s="125"/>
      <c r="C16" s="370" t="s">
        <v>311</v>
      </c>
      <c r="D16" s="370"/>
      <c r="E16" s="370"/>
      <c r="F16" s="370"/>
      <c r="G16" s="126"/>
    </row>
    <row r="17" spans="1:7" s="95" customFormat="1" ht="5.25" customHeight="1" x14ac:dyDescent="0.25">
      <c r="A17" s="124"/>
      <c r="B17" s="125"/>
      <c r="C17" s="296"/>
      <c r="D17" s="296"/>
      <c r="E17" s="296"/>
      <c r="F17" s="296"/>
      <c r="G17" s="126"/>
    </row>
    <row r="18" spans="1:7" s="95" customFormat="1" ht="57.6" customHeight="1" x14ac:dyDescent="0.25">
      <c r="A18" s="124"/>
      <c r="B18" s="125"/>
      <c r="C18" s="370" t="s">
        <v>281</v>
      </c>
      <c r="D18" s="371"/>
      <c r="E18" s="371"/>
      <c r="F18" s="371"/>
      <c r="G18" s="126"/>
    </row>
    <row r="19" spans="1:7" s="95" customFormat="1" ht="3.75" customHeight="1" x14ac:dyDescent="0.25">
      <c r="A19" s="124"/>
      <c r="B19" s="125"/>
      <c r="C19" s="127"/>
      <c r="D19" s="127"/>
      <c r="E19" s="127"/>
      <c r="F19" s="127"/>
      <c r="G19" s="126"/>
    </row>
    <row r="20" spans="1:7" s="95" customFormat="1" ht="17.25" customHeight="1" x14ac:dyDescent="0.25">
      <c r="A20" s="124"/>
      <c r="B20" s="125"/>
      <c r="C20" s="127" t="s">
        <v>201</v>
      </c>
      <c r="D20" s="128"/>
      <c r="E20" s="127"/>
      <c r="F20" s="127"/>
      <c r="G20" s="126"/>
    </row>
    <row r="21" spans="1:7" s="95" customFormat="1" ht="36.950000000000003" customHeight="1" x14ac:dyDescent="0.25">
      <c r="A21" s="124"/>
      <c r="B21" s="125"/>
      <c r="C21" s="378" t="str">
        <f>Lists!K19</f>
        <v>https://circabc.europa.eu/ui/group/63da2eca-69b7-4f51-9f71-a6b4d7519046/library/32b765b9-2c10-4be4-b861-e6e48b9aa9db?p=1&amp;n=10&amp;sort=modified_DESC</v>
      </c>
      <c r="D21" s="378"/>
      <c r="E21" s="378"/>
      <c r="F21" s="378"/>
      <c r="G21" s="126"/>
    </row>
    <row r="22" spans="1:7" s="95" customFormat="1" ht="5.25" customHeight="1" x14ac:dyDescent="0.25">
      <c r="A22" s="124"/>
      <c r="B22" s="125"/>
      <c r="C22" s="127"/>
      <c r="D22" s="127"/>
      <c r="E22" s="127"/>
      <c r="F22" s="127"/>
      <c r="G22" s="126"/>
    </row>
    <row r="23" spans="1:7" s="95" customFormat="1" ht="17.25" customHeight="1" x14ac:dyDescent="0.25">
      <c r="A23" s="124"/>
      <c r="B23" s="125"/>
      <c r="C23" s="365" t="s">
        <v>202</v>
      </c>
      <c r="D23" s="365"/>
      <c r="E23" s="365"/>
      <c r="F23" s="365"/>
      <c r="G23" s="126"/>
    </row>
    <row r="24" spans="1:7" s="95" customFormat="1" ht="6" customHeight="1" x14ac:dyDescent="0.25">
      <c r="A24" s="124"/>
      <c r="B24" s="125"/>
      <c r="C24" s="127"/>
      <c r="D24" s="127"/>
      <c r="E24" s="127"/>
      <c r="F24" s="127"/>
      <c r="G24" s="126"/>
    </row>
    <row r="25" spans="1:7" s="95" customFormat="1" ht="42.6" customHeight="1" x14ac:dyDescent="0.25">
      <c r="A25" s="124"/>
      <c r="B25" s="125"/>
      <c r="C25" s="370" t="s">
        <v>282</v>
      </c>
      <c r="D25" s="370"/>
      <c r="E25" s="370"/>
      <c r="F25" s="370"/>
      <c r="G25" s="126"/>
    </row>
    <row r="26" spans="1:7" s="95" customFormat="1" ht="49.5" customHeight="1" x14ac:dyDescent="0.25">
      <c r="A26" s="124"/>
      <c r="B26" s="125"/>
      <c r="C26" s="370" t="s">
        <v>283</v>
      </c>
      <c r="D26" s="370"/>
      <c r="E26" s="370"/>
      <c r="F26" s="370"/>
      <c r="G26" s="126"/>
    </row>
    <row r="27" spans="1:7" s="95" customFormat="1" ht="39" customHeight="1" x14ac:dyDescent="0.25">
      <c r="A27" s="124"/>
      <c r="B27" s="125"/>
      <c r="C27" s="370" t="s">
        <v>284</v>
      </c>
      <c r="D27" s="370"/>
      <c r="E27" s="370"/>
      <c r="F27" s="370"/>
      <c r="G27" s="126"/>
    </row>
    <row r="28" spans="1:7" s="95" customFormat="1" ht="50.25" customHeight="1" x14ac:dyDescent="0.25">
      <c r="A28" s="124"/>
      <c r="B28" s="125"/>
      <c r="C28" s="370" t="s">
        <v>312</v>
      </c>
      <c r="D28" s="370"/>
      <c r="E28" s="370"/>
      <c r="F28" s="370"/>
      <c r="G28" s="126"/>
    </row>
    <row r="29" spans="1:7" s="95" customFormat="1" ht="25.5" customHeight="1" x14ac:dyDescent="0.25">
      <c r="A29" s="124"/>
      <c r="B29" s="125"/>
      <c r="C29" s="370" t="s">
        <v>302</v>
      </c>
      <c r="D29" s="371"/>
      <c r="E29" s="371"/>
      <c r="F29" s="371"/>
      <c r="G29" s="126"/>
    </row>
    <row r="30" spans="1:7" s="95" customFormat="1" ht="41.1" customHeight="1" x14ac:dyDescent="0.25">
      <c r="A30" s="124"/>
      <c r="B30" s="125"/>
      <c r="C30" s="378" t="str">
        <f>Lists!K20</f>
        <v>https://circabc.europa.eu/ui/group/63da2eca-69b7-4f51-9f71-a6b4d7519046/library/32b765b9-2c10-4be4-b861-e6e48b9aa9db?p=1&amp;n=10&amp;sort=modified_DESC</v>
      </c>
      <c r="D30" s="378"/>
      <c r="E30" s="378"/>
      <c r="F30" s="378"/>
      <c r="G30" s="126"/>
    </row>
    <row r="31" spans="1:7" s="95" customFormat="1" ht="5.25" customHeight="1" x14ac:dyDescent="0.25">
      <c r="A31" s="124"/>
      <c r="B31" s="125"/>
      <c r="C31" s="127"/>
      <c r="D31" s="127"/>
      <c r="E31" s="127"/>
      <c r="F31" s="127"/>
      <c r="G31" s="126"/>
    </row>
    <row r="32" spans="1:7" s="95" customFormat="1" ht="17.25" customHeight="1" x14ac:dyDescent="0.25">
      <c r="A32" s="124"/>
      <c r="B32" s="125"/>
      <c r="C32" s="365" t="s">
        <v>200</v>
      </c>
      <c r="D32" s="365"/>
      <c r="E32" s="365"/>
      <c r="F32" s="365"/>
      <c r="G32" s="126"/>
    </row>
    <row r="33" spans="1:7" s="95" customFormat="1" ht="7.5" customHeight="1" x14ac:dyDescent="0.25">
      <c r="A33" s="124"/>
      <c r="B33" s="125"/>
      <c r="C33" s="127"/>
      <c r="D33" s="127"/>
      <c r="E33" s="127"/>
      <c r="F33" s="127"/>
      <c r="G33" s="126"/>
    </row>
    <row r="34" spans="1:7" s="95" customFormat="1" ht="38.450000000000003" customHeight="1" x14ac:dyDescent="0.25">
      <c r="A34" s="124"/>
      <c r="B34" s="125"/>
      <c r="C34" s="370" t="s">
        <v>313</v>
      </c>
      <c r="D34" s="370"/>
      <c r="E34" s="370"/>
      <c r="F34" s="370"/>
      <c r="G34" s="126"/>
    </row>
    <row r="35" spans="1:7" s="95" customFormat="1" ht="19.5" customHeight="1" x14ac:dyDescent="0.25">
      <c r="A35" s="124"/>
      <c r="B35" s="125"/>
      <c r="C35" s="371" t="s">
        <v>203</v>
      </c>
      <c r="D35" s="371"/>
      <c r="E35" s="371"/>
      <c r="F35" s="371"/>
      <c r="G35" s="126"/>
    </row>
    <row r="36" spans="1:7" s="95" customFormat="1" ht="36" customHeight="1" x14ac:dyDescent="0.25">
      <c r="A36" s="124"/>
      <c r="B36" s="125"/>
      <c r="C36" s="370" t="s">
        <v>204</v>
      </c>
      <c r="D36" s="370"/>
      <c r="E36" s="370"/>
      <c r="F36" s="370"/>
      <c r="G36" s="126"/>
    </row>
    <row r="37" spans="1:7" s="95" customFormat="1" ht="109.5" customHeight="1" x14ac:dyDescent="0.25">
      <c r="A37" s="124"/>
      <c r="B37" s="125"/>
      <c r="C37" s="376" t="s">
        <v>285</v>
      </c>
      <c r="D37" s="376"/>
      <c r="E37" s="376"/>
      <c r="F37" s="376"/>
      <c r="G37" s="126"/>
    </row>
    <row r="38" spans="1:7" s="95" customFormat="1" ht="175.5" customHeight="1" x14ac:dyDescent="0.25">
      <c r="A38" s="124"/>
      <c r="B38" s="125"/>
      <c r="C38" s="376" t="s">
        <v>314</v>
      </c>
      <c r="D38" s="376"/>
      <c r="E38" s="376"/>
      <c r="F38" s="376"/>
      <c r="G38" s="126"/>
    </row>
    <row r="39" spans="1:7" s="95" customFormat="1" ht="17.25" customHeight="1" x14ac:dyDescent="0.25">
      <c r="A39" s="124"/>
      <c r="B39" s="125"/>
      <c r="C39" s="365" t="s">
        <v>299</v>
      </c>
      <c r="D39" s="365"/>
      <c r="E39" s="365"/>
      <c r="F39" s="365"/>
      <c r="G39" s="126"/>
    </row>
    <row r="40" spans="1:7" s="95" customFormat="1" ht="157.5" customHeight="1" x14ac:dyDescent="0.25">
      <c r="A40" s="124"/>
      <c r="B40" s="125"/>
      <c r="C40" s="376" t="s">
        <v>315</v>
      </c>
      <c r="D40" s="376"/>
      <c r="E40" s="376"/>
      <c r="F40" s="376"/>
      <c r="G40" s="126"/>
    </row>
    <row r="41" spans="1:7" s="140" customFormat="1" ht="7.5" customHeight="1" thickBot="1" x14ac:dyDescent="0.3">
      <c r="B41" s="136"/>
      <c r="C41" s="137"/>
      <c r="D41" s="137"/>
      <c r="E41" s="137"/>
      <c r="F41" s="138"/>
      <c r="G41" s="139"/>
    </row>
  </sheetData>
  <sheetProtection algorithmName="SHA-512" hashValue="xNHHEuxvTkmI4vx7osXaktwKAonI9AwaSbS6OM4vt1VuThLbrALIqcHAw4NIMZwK4cnbeJyaw9JxCaJC557P1w==" saltValue="ZJG+52F2qix4IWya58bkiw==" spinCount="100000" sheet="1" objects="1" scenarios="1"/>
  <mergeCells count="27">
    <mergeCell ref="C40:F40"/>
    <mergeCell ref="C12:F12"/>
    <mergeCell ref="C39:F39"/>
    <mergeCell ref="C10:F10"/>
    <mergeCell ref="C4:F4"/>
    <mergeCell ref="C5:F5"/>
    <mergeCell ref="C7:F7"/>
    <mergeCell ref="C8:F8"/>
    <mergeCell ref="C9:F9"/>
    <mergeCell ref="C11:F11"/>
    <mergeCell ref="C16:F16"/>
    <mergeCell ref="C18:F18"/>
    <mergeCell ref="C21:F21"/>
    <mergeCell ref="C25:F25"/>
    <mergeCell ref="C36:F36"/>
    <mergeCell ref="C37:F37"/>
    <mergeCell ref="C38:F38"/>
    <mergeCell ref="C14:F14"/>
    <mergeCell ref="C23:F23"/>
    <mergeCell ref="C32:F32"/>
    <mergeCell ref="C27:F27"/>
    <mergeCell ref="C28:F28"/>
    <mergeCell ref="C29:F29"/>
    <mergeCell ref="C30:F30"/>
    <mergeCell ref="C34:F34"/>
    <mergeCell ref="C35:F35"/>
    <mergeCell ref="C26:F26"/>
  </mergeCells>
  <hyperlinks>
    <hyperlink ref="C21:F21" r:id="rId1" display="https://circabc.europa.eu/ui/group/63da2eca-69b7-4f51-9f71-a6b4d7519046/library/32b765b9-2c10-4be4-b861-e6e48b9aa9db?p=1&amp;n=10&amp;sort=modified_DESC" xr:uid="{00000000-0004-0000-0300-000000000000}"/>
    <hyperlink ref="C30:F30" r:id="rId2" display="https://circabc.europa.eu/ui/group/63da2eca-69b7-4f51-9f71-a6b4d7519046/library/32b765b9-2c10-4be4-b861-e6e48b9aa9db?p=1&amp;n=10&amp;sort=modified_DESC" xr:uid="{00000000-0004-0000-0300-000001000000}"/>
  </hyperlinks>
  <pageMargins left="0.70866141732283472" right="0.70866141732283472" top="0.74803149606299213" bottom="0.74803149606299213" header="0.31496062992125984" footer="0.31496062992125984"/>
  <pageSetup paperSize="9" scale="63" orientation="portrait" r:id="rId3"/>
  <headerFooter>
    <oddFooter>&amp;L&amp;F&amp;CPage &amp;P 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B9C337"/>
    <pageSetUpPr fitToPage="1"/>
  </sheetPr>
  <dimension ref="A1:BI27"/>
  <sheetViews>
    <sheetView showGridLines="0" workbookViewId="0"/>
  </sheetViews>
  <sheetFormatPr defaultColWidth="8.7109375" defaultRowHeight="12.75" x14ac:dyDescent="0.2"/>
  <cols>
    <col min="1" max="1" width="1.5703125" style="3" customWidth="1"/>
    <col min="2" max="2" width="1.42578125" style="3" customWidth="1"/>
    <col min="3" max="3" width="4.42578125" style="3" customWidth="1"/>
    <col min="4" max="4" width="27.5703125" style="3" customWidth="1"/>
    <col min="5" max="5" width="66.7109375" style="3" customWidth="1"/>
    <col min="6" max="6" width="35.85546875" style="3" customWidth="1"/>
    <col min="7" max="7" width="1.28515625" style="3" customWidth="1"/>
    <col min="8" max="8" width="8.7109375" style="3"/>
    <col min="9" max="9" width="8.7109375" style="188"/>
    <col min="10" max="16384" width="8.7109375" style="3"/>
  </cols>
  <sheetData>
    <row r="1" spans="1:61" s="5" customFormat="1" ht="9.6" customHeigh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9"/>
      <c r="C2" s="217"/>
      <c r="D2" s="118"/>
      <c r="E2" s="118"/>
      <c r="F2" s="118"/>
      <c r="G2" s="119"/>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6"/>
      <c r="C3" s="120"/>
      <c r="D3" s="121"/>
      <c r="E3" s="121"/>
      <c r="F3" s="85" t="str">
        <f>UPPER(Lists!K3)</f>
        <v>STATISTICAL OFFICE OF THE EUROPEAN UNION</v>
      </c>
      <c r="G3" s="122"/>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6"/>
      <c r="C4" s="372" t="str">
        <f>UPPER(Lists!K7)</f>
        <v>ANNUAL REPORTING OF PLASTIC OWN RESOURCE FINANCIAL DATA</v>
      </c>
      <c r="D4" s="372"/>
      <c r="E4" s="372"/>
      <c r="F4" s="372"/>
      <c r="G4" s="122"/>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8"/>
      <c r="C5" s="368" t="str">
        <f>CONCATENATE(Lists!K8," DATA COLLECTION")</f>
        <v>2023 DATA COLLECTION</v>
      </c>
      <c r="D5" s="368"/>
      <c r="E5" s="368"/>
      <c r="F5" s="368"/>
      <c r="G5" s="122"/>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8"/>
      <c r="C6" s="100"/>
      <c r="D6" s="100"/>
      <c r="E6" s="100"/>
      <c r="F6" s="100"/>
      <c r="G6" s="122"/>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5" customFormat="1" ht="39" customHeight="1" thickBot="1" x14ac:dyDescent="0.3">
      <c r="B7" s="101"/>
      <c r="C7" s="373" t="s">
        <v>193</v>
      </c>
      <c r="D7" s="373"/>
      <c r="E7" s="373"/>
      <c r="F7" s="373"/>
      <c r="G7" s="123"/>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5" customFormat="1" ht="24" customHeight="1" x14ac:dyDescent="0.25">
      <c r="A8" s="124"/>
      <c r="B8" s="125"/>
      <c r="C8" s="375" t="s">
        <v>175</v>
      </c>
      <c r="D8" s="375"/>
      <c r="E8" s="375"/>
      <c r="F8" s="375"/>
      <c r="G8" s="126"/>
      <c r="I8" s="212"/>
    </row>
    <row r="9" spans="1:61" s="143" customFormat="1" ht="18" customHeight="1" x14ac:dyDescent="0.25">
      <c r="A9" s="146"/>
      <c r="B9" s="125"/>
      <c r="C9" s="370" t="s">
        <v>194</v>
      </c>
      <c r="D9" s="370"/>
      <c r="E9" s="370"/>
      <c r="F9" s="370"/>
      <c r="G9" s="126"/>
      <c r="I9" s="213"/>
    </row>
    <row r="10" spans="1:61" s="143" customFormat="1" ht="18" customHeight="1" x14ac:dyDescent="0.25">
      <c r="A10" s="146"/>
      <c r="B10" s="125"/>
      <c r="C10" s="370" t="s">
        <v>195</v>
      </c>
      <c r="D10" s="370"/>
      <c r="E10" s="370"/>
      <c r="F10" s="370"/>
      <c r="G10" s="126"/>
      <c r="I10" s="213"/>
    </row>
    <row r="11" spans="1:61" s="95" customFormat="1" ht="9.75" customHeight="1" x14ac:dyDescent="0.25">
      <c r="A11" s="124"/>
      <c r="B11" s="125"/>
      <c r="C11" s="127"/>
      <c r="D11" s="127"/>
      <c r="E11" s="127"/>
      <c r="F11" s="127"/>
      <c r="G11" s="126"/>
      <c r="I11" s="212"/>
    </row>
    <row r="12" spans="1:61" s="95" customFormat="1" ht="5.25" customHeight="1" x14ac:dyDescent="0.25">
      <c r="A12" s="124"/>
      <c r="B12" s="125"/>
      <c r="C12" s="127"/>
      <c r="D12" s="127"/>
      <c r="E12" s="127"/>
      <c r="F12" s="127"/>
      <c r="G12" s="126"/>
      <c r="I12" s="212"/>
    </row>
    <row r="13" spans="1:61" s="95" customFormat="1" ht="17.25" customHeight="1" x14ac:dyDescent="0.25">
      <c r="A13" s="124"/>
      <c r="B13" s="125"/>
      <c r="C13" s="365" t="s">
        <v>196</v>
      </c>
      <c r="D13" s="365"/>
      <c r="E13" s="365"/>
      <c r="F13" s="365"/>
      <c r="G13" s="126"/>
      <c r="I13" s="212"/>
    </row>
    <row r="14" spans="1:61" s="95" customFormat="1" ht="6" customHeight="1" x14ac:dyDescent="0.25">
      <c r="A14" s="124"/>
      <c r="B14" s="125"/>
      <c r="C14" s="127"/>
      <c r="D14" s="127"/>
      <c r="E14" s="127"/>
      <c r="F14" s="127"/>
      <c r="G14" s="126"/>
      <c r="I14" s="212"/>
    </row>
    <row r="15" spans="1:61" s="95" customFormat="1" ht="32.450000000000003" customHeight="1" x14ac:dyDescent="0.25">
      <c r="A15" s="124"/>
      <c r="B15" s="125"/>
      <c r="C15" s="370" t="s">
        <v>286</v>
      </c>
      <c r="D15" s="370"/>
      <c r="E15" s="370"/>
      <c r="F15" s="370"/>
      <c r="G15" s="126"/>
      <c r="I15" s="212"/>
    </row>
    <row r="16" spans="1:61" s="95" customFormat="1" ht="48.95" customHeight="1" x14ac:dyDescent="0.25">
      <c r="A16" s="124"/>
      <c r="B16" s="125"/>
      <c r="C16" s="351"/>
      <c r="D16" s="351" t="s">
        <v>287</v>
      </c>
      <c r="E16" s="351" t="s">
        <v>289</v>
      </c>
      <c r="F16" s="351" t="s">
        <v>288</v>
      </c>
      <c r="G16" s="126"/>
      <c r="I16" s="212"/>
    </row>
    <row r="17" spans="1:9" s="95" customFormat="1" ht="3.6" customHeight="1" x14ac:dyDescent="0.25">
      <c r="A17" s="124"/>
      <c r="B17" s="125"/>
      <c r="C17" s="370"/>
      <c r="D17" s="370"/>
      <c r="E17" s="370"/>
      <c r="F17" s="370"/>
      <c r="G17" s="126"/>
      <c r="I17" s="212"/>
    </row>
    <row r="18" spans="1:9" s="95" customFormat="1" ht="3.6" customHeight="1" x14ac:dyDescent="0.25">
      <c r="A18" s="124"/>
      <c r="B18" s="125"/>
      <c r="C18" s="127"/>
      <c r="D18" s="127"/>
      <c r="E18" s="127"/>
      <c r="F18" s="127"/>
      <c r="G18" s="126"/>
      <c r="I18" s="212"/>
    </row>
    <row r="19" spans="1:9" s="95" customFormat="1" ht="17.25" customHeight="1" x14ac:dyDescent="0.25">
      <c r="A19" s="124"/>
      <c r="B19" s="125"/>
      <c r="C19" s="365" t="s">
        <v>195</v>
      </c>
      <c r="D19" s="365"/>
      <c r="E19" s="365"/>
      <c r="F19" s="365"/>
      <c r="G19" s="126"/>
      <c r="I19" s="212"/>
    </row>
    <row r="20" spans="1:9" s="95" customFormat="1" ht="7.5" customHeight="1" x14ac:dyDescent="0.25">
      <c r="A20" s="124"/>
      <c r="B20" s="125"/>
      <c r="C20" s="127"/>
      <c r="D20" s="127"/>
      <c r="E20" s="127"/>
      <c r="F20" s="127"/>
      <c r="G20" s="126"/>
      <c r="I20" s="212"/>
    </row>
    <row r="21" spans="1:9" s="95" customFormat="1" ht="29.1" customHeight="1" x14ac:dyDescent="0.25">
      <c r="A21" s="124"/>
      <c r="B21" s="125"/>
      <c r="C21" s="370" t="s">
        <v>290</v>
      </c>
      <c r="D21" s="370"/>
      <c r="E21" s="370"/>
      <c r="F21" s="370"/>
      <c r="G21" s="126"/>
      <c r="I21" s="212"/>
    </row>
    <row r="22" spans="1:9" s="95" customFormat="1" ht="29.1" customHeight="1" x14ac:dyDescent="0.25">
      <c r="A22" s="124"/>
      <c r="B22" s="125"/>
      <c r="C22" s="370" t="s">
        <v>213</v>
      </c>
      <c r="D22" s="370"/>
      <c r="E22" s="370"/>
      <c r="F22" s="370"/>
      <c r="G22" s="126"/>
      <c r="I22" s="212"/>
    </row>
    <row r="23" spans="1:9" s="95" customFormat="1" ht="29.1" customHeight="1" x14ac:dyDescent="0.25">
      <c r="A23" s="124"/>
      <c r="B23" s="125"/>
      <c r="C23" s="370" t="s">
        <v>292</v>
      </c>
      <c r="D23" s="370"/>
      <c r="E23" s="370"/>
      <c r="F23" s="370"/>
      <c r="G23" s="126"/>
      <c r="I23" s="212"/>
    </row>
    <row r="24" spans="1:9" s="95" customFormat="1" ht="87.95" customHeight="1" x14ac:dyDescent="0.25">
      <c r="A24" s="124"/>
      <c r="B24" s="125"/>
      <c r="C24" s="351"/>
      <c r="D24" s="351" t="s">
        <v>293</v>
      </c>
      <c r="E24" s="351" t="s">
        <v>294</v>
      </c>
      <c r="F24" s="351" t="s">
        <v>291</v>
      </c>
      <c r="G24" s="126"/>
      <c r="I24" s="212"/>
    </row>
    <row r="25" spans="1:9" s="95" customFormat="1" ht="29.1" customHeight="1" x14ac:dyDescent="0.25">
      <c r="A25" s="124"/>
      <c r="B25" s="125"/>
      <c r="C25" s="370" t="s">
        <v>297</v>
      </c>
      <c r="D25" s="370"/>
      <c r="E25" s="370"/>
      <c r="F25" s="370"/>
      <c r="G25" s="126"/>
      <c r="I25" s="212"/>
    </row>
    <row r="26" spans="1:9" s="95" customFormat="1" ht="87.95" customHeight="1" x14ac:dyDescent="0.25">
      <c r="A26" s="124"/>
      <c r="B26" s="125"/>
      <c r="C26" s="351"/>
      <c r="D26" s="351" t="s">
        <v>296</v>
      </c>
      <c r="E26" s="351" t="s">
        <v>298</v>
      </c>
      <c r="F26" s="351" t="s">
        <v>295</v>
      </c>
      <c r="G26" s="126"/>
      <c r="I26" s="212"/>
    </row>
    <row r="27" spans="1:9" s="140" customFormat="1" ht="4.5" customHeight="1" thickBot="1" x14ac:dyDescent="0.3">
      <c r="B27" s="136"/>
      <c r="C27" s="137"/>
      <c r="D27" s="137"/>
      <c r="E27" s="137"/>
      <c r="F27" s="138"/>
      <c r="G27" s="139"/>
      <c r="I27" s="214"/>
    </row>
  </sheetData>
  <sheetProtection algorithmName="SHA-512" hashValue="xoHEXR1WtFHOmVAkBT4ECB0tpquwbLS/MzfNB5Cd6/cWTYN0Rcr/B9Rge72SFW4257qH89TCs+WwdsD8oV45XA==" saltValue="3iPlJE6NYQS30KZrPYBDtg==" spinCount="100000" sheet="1" selectLockedCells="1" selectUnlockedCells="1"/>
  <mergeCells count="14">
    <mergeCell ref="C25:F25"/>
    <mergeCell ref="C4:F4"/>
    <mergeCell ref="C5:F5"/>
    <mergeCell ref="C7:F7"/>
    <mergeCell ref="C8:F8"/>
    <mergeCell ref="C9:F9"/>
    <mergeCell ref="C21:F21"/>
    <mergeCell ref="C10:F10"/>
    <mergeCell ref="C13:F13"/>
    <mergeCell ref="C23:F23"/>
    <mergeCell ref="C19:F19"/>
    <mergeCell ref="C15:F15"/>
    <mergeCell ref="C17:F17"/>
    <mergeCell ref="C22:F22"/>
  </mergeCells>
  <pageMargins left="0.70866141732283472" right="0.70866141732283472" top="0.74803149606299213" bottom="0.74803149606299213" header="0.31496062992125984" footer="0.31496062992125984"/>
  <pageSetup paperSize="9" scale="67" fitToHeight="0" orientation="portrait"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9CDC9"/>
    <pageSetUpPr fitToPage="1"/>
  </sheetPr>
  <dimension ref="A1:BO24"/>
  <sheetViews>
    <sheetView showGridLines="0" zoomScaleNormal="100" workbookViewId="0">
      <selection activeCell="D22" sqref="D22:G22"/>
    </sheetView>
  </sheetViews>
  <sheetFormatPr defaultColWidth="8.7109375" defaultRowHeight="12.75" x14ac:dyDescent="0.2"/>
  <cols>
    <col min="1" max="1" width="1.5703125" style="256" customWidth="1"/>
    <col min="2" max="2" width="1.85546875" style="256" customWidth="1"/>
    <col min="3" max="3" width="15.7109375" style="256" customWidth="1"/>
    <col min="4" max="4" width="32.7109375" style="256" customWidth="1"/>
    <col min="5" max="5" width="25.140625" style="256" customWidth="1"/>
    <col min="6" max="6" width="2.5703125" style="256" customWidth="1"/>
    <col min="7" max="7" width="56.28515625" style="256" customWidth="1"/>
    <col min="8" max="8" width="1.28515625" style="256" customWidth="1"/>
    <col min="9" max="16384" width="8.7109375" style="256"/>
  </cols>
  <sheetData>
    <row r="1" spans="1:67" s="219" customFormat="1" ht="8.4499999999999993" customHeight="1" thickBot="1" x14ac:dyDescent="0.3">
      <c r="E1" s="220"/>
      <c r="F1" s="220"/>
      <c r="G1" s="220"/>
      <c r="H1" s="220"/>
      <c r="I1" s="220"/>
      <c r="J1" s="220"/>
      <c r="K1" s="220"/>
      <c r="L1" s="220"/>
      <c r="M1" s="220"/>
      <c r="N1" s="220"/>
      <c r="O1" s="220"/>
      <c r="Q1" s="220"/>
      <c r="R1" s="220"/>
      <c r="S1" s="220"/>
      <c r="T1" s="220"/>
      <c r="U1" s="220"/>
      <c r="V1" s="220"/>
      <c r="W1" s="220"/>
      <c r="X1" s="220"/>
      <c r="Y1" s="220"/>
      <c r="Z1" s="220"/>
      <c r="AA1" s="220"/>
      <c r="AB1" s="220"/>
      <c r="AC1" s="220"/>
      <c r="AD1" s="220"/>
      <c r="AE1" s="220"/>
      <c r="AF1" s="220"/>
      <c r="AG1" s="220"/>
      <c r="AH1" s="220"/>
      <c r="AI1" s="220"/>
      <c r="AJ1" s="220"/>
      <c r="AK1" s="220"/>
      <c r="AL1" s="220"/>
      <c r="AM1" s="220"/>
      <c r="AN1" s="220"/>
      <c r="AO1" s="220"/>
      <c r="AP1" s="220"/>
      <c r="AQ1" s="220"/>
      <c r="AR1" s="220"/>
      <c r="AS1" s="220"/>
      <c r="AT1" s="220"/>
      <c r="AU1" s="220"/>
      <c r="AV1" s="220"/>
      <c r="AW1" s="220"/>
      <c r="AX1" s="220"/>
      <c r="AY1" s="220"/>
      <c r="AZ1" s="220"/>
      <c r="BA1" s="220"/>
      <c r="BB1" s="220"/>
      <c r="BC1" s="220"/>
      <c r="BD1" s="220"/>
      <c r="BE1" s="220"/>
      <c r="BF1" s="220"/>
      <c r="BG1" s="220"/>
      <c r="BH1" s="220"/>
      <c r="BI1" s="220"/>
      <c r="BJ1" s="220"/>
      <c r="BK1" s="220"/>
      <c r="BL1" s="220"/>
    </row>
    <row r="2" spans="1:67" s="221" customFormat="1" ht="42" customHeight="1" x14ac:dyDescent="0.2">
      <c r="B2" s="222"/>
      <c r="C2" s="223"/>
      <c r="D2" s="224"/>
      <c r="E2" s="224"/>
      <c r="F2" s="224"/>
      <c r="G2" s="224"/>
      <c r="H2" s="225"/>
      <c r="I2" s="226"/>
      <c r="J2" s="226"/>
      <c r="K2" s="226"/>
      <c r="L2" s="226"/>
      <c r="M2" s="226"/>
      <c r="N2" s="226"/>
      <c r="O2" s="226"/>
      <c r="Q2" s="226"/>
      <c r="R2" s="226"/>
      <c r="S2" s="226"/>
      <c r="T2" s="226"/>
      <c r="U2" s="226"/>
      <c r="V2" s="226"/>
      <c r="W2" s="226"/>
      <c r="X2" s="226"/>
      <c r="Y2" s="226"/>
      <c r="Z2" s="226"/>
      <c r="AA2" s="226"/>
      <c r="AB2" s="226"/>
      <c r="AC2" s="226"/>
      <c r="AD2" s="226"/>
      <c r="AE2" s="226"/>
      <c r="AF2" s="226"/>
      <c r="AG2" s="226"/>
      <c r="AH2" s="226"/>
      <c r="AI2" s="226"/>
      <c r="AJ2" s="226"/>
      <c r="AK2" s="226"/>
      <c r="AL2" s="226"/>
      <c r="AM2" s="226"/>
      <c r="AN2" s="226"/>
      <c r="AO2" s="226"/>
      <c r="AP2" s="226"/>
      <c r="AQ2" s="226"/>
      <c r="AR2" s="226"/>
      <c r="AS2" s="226"/>
      <c r="AT2" s="226"/>
      <c r="AU2" s="226"/>
      <c r="AV2" s="226"/>
      <c r="AW2" s="226"/>
      <c r="AX2" s="226"/>
      <c r="AY2" s="226"/>
      <c r="AZ2" s="226"/>
      <c r="BA2" s="226"/>
      <c r="BB2" s="226"/>
      <c r="BC2" s="226"/>
      <c r="BD2" s="226"/>
      <c r="BE2" s="226"/>
      <c r="BF2" s="226"/>
      <c r="BG2" s="226"/>
      <c r="BH2" s="226"/>
      <c r="BI2" s="226"/>
      <c r="BJ2" s="226"/>
      <c r="BK2" s="226"/>
      <c r="BL2" s="226"/>
    </row>
    <row r="3" spans="1:67" s="219" customFormat="1" ht="17.25" customHeight="1" x14ac:dyDescent="0.25">
      <c r="B3" s="227"/>
      <c r="C3" s="228"/>
      <c r="D3" s="229"/>
      <c r="E3" s="229"/>
      <c r="F3" s="229"/>
      <c r="G3" s="230" t="str">
        <f>UPPER(Lists!K3)</f>
        <v>STATISTICAL OFFICE OF THE EUROPEAN UNION</v>
      </c>
      <c r="H3" s="231"/>
      <c r="I3" s="220"/>
      <c r="J3" s="220"/>
      <c r="K3" s="220"/>
      <c r="L3" s="220"/>
      <c r="M3" s="220"/>
      <c r="N3" s="220"/>
      <c r="O3" s="220"/>
      <c r="Q3" s="220"/>
      <c r="R3" s="220"/>
      <c r="S3" s="220"/>
      <c r="T3" s="220"/>
      <c r="U3" s="220"/>
      <c r="V3" s="220"/>
      <c r="W3" s="220"/>
      <c r="X3" s="220"/>
      <c r="Y3" s="220"/>
      <c r="Z3" s="220"/>
      <c r="AA3" s="220"/>
      <c r="AB3" s="220"/>
      <c r="AC3" s="220"/>
      <c r="AD3" s="220"/>
      <c r="AE3" s="220"/>
      <c r="AF3" s="220"/>
      <c r="AG3" s="220"/>
      <c r="AH3" s="220"/>
      <c r="AI3" s="220"/>
      <c r="AJ3" s="220"/>
      <c r="AK3" s="220"/>
      <c r="AL3" s="220"/>
      <c r="AM3" s="220"/>
      <c r="AN3" s="220"/>
      <c r="AO3" s="220"/>
      <c r="AP3" s="220"/>
      <c r="AQ3" s="220"/>
      <c r="AR3" s="220"/>
      <c r="AS3" s="220"/>
      <c r="AT3" s="220"/>
      <c r="AU3" s="220"/>
      <c r="AV3" s="220"/>
      <c r="AW3" s="220"/>
      <c r="AX3" s="220"/>
      <c r="AY3" s="220"/>
      <c r="AZ3" s="220"/>
      <c r="BA3" s="220"/>
      <c r="BB3" s="220"/>
      <c r="BC3" s="220"/>
      <c r="BD3" s="220"/>
      <c r="BE3" s="220"/>
      <c r="BF3" s="220"/>
      <c r="BG3" s="220"/>
      <c r="BH3" s="220"/>
      <c r="BI3" s="220"/>
      <c r="BJ3" s="220"/>
      <c r="BK3" s="220"/>
      <c r="BL3" s="220"/>
    </row>
    <row r="4" spans="1:67" s="219" customFormat="1" ht="21.95" customHeight="1" x14ac:dyDescent="0.25">
      <c r="B4" s="227"/>
      <c r="C4" s="379" t="str">
        <f>UPPER(Lists!K7)</f>
        <v>ANNUAL REPORTING OF PLASTIC OWN RESOURCE FINANCIAL DATA</v>
      </c>
      <c r="D4" s="379"/>
      <c r="E4" s="379"/>
      <c r="F4" s="379"/>
      <c r="G4" s="379"/>
      <c r="H4" s="231"/>
      <c r="I4" s="220"/>
      <c r="J4" s="220"/>
      <c r="K4" s="220"/>
      <c r="L4" s="220"/>
      <c r="M4" s="220"/>
      <c r="N4" s="220"/>
      <c r="O4" s="220"/>
      <c r="P4" s="220"/>
      <c r="Q4" s="220"/>
      <c r="R4" s="220"/>
      <c r="S4" s="220"/>
      <c r="T4" s="220"/>
      <c r="U4" s="220"/>
      <c r="V4" s="220"/>
      <c r="W4" s="220"/>
      <c r="X4" s="220"/>
      <c r="Y4" s="220"/>
      <c r="Z4" s="220"/>
      <c r="AA4" s="220"/>
      <c r="AB4" s="220"/>
      <c r="AC4" s="220"/>
      <c r="AD4" s="220"/>
      <c r="AE4" s="220"/>
      <c r="AF4" s="220"/>
      <c r="AG4" s="220"/>
      <c r="AH4" s="220"/>
      <c r="AI4" s="220"/>
      <c r="AJ4" s="220"/>
      <c r="AK4" s="220"/>
      <c r="AL4" s="220"/>
      <c r="AM4" s="220"/>
      <c r="AN4" s="220"/>
      <c r="AO4" s="220"/>
      <c r="AP4" s="220"/>
      <c r="AQ4" s="220"/>
      <c r="AR4" s="220"/>
      <c r="AS4" s="220"/>
      <c r="AT4" s="220"/>
      <c r="AU4" s="220"/>
      <c r="AV4" s="220"/>
      <c r="AW4" s="220"/>
      <c r="AX4" s="220"/>
      <c r="AY4" s="220"/>
      <c r="AZ4" s="220"/>
      <c r="BA4" s="220"/>
      <c r="BB4" s="220"/>
      <c r="BC4" s="220"/>
      <c r="BD4" s="220"/>
      <c r="BE4" s="220"/>
      <c r="BF4" s="220"/>
      <c r="BG4" s="220"/>
      <c r="BH4" s="220"/>
      <c r="BI4" s="220"/>
      <c r="BJ4" s="220"/>
      <c r="BK4" s="220"/>
      <c r="BL4" s="220"/>
      <c r="BM4" s="220"/>
      <c r="BN4" s="220"/>
      <c r="BO4" s="220"/>
    </row>
    <row r="5" spans="1:67" s="219" customFormat="1" ht="21.95" customHeight="1" x14ac:dyDescent="0.25">
      <c r="B5" s="232"/>
      <c r="C5" s="380" t="str">
        <f>CONCATENATE(Lists!K8," DATA COLLECTION")</f>
        <v>2023 DATA COLLECTION</v>
      </c>
      <c r="D5" s="380"/>
      <c r="E5" s="380"/>
      <c r="F5" s="380"/>
      <c r="G5" s="380"/>
      <c r="H5" s="231"/>
      <c r="I5" s="220"/>
      <c r="J5" s="220"/>
      <c r="K5" s="220"/>
      <c r="L5" s="220"/>
      <c r="M5" s="220"/>
      <c r="N5" s="220"/>
      <c r="O5" s="220"/>
      <c r="P5" s="220"/>
      <c r="Q5" s="220"/>
      <c r="R5" s="220"/>
      <c r="S5" s="220"/>
      <c r="T5" s="220"/>
      <c r="U5" s="220"/>
      <c r="V5" s="220"/>
      <c r="W5" s="220"/>
      <c r="X5" s="220"/>
      <c r="Y5" s="220"/>
      <c r="Z5" s="220"/>
      <c r="AA5" s="220"/>
      <c r="AB5" s="220"/>
      <c r="AC5" s="220"/>
      <c r="AD5" s="220"/>
      <c r="AE5" s="220"/>
      <c r="AF5" s="220"/>
      <c r="AG5" s="220"/>
      <c r="AH5" s="220"/>
      <c r="AI5" s="220"/>
      <c r="AJ5" s="220"/>
      <c r="AK5" s="220"/>
      <c r="AL5" s="220"/>
      <c r="AM5" s="220"/>
      <c r="AN5" s="220"/>
      <c r="AO5" s="220"/>
      <c r="AP5" s="220"/>
      <c r="AQ5" s="220"/>
      <c r="AR5" s="220"/>
      <c r="AS5" s="220"/>
      <c r="AT5" s="220"/>
      <c r="AU5" s="220"/>
      <c r="AV5" s="220"/>
      <c r="AW5" s="220"/>
      <c r="AX5" s="220"/>
      <c r="AY5" s="220"/>
      <c r="AZ5" s="220"/>
      <c r="BA5" s="220"/>
      <c r="BB5" s="220"/>
      <c r="BC5" s="220"/>
      <c r="BD5" s="220"/>
      <c r="BE5" s="220"/>
      <c r="BF5" s="220"/>
      <c r="BG5" s="220"/>
      <c r="BH5" s="220"/>
      <c r="BI5" s="220"/>
      <c r="BJ5" s="220"/>
      <c r="BK5" s="220"/>
      <c r="BL5" s="220"/>
      <c r="BM5" s="220"/>
      <c r="BN5" s="220"/>
      <c r="BO5" s="220"/>
    </row>
    <row r="6" spans="1:67" s="219" customFormat="1" ht="24" customHeight="1" thickBot="1" x14ac:dyDescent="0.3">
      <c r="B6" s="232"/>
      <c r="C6" s="233"/>
      <c r="D6" s="233"/>
      <c r="E6" s="233"/>
      <c r="F6" s="233"/>
      <c r="G6" s="233"/>
      <c r="H6" s="231"/>
      <c r="I6" s="220"/>
      <c r="J6" s="220"/>
      <c r="K6" s="220"/>
      <c r="L6" s="220"/>
      <c r="M6" s="220"/>
      <c r="N6" s="220"/>
      <c r="O6" s="220"/>
      <c r="P6" s="220"/>
      <c r="Q6" s="220"/>
      <c r="R6" s="220"/>
      <c r="S6" s="220"/>
      <c r="T6" s="220"/>
      <c r="U6" s="220"/>
      <c r="V6" s="220"/>
      <c r="W6" s="220"/>
      <c r="X6" s="220"/>
      <c r="Y6" s="220"/>
      <c r="Z6" s="220"/>
      <c r="AA6" s="220"/>
      <c r="AB6" s="220"/>
      <c r="AC6" s="220"/>
      <c r="AD6" s="220"/>
      <c r="AE6" s="220"/>
      <c r="AF6" s="220"/>
      <c r="AG6" s="220"/>
      <c r="AH6" s="220"/>
      <c r="AI6" s="220"/>
      <c r="AJ6" s="220"/>
      <c r="AK6" s="220"/>
      <c r="AL6" s="220"/>
      <c r="AM6" s="220"/>
      <c r="AN6" s="220"/>
      <c r="AO6" s="220"/>
      <c r="AP6" s="220"/>
      <c r="AQ6" s="220"/>
      <c r="AR6" s="220"/>
      <c r="AS6" s="220"/>
      <c r="AT6" s="220"/>
      <c r="AU6" s="220"/>
      <c r="AV6" s="220"/>
      <c r="AW6" s="220"/>
      <c r="AX6" s="220"/>
      <c r="AY6" s="220"/>
      <c r="AZ6" s="220"/>
      <c r="BA6" s="220"/>
      <c r="BB6" s="220"/>
      <c r="BC6" s="220"/>
      <c r="BD6" s="220"/>
      <c r="BE6" s="220"/>
      <c r="BF6" s="220"/>
      <c r="BG6" s="220"/>
      <c r="BH6" s="220"/>
      <c r="BI6" s="220"/>
      <c r="BJ6" s="220"/>
      <c r="BK6" s="220"/>
      <c r="BL6" s="220"/>
      <c r="BM6" s="220"/>
      <c r="BN6" s="220"/>
      <c r="BO6" s="220"/>
    </row>
    <row r="7" spans="1:67" s="219" customFormat="1" ht="39" customHeight="1" thickBot="1" x14ac:dyDescent="0.3">
      <c r="B7" s="234"/>
      <c r="C7" s="381" t="s">
        <v>188</v>
      </c>
      <c r="D7" s="381"/>
      <c r="E7" s="381"/>
      <c r="F7" s="381"/>
      <c r="G7" s="381"/>
      <c r="H7" s="231"/>
      <c r="I7" s="220"/>
      <c r="J7" s="220"/>
      <c r="K7" s="220"/>
      <c r="L7" s="220"/>
      <c r="M7" s="220"/>
      <c r="N7" s="220"/>
      <c r="O7" s="220"/>
      <c r="P7" s="220"/>
      <c r="Q7" s="220"/>
      <c r="R7" s="220"/>
      <c r="S7" s="220"/>
      <c r="T7" s="220"/>
      <c r="U7" s="220"/>
      <c r="V7" s="220"/>
      <c r="W7" s="220"/>
      <c r="X7" s="220"/>
      <c r="Y7" s="220"/>
      <c r="Z7" s="220"/>
      <c r="AA7" s="220"/>
      <c r="AB7" s="220"/>
      <c r="AC7" s="220"/>
      <c r="AD7" s="220"/>
      <c r="AE7" s="220"/>
      <c r="AF7" s="220"/>
      <c r="AG7" s="220"/>
      <c r="AH7" s="220"/>
      <c r="AI7" s="220"/>
      <c r="AJ7" s="220"/>
      <c r="AK7" s="220"/>
      <c r="AL7" s="220"/>
      <c r="AM7" s="220"/>
      <c r="AN7" s="220"/>
      <c r="AO7" s="220"/>
      <c r="AP7" s="220"/>
      <c r="AQ7" s="220"/>
      <c r="AR7" s="220"/>
      <c r="AS7" s="220"/>
      <c r="AT7" s="220"/>
      <c r="AU7" s="220"/>
      <c r="AV7" s="220"/>
      <c r="AW7" s="220"/>
      <c r="AX7" s="220"/>
      <c r="AY7" s="220"/>
      <c r="AZ7" s="220"/>
      <c r="BA7" s="220"/>
      <c r="BB7" s="220"/>
      <c r="BC7" s="220"/>
      <c r="BD7" s="220"/>
      <c r="BE7" s="220"/>
      <c r="BF7" s="220"/>
      <c r="BG7" s="220"/>
      <c r="BH7" s="220"/>
      <c r="BI7" s="220"/>
      <c r="BJ7" s="220"/>
      <c r="BK7" s="220"/>
      <c r="BL7" s="220"/>
      <c r="BM7" s="220"/>
      <c r="BN7" s="220"/>
      <c r="BO7" s="220"/>
    </row>
    <row r="8" spans="1:67" s="219" customFormat="1" ht="14.25" customHeight="1" x14ac:dyDescent="0.25">
      <c r="B8" s="234"/>
      <c r="C8" s="235"/>
      <c r="D8" s="235"/>
      <c r="E8" s="235"/>
      <c r="F8" s="235"/>
      <c r="G8" s="235"/>
      <c r="H8" s="231"/>
      <c r="I8" s="220"/>
      <c r="J8" s="220"/>
      <c r="K8" s="220"/>
      <c r="L8" s="220"/>
      <c r="M8" s="220"/>
      <c r="N8" s="220"/>
      <c r="O8" s="220"/>
      <c r="P8" s="220"/>
      <c r="Q8" s="220"/>
      <c r="R8" s="220"/>
      <c r="S8" s="220"/>
      <c r="T8" s="220"/>
      <c r="U8" s="220"/>
      <c r="V8" s="220"/>
      <c r="W8" s="220"/>
      <c r="X8" s="220"/>
      <c r="Y8" s="220"/>
      <c r="Z8" s="220"/>
      <c r="AA8" s="220"/>
      <c r="AB8" s="220"/>
      <c r="AC8" s="220"/>
      <c r="AD8" s="220"/>
      <c r="AE8" s="220"/>
      <c r="AF8" s="220"/>
      <c r="AG8" s="220"/>
      <c r="AH8" s="220"/>
      <c r="AI8" s="220"/>
      <c r="AJ8" s="220"/>
      <c r="AK8" s="220"/>
      <c r="AL8" s="220"/>
      <c r="AM8" s="220"/>
      <c r="AN8" s="220"/>
      <c r="AO8" s="220"/>
      <c r="AP8" s="220"/>
      <c r="AQ8" s="220"/>
      <c r="AR8" s="220"/>
      <c r="AS8" s="220"/>
      <c r="AT8" s="220"/>
      <c r="AU8" s="220"/>
      <c r="AV8" s="220"/>
      <c r="AW8" s="220"/>
      <c r="AX8" s="220"/>
      <c r="AY8" s="220"/>
      <c r="AZ8" s="220"/>
      <c r="BA8" s="220"/>
      <c r="BB8" s="220"/>
      <c r="BC8" s="220"/>
      <c r="BD8" s="220"/>
      <c r="BE8" s="220"/>
      <c r="BF8" s="220"/>
      <c r="BG8" s="220"/>
      <c r="BH8" s="220"/>
      <c r="BI8" s="220"/>
      <c r="BJ8" s="220"/>
      <c r="BK8" s="220"/>
      <c r="BL8" s="220"/>
      <c r="BM8" s="220"/>
      <c r="BN8" s="220"/>
      <c r="BO8" s="220"/>
    </row>
    <row r="9" spans="1:67" s="242" customFormat="1" ht="18" customHeight="1" x14ac:dyDescent="0.25">
      <c r="A9" s="236"/>
      <c r="B9" s="237"/>
      <c r="C9" s="238" t="s">
        <v>64</v>
      </c>
      <c r="D9" s="238"/>
      <c r="E9" s="141" t="s">
        <v>34</v>
      </c>
      <c r="F9" s="239"/>
      <c r="G9" s="240" t="str">
        <f>IF(E9="","",VLOOKUP(E9,Lists!A2:B41,2,FALSE))</f>
        <v>LU</v>
      </c>
      <c r="H9" s="241"/>
    </row>
    <row r="10" spans="1:67" s="242" customFormat="1" ht="17.25" customHeight="1" x14ac:dyDescent="0.2">
      <c r="A10" s="243"/>
      <c r="B10" s="244"/>
      <c r="C10" s="238" t="s">
        <v>189</v>
      </c>
      <c r="D10" s="245"/>
      <c r="E10" s="142">
        <v>2021</v>
      </c>
      <c r="F10" s="239"/>
      <c r="G10" s="245"/>
      <c r="H10" s="241"/>
    </row>
    <row r="11" spans="1:67" s="242" customFormat="1" ht="30.6" customHeight="1" x14ac:dyDescent="0.25">
      <c r="A11" s="236"/>
      <c r="B11" s="237"/>
      <c r="C11" s="246" t="str">
        <f>CONCATENATE("The due date for reporting is ",Lists!K10)</f>
        <v>The due date for reporting is 31 July 2023</v>
      </c>
      <c r="D11" s="246"/>
      <c r="E11" s="247"/>
      <c r="F11" s="246"/>
      <c r="G11" s="248"/>
      <c r="H11" s="241"/>
    </row>
    <row r="12" spans="1:67" s="219" customFormat="1" ht="18" customHeight="1" x14ac:dyDescent="0.2">
      <c r="A12" s="249"/>
      <c r="B12" s="250"/>
      <c r="C12" s="382" t="str">
        <f>"Who is the primary contact point for the data collection '" &amp;  Lists!K7&amp;"' in your country?"</f>
        <v>Who is the primary contact point for the data collection 'Annual reporting of plastic own resource financial data' in your country?</v>
      </c>
      <c r="D12" s="382"/>
      <c r="E12" s="382"/>
      <c r="F12" s="382"/>
      <c r="G12" s="382"/>
      <c r="H12" s="251"/>
    </row>
    <row r="13" spans="1:67" s="242" customFormat="1" ht="5.25" customHeight="1" x14ac:dyDescent="0.2">
      <c r="A13" s="236"/>
      <c r="B13" s="237"/>
      <c r="C13" s="252"/>
      <c r="D13" s="252"/>
      <c r="E13" s="252"/>
      <c r="F13" s="252"/>
      <c r="G13" s="253"/>
      <c r="H13" s="241"/>
    </row>
    <row r="14" spans="1:67" s="242" customFormat="1" ht="17.25" customHeight="1" x14ac:dyDescent="0.2">
      <c r="A14" s="236"/>
      <c r="B14" s="237"/>
      <c r="C14" s="254" t="s">
        <v>65</v>
      </c>
      <c r="D14" s="383" t="s">
        <v>316</v>
      </c>
      <c r="E14" s="383"/>
      <c r="F14" s="383"/>
      <c r="G14" s="383"/>
      <c r="H14" s="241"/>
    </row>
    <row r="15" spans="1:67" s="242" customFormat="1" ht="4.5" customHeight="1" x14ac:dyDescent="0.2">
      <c r="A15" s="236"/>
      <c r="B15" s="237"/>
      <c r="C15" s="254"/>
      <c r="D15" s="255"/>
      <c r="E15" s="255"/>
      <c r="F15" s="255"/>
      <c r="G15" s="253"/>
      <c r="H15" s="241"/>
    </row>
    <row r="16" spans="1:67" s="242" customFormat="1" ht="17.25" customHeight="1" x14ac:dyDescent="0.2">
      <c r="A16" s="236"/>
      <c r="B16" s="237"/>
      <c r="C16" s="254" t="s">
        <v>66</v>
      </c>
      <c r="D16" s="383" t="s">
        <v>317</v>
      </c>
      <c r="E16" s="383"/>
      <c r="F16" s="383"/>
      <c r="G16" s="383"/>
      <c r="H16" s="241"/>
    </row>
    <row r="17" spans="1:8" s="242" customFormat="1" ht="5.25" customHeight="1" x14ac:dyDescent="0.2">
      <c r="A17" s="236"/>
      <c r="B17" s="237"/>
      <c r="C17" s="254"/>
      <c r="D17" s="255"/>
      <c r="E17" s="255"/>
      <c r="F17" s="255"/>
      <c r="G17" s="253"/>
      <c r="H17" s="241"/>
    </row>
    <row r="18" spans="1:8" s="242" customFormat="1" ht="17.25" customHeight="1" x14ac:dyDescent="0.2">
      <c r="A18" s="236"/>
      <c r="B18" s="237"/>
      <c r="C18" s="254" t="s">
        <v>67</v>
      </c>
      <c r="D18" s="383" t="s">
        <v>318</v>
      </c>
      <c r="E18" s="383"/>
      <c r="F18" s="383"/>
      <c r="G18" s="383"/>
      <c r="H18" s="241"/>
    </row>
    <row r="19" spans="1:8" s="242" customFormat="1" ht="3.75" customHeight="1" x14ac:dyDescent="0.2">
      <c r="A19" s="236"/>
      <c r="B19" s="237"/>
      <c r="C19" s="254"/>
      <c r="D19" s="255"/>
      <c r="E19" s="255"/>
      <c r="F19" s="255"/>
      <c r="G19" s="253"/>
      <c r="H19" s="241"/>
    </row>
    <row r="20" spans="1:8" s="242" customFormat="1" ht="17.25" customHeight="1" x14ac:dyDescent="0.2">
      <c r="A20" s="236"/>
      <c r="B20" s="237"/>
      <c r="C20" s="254" t="s">
        <v>68</v>
      </c>
      <c r="D20" s="384" t="s">
        <v>319</v>
      </c>
      <c r="E20" s="384"/>
      <c r="F20" s="384"/>
      <c r="G20" s="384"/>
      <c r="H20" s="241"/>
    </row>
    <row r="21" spans="1:8" s="242" customFormat="1" ht="5.25" customHeight="1" x14ac:dyDescent="0.2">
      <c r="A21" s="243"/>
      <c r="B21" s="244"/>
      <c r="C21" s="254"/>
      <c r="D21" s="255"/>
      <c r="E21" s="255"/>
      <c r="F21" s="255"/>
      <c r="G21" s="253"/>
      <c r="H21" s="241"/>
    </row>
    <row r="22" spans="1:8" s="242" customFormat="1" ht="17.25" customHeight="1" x14ac:dyDescent="0.2">
      <c r="A22" s="236"/>
      <c r="B22" s="237"/>
      <c r="C22" s="254" t="s">
        <v>69</v>
      </c>
      <c r="D22" s="383" t="s">
        <v>320</v>
      </c>
      <c r="E22" s="383"/>
      <c r="F22" s="383"/>
      <c r="G22" s="383"/>
      <c r="H22" s="241"/>
    </row>
    <row r="23" spans="1:8" s="242" customFormat="1" ht="30" customHeight="1" x14ac:dyDescent="0.25">
      <c r="A23" s="236"/>
      <c r="B23" s="237"/>
      <c r="C23" s="385" t="s">
        <v>70</v>
      </c>
      <c r="D23" s="385"/>
      <c r="E23" s="385"/>
      <c r="F23" s="385"/>
      <c r="G23" s="385"/>
      <c r="H23" s="241"/>
    </row>
    <row r="24" spans="1:8" ht="13.5" thickBot="1" x14ac:dyDescent="0.25">
      <c r="B24" s="257"/>
      <c r="C24" s="258"/>
      <c r="D24" s="258"/>
      <c r="E24" s="258"/>
      <c r="F24" s="258"/>
      <c r="G24" s="258"/>
      <c r="H24" s="259"/>
    </row>
  </sheetData>
  <sheetProtection algorithmName="SHA-512" hashValue="C8mo7ZkMr+YHMhihXYLIOFyz7WToBbJq1XFcDeb6fhxkloH2ula6ZvTRmE9CvKFxB2QGAv5TcagmDqB50iGYpg==" saltValue="n7eJ/JWnwvcY7A47+o+AoA==" spinCount="100000" sheet="1" selectLockedCells="1"/>
  <mergeCells count="10">
    <mergeCell ref="D18:G18"/>
    <mergeCell ref="D20:G20"/>
    <mergeCell ref="D22:G22"/>
    <mergeCell ref="C23:G23"/>
    <mergeCell ref="D16:G16"/>
    <mergeCell ref="C4:G4"/>
    <mergeCell ref="C5:G5"/>
    <mergeCell ref="C7:G7"/>
    <mergeCell ref="C12:G12"/>
    <mergeCell ref="D14:G14"/>
  </mergeCells>
  <pageMargins left="0.23622047244094491" right="0.23622047244094491" top="0.74803149606299213" bottom="0.74803149606299213" header="0.31496062992125984" footer="0.31496062992125984"/>
  <pageSetup paperSize="9" orientation="landscape" r:id="rId1"/>
  <headerFooter>
    <oddFooter>&amp;L&amp;F&amp;CPage &amp;P 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Lists!$A$2:$A$28</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7">
    <tabColor rgb="FF41AFAA"/>
    <pageSetUpPr fitToPage="1"/>
  </sheetPr>
  <dimension ref="A1:M43"/>
  <sheetViews>
    <sheetView showGridLines="0" zoomScaleNormal="100" workbookViewId="0">
      <pane xSplit="6" ySplit="7" topLeftCell="G8" activePane="bottomRight" state="frozen"/>
      <selection activeCell="B9" sqref="B9:D9"/>
      <selection pane="topRight" activeCell="B9" sqref="B9:D9"/>
      <selection pane="bottomLeft" activeCell="B9" sqref="B9:D9"/>
      <selection pane="bottomRight" activeCell="G8" sqref="G8"/>
    </sheetView>
  </sheetViews>
  <sheetFormatPr defaultColWidth="10.7109375" defaultRowHeight="12.75" x14ac:dyDescent="0.2"/>
  <cols>
    <col min="1" max="1" width="1.5703125" style="40" customWidth="1"/>
    <col min="2" max="2" width="0.85546875" style="40" hidden="1" customWidth="1"/>
    <col min="3" max="4" width="0.85546875" style="43" hidden="1" customWidth="1"/>
    <col min="5" max="5" width="22.140625" style="40" bestFit="1" customWidth="1"/>
    <col min="6" max="6" width="67.85546875" style="40" customWidth="1"/>
    <col min="7" max="7" width="33" style="40" customWidth="1"/>
    <col min="8" max="8" width="15.7109375" style="40" customWidth="1"/>
    <col min="9" max="11" width="10.7109375" style="40"/>
    <col min="12" max="12" width="15.7109375" style="40" customWidth="1"/>
    <col min="13" max="16384" width="10.7109375" style="40"/>
  </cols>
  <sheetData>
    <row r="1" spans="1:13" s="39" customFormat="1" ht="9.6" customHeight="1" x14ac:dyDescent="0.2">
      <c r="A1" s="40"/>
      <c r="B1" s="40"/>
      <c r="C1" s="43"/>
      <c r="D1" s="42"/>
    </row>
    <row r="2" spans="1:13" s="39" customFormat="1" ht="35.450000000000003" hidden="1" customHeight="1" thickBot="1" x14ac:dyDescent="0.25">
      <c r="A2" s="40"/>
      <c r="B2" s="40"/>
      <c r="C2" s="43"/>
      <c r="D2" s="42"/>
    </row>
    <row r="3" spans="1:13" s="39" customFormat="1" ht="0.95" customHeight="1" thickBot="1" x14ac:dyDescent="0.25">
      <c r="B3" s="40"/>
      <c r="C3" s="43"/>
      <c r="D3" s="42"/>
      <c r="M3" s="39" t="str">
        <f>CONCATENATE("The lump sum reduction does not correspond to the amount indicated in legislation for your country: ", 'GETTING STARTED'!E9, " amount in Euro ", FIN_POR!G9)</f>
        <v>The lump sum reduction does not correspond to the amount indicated in legislation for your country: Luxembourg amount in Euro 0</v>
      </c>
    </row>
    <row r="4" spans="1:13" s="39" customFormat="1" ht="63" customHeight="1" thickBot="1" x14ac:dyDescent="0.25">
      <c r="D4" s="263"/>
      <c r="E4" s="386" t="s">
        <v>264</v>
      </c>
      <c r="F4" s="387"/>
      <c r="G4" s="387"/>
    </row>
    <row r="5" spans="1:13" s="39" customFormat="1" ht="44.1" customHeight="1" x14ac:dyDescent="0.2">
      <c r="D5" s="263"/>
      <c r="E5" s="338" t="str">
        <f xml:space="preserve">  "Country: " &amp; 'GETTING STARTED'!$G$9&amp;" - "&amp;'GETTING STARTED'!$E$9</f>
        <v>Country: LU - Luxembourg</v>
      </c>
      <c r="F5" s="339"/>
      <c r="G5" s="388" t="s">
        <v>263</v>
      </c>
    </row>
    <row r="6" spans="1:13" s="39" customFormat="1" ht="48" customHeight="1" thickBot="1" x14ac:dyDescent="0.25">
      <c r="D6" s="263"/>
      <c r="E6" s="6" t="str">
        <f xml:space="preserve"> "Reference year: " &amp; 'GETTING STARTED'!$E$10</f>
        <v>Reference year: 2021</v>
      </c>
      <c r="F6" s="340"/>
      <c r="G6" s="389"/>
    </row>
    <row r="7" spans="1:13" s="263" customFormat="1" ht="14.45" customHeight="1" thickBot="1" x14ac:dyDescent="0.25">
      <c r="D7" s="265"/>
      <c r="E7" s="262" t="s">
        <v>215</v>
      </c>
      <c r="F7" s="269" t="s">
        <v>168</v>
      </c>
      <c r="G7" s="272" t="s">
        <v>223</v>
      </c>
    </row>
    <row r="8" spans="1:13" s="263" customFormat="1" ht="25.5" customHeight="1" x14ac:dyDescent="0.2">
      <c r="B8" s="330" t="s">
        <v>259</v>
      </c>
      <c r="C8" s="331" t="str">
        <f>'GETTING STARTED'!G9</f>
        <v>LU</v>
      </c>
      <c r="D8" s="265"/>
      <c r="E8" s="341" t="s">
        <v>228</v>
      </c>
      <c r="F8" s="270" t="s">
        <v>224</v>
      </c>
      <c r="G8" s="345">
        <f>IF(TRIM('Tool prefill from DECL_POR'!G12)="","",'Tool prefill from DECL_POR'!G12)</f>
        <v>11593430.4</v>
      </c>
      <c r="H8" s="350">
        <f>IF(TRIM('Tool prefill from DECL_POR'!G12)="","",'Tool prefill from DECL_POR'!G12)</f>
        <v>11593430.4</v>
      </c>
    </row>
    <row r="9" spans="1:13" s="263" customFormat="1" ht="26.45" customHeight="1" x14ac:dyDescent="0.2">
      <c r="B9" s="332" t="s">
        <v>260</v>
      </c>
      <c r="C9" s="333">
        <f>'GETTING STARTED'!E10</f>
        <v>2021</v>
      </c>
      <c r="D9" s="265"/>
      <c r="E9" s="342" t="s">
        <v>227</v>
      </c>
      <c r="F9" s="270" t="s">
        <v>237</v>
      </c>
      <c r="G9" s="346">
        <f>IF(LEN('GETTING STARTED'!G9)&gt;0,VLOOKUP('GETTING STARTED'!G9,'Lists (specific)'!A2:B28,2,FALSE),"")</f>
        <v>0</v>
      </c>
      <c r="H9" s="319">
        <f>IF(LEN('GETTING STARTED'!G9)&gt;0,VLOOKUP('GETTING STARTED'!G9,'Lists (specific)'!A2:B28,2,FALSE),"")</f>
        <v>0</v>
      </c>
    </row>
    <row r="10" spans="1:13" s="263" customFormat="1" ht="29.45" customHeight="1" thickBot="1" x14ac:dyDescent="0.25">
      <c r="B10" s="334" t="s">
        <v>261</v>
      </c>
      <c r="C10" s="335" t="s">
        <v>223</v>
      </c>
      <c r="D10" s="265"/>
      <c r="E10" s="343" t="s">
        <v>226</v>
      </c>
      <c r="F10" s="271" t="s">
        <v>225</v>
      </c>
      <c r="G10" s="286">
        <f>IF(TRIM(G8)="","",MAX(G8-G9,0))</f>
        <v>11593430.4</v>
      </c>
      <c r="H10" s="319">
        <f>IF(TRIM(G8)="","",MAX(G8-G9,0))</f>
        <v>11593430.4</v>
      </c>
    </row>
    <row r="11" spans="1:13" s="39" customFormat="1" ht="16.5" customHeight="1" thickBot="1" x14ac:dyDescent="0.25">
      <c r="B11" s="336" t="s">
        <v>262</v>
      </c>
      <c r="C11" s="337" t="s">
        <v>238</v>
      </c>
      <c r="D11" s="42"/>
    </row>
    <row r="12" spans="1:13" s="39" customFormat="1" ht="13.5" x14ac:dyDescent="0.25">
      <c r="B12" s="263"/>
      <c r="C12" s="263"/>
      <c r="D12" s="42"/>
      <c r="E12" s="52" t="s">
        <v>92</v>
      </c>
      <c r="G12" s="44"/>
    </row>
    <row r="13" spans="1:13" s="39" customFormat="1" x14ac:dyDescent="0.2">
      <c r="B13" s="263"/>
      <c r="C13" s="265"/>
      <c r="D13" s="42"/>
      <c r="E13" s="391" t="s">
        <v>60</v>
      </c>
      <c r="F13" s="391"/>
      <c r="G13" s="263"/>
    </row>
    <row r="14" spans="1:13" s="39" customFormat="1" ht="12.95" customHeight="1" x14ac:dyDescent="0.2">
      <c r="B14" s="263"/>
      <c r="C14" s="265"/>
      <c r="D14" s="42"/>
      <c r="E14" s="392" t="s">
        <v>218</v>
      </c>
      <c r="F14" s="393"/>
      <c r="G14" s="263"/>
    </row>
    <row r="15" spans="1:13" s="39" customFormat="1" ht="12.95" customHeight="1" x14ac:dyDescent="0.2">
      <c r="B15" s="263"/>
      <c r="C15" s="265"/>
      <c r="D15" s="42"/>
      <c r="E15" s="394" t="s">
        <v>61</v>
      </c>
      <c r="F15" s="395"/>
      <c r="G15" s="263"/>
    </row>
    <row r="16" spans="1:13" s="39" customFormat="1" x14ac:dyDescent="0.2">
      <c r="B16" s="263"/>
      <c r="C16" s="265"/>
      <c r="D16" s="42"/>
      <c r="E16" s="396"/>
      <c r="F16" s="396"/>
      <c r="G16" s="263"/>
    </row>
    <row r="17" spans="2:7" s="39" customFormat="1" ht="6.95" customHeight="1" x14ac:dyDescent="0.2">
      <c r="B17" s="263"/>
      <c r="C17" s="265"/>
      <c r="D17" s="42"/>
      <c r="F17" s="285"/>
      <c r="G17" s="263"/>
    </row>
    <row r="18" spans="2:7" s="39" customFormat="1" ht="148.5" customHeight="1" x14ac:dyDescent="0.2">
      <c r="B18" s="263"/>
      <c r="C18" s="265"/>
      <c r="D18" s="42"/>
      <c r="E18" s="390" t="s">
        <v>235</v>
      </c>
      <c r="F18" s="390"/>
      <c r="G18" s="263"/>
    </row>
    <row r="19" spans="2:7" s="39" customFormat="1" ht="43.5" customHeight="1" x14ac:dyDescent="0.2">
      <c r="B19" s="263"/>
      <c r="C19" s="265"/>
      <c r="D19" s="42"/>
      <c r="E19" s="390" t="s">
        <v>229</v>
      </c>
      <c r="F19" s="390"/>
      <c r="G19" s="263"/>
    </row>
    <row r="20" spans="2:7" s="39" customFormat="1" ht="12.95" customHeight="1" x14ac:dyDescent="0.2">
      <c r="B20" s="263"/>
      <c r="C20" s="265"/>
      <c r="D20" s="42"/>
      <c r="E20" s="40"/>
      <c r="F20" s="45"/>
      <c r="G20" s="263"/>
    </row>
    <row r="21" spans="2:7" x14ac:dyDescent="0.2">
      <c r="B21" s="263"/>
      <c r="C21" s="265"/>
      <c r="F21" s="46"/>
      <c r="G21" s="264"/>
    </row>
    <row r="22" spans="2:7" x14ac:dyDescent="0.2">
      <c r="B22" s="263"/>
      <c r="C22" s="265"/>
      <c r="F22" s="264"/>
      <c r="G22" s="264"/>
    </row>
    <row r="23" spans="2:7" x14ac:dyDescent="0.2">
      <c r="B23" s="263"/>
      <c r="C23" s="265"/>
      <c r="F23" s="264"/>
      <c r="G23" s="264"/>
    </row>
    <row r="24" spans="2:7" x14ac:dyDescent="0.2">
      <c r="B24" s="263"/>
      <c r="C24" s="265"/>
      <c r="F24" s="264"/>
      <c r="G24" s="264"/>
    </row>
    <row r="25" spans="2:7" x14ac:dyDescent="0.2">
      <c r="B25" s="263"/>
      <c r="C25" s="265"/>
      <c r="G25" s="264"/>
    </row>
    <row r="26" spans="2:7" x14ac:dyDescent="0.2">
      <c r="B26" s="263"/>
      <c r="C26" s="265"/>
    </row>
    <row r="27" spans="2:7" x14ac:dyDescent="0.2">
      <c r="B27" s="263"/>
      <c r="C27" s="265"/>
    </row>
    <row r="28" spans="2:7" x14ac:dyDescent="0.2">
      <c r="B28" s="263"/>
      <c r="C28" s="265"/>
    </row>
    <row r="29" spans="2:7" x14ac:dyDescent="0.2">
      <c r="B29" s="263"/>
      <c r="C29" s="265"/>
    </row>
    <row r="30" spans="2:7" x14ac:dyDescent="0.2">
      <c r="B30" s="263"/>
      <c r="C30" s="265"/>
    </row>
    <row r="31" spans="2:7" x14ac:dyDescent="0.2">
      <c r="B31" s="263"/>
      <c r="C31" s="265"/>
    </row>
    <row r="32" spans="2:7" x14ac:dyDescent="0.2">
      <c r="B32" s="263"/>
      <c r="C32" s="265"/>
    </row>
    <row r="33" spans="2:3" x14ac:dyDescent="0.2">
      <c r="B33" s="263"/>
      <c r="C33" s="265"/>
    </row>
    <row r="34" spans="2:3" x14ac:dyDescent="0.2">
      <c r="B34" s="39"/>
      <c r="C34" s="42"/>
    </row>
    <row r="35" spans="2:3" x14ac:dyDescent="0.2">
      <c r="B35" s="39"/>
      <c r="C35" s="42"/>
    </row>
    <row r="36" spans="2:3" x14ac:dyDescent="0.2">
      <c r="B36" s="39"/>
      <c r="C36" s="42"/>
    </row>
    <row r="37" spans="2:3" x14ac:dyDescent="0.2">
      <c r="B37" s="39"/>
      <c r="C37" s="42"/>
    </row>
    <row r="38" spans="2:3" x14ac:dyDescent="0.2">
      <c r="B38" s="39"/>
      <c r="C38" s="42"/>
    </row>
    <row r="39" spans="2:3" x14ac:dyDescent="0.2">
      <c r="B39" s="39"/>
      <c r="C39" s="42"/>
    </row>
    <row r="40" spans="2:3" x14ac:dyDescent="0.2">
      <c r="B40" s="39"/>
      <c r="C40" s="42"/>
    </row>
    <row r="41" spans="2:3" x14ac:dyDescent="0.2">
      <c r="B41" s="39"/>
      <c r="C41" s="42"/>
    </row>
    <row r="42" spans="2:3" x14ac:dyDescent="0.2">
      <c r="B42" s="39"/>
      <c r="C42" s="42"/>
    </row>
    <row r="43" spans="2:3" x14ac:dyDescent="0.2">
      <c r="B43" s="39"/>
      <c r="C43" s="42"/>
    </row>
  </sheetData>
  <sheetProtection algorithmName="SHA-512" hashValue="CwrCRoVTNyay/KXBt5Hzp1W436T4XvfKToi4HqcrgQOwoKLa0EVP9fvEtTswf28iR6mOO4+z/J7FKkzveszsHA==" saltValue="stCGg3/LHx5qhjtiZyPM4w==" spinCount="100000" sheet="1" objects="1" scenarios="1"/>
  <mergeCells count="8">
    <mergeCell ref="E4:G4"/>
    <mergeCell ref="G5:G6"/>
    <mergeCell ref="E19:F19"/>
    <mergeCell ref="E13:F13"/>
    <mergeCell ref="E14:F14"/>
    <mergeCell ref="E15:F15"/>
    <mergeCell ref="E16:F16"/>
    <mergeCell ref="E18:F18"/>
  </mergeCells>
  <dataValidations count="1">
    <dataValidation type="decimal" allowBlank="1" showInputMessage="1" showErrorMessage="1" sqref="G8 G10 G9" xr:uid="{00000000-0002-0000-0600-000000000000}">
      <formula1>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3430" r:id="rId4" name="formulas">
              <controlPr defaultSize="0" print="0" autoFill="0" autoPict="0" macro="[0]!'SwitchLocksInCells &quot;formulas&quot;'" altText="Lock formulas">
                <anchor moveWithCells="1" sizeWithCells="1">
                  <from>
                    <xdr:col>5</xdr:col>
                    <xdr:colOff>1724025</xdr:colOff>
                    <xdr:row>5</xdr:row>
                    <xdr:rowOff>47625</xdr:rowOff>
                  </from>
                  <to>
                    <xdr:col>5</xdr:col>
                    <xdr:colOff>2447925</xdr:colOff>
                    <xdr:row>5</xdr:row>
                    <xdr:rowOff>504825</xdr:rowOff>
                  </to>
                </anchor>
              </controlPr>
            </control>
          </mc:Choice>
        </mc:AlternateContent>
        <mc:AlternateContent xmlns:mc="http://schemas.openxmlformats.org/markup-compatibility/2006">
          <mc:Choice Requires="x14">
            <control shapeId="103431" r:id="rId5" name="Button 7">
              <controlPr defaultSize="0" print="0" autoFill="0" autoPict="0" macro="[0]!MainBody">
                <anchor moveWithCells="1" sizeWithCells="1">
                  <from>
                    <xdr:col>5</xdr:col>
                    <xdr:colOff>962025</xdr:colOff>
                    <xdr:row>4</xdr:row>
                    <xdr:rowOff>47625</xdr:rowOff>
                  </from>
                  <to>
                    <xdr:col>5</xdr:col>
                    <xdr:colOff>2047875</xdr:colOff>
                    <xdr:row>4</xdr:row>
                    <xdr:rowOff>504825</xdr:rowOff>
                  </to>
                </anchor>
              </controlPr>
            </control>
          </mc:Choice>
        </mc:AlternateContent>
        <mc:AlternateContent xmlns:mc="http://schemas.openxmlformats.org/markup-compatibility/2006">
          <mc:Choice Requires="x14">
            <control shapeId="103432" r:id="rId6" name="Button 8">
              <controlPr defaultSize="0" print="0" autoFill="0" autoPict="0" macro="[0]!RestoreColours">
                <anchor moveWithCells="1" sizeWithCells="1">
                  <from>
                    <xdr:col>5</xdr:col>
                    <xdr:colOff>2124075</xdr:colOff>
                    <xdr:row>4</xdr:row>
                    <xdr:rowOff>57150</xdr:rowOff>
                  </from>
                  <to>
                    <xdr:col>5</xdr:col>
                    <xdr:colOff>2847975</xdr:colOff>
                    <xdr:row>4</xdr:row>
                    <xdr:rowOff>504825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8">
    <tabColor rgb="FF7030A0"/>
    <pageSetUpPr fitToPage="1"/>
  </sheetPr>
  <dimension ref="D1:P25"/>
  <sheetViews>
    <sheetView showGridLines="0" tabSelected="1" topLeftCell="D1" zoomScaleNormal="100" workbookViewId="0">
      <selection activeCell="G10" sqref="G10"/>
    </sheetView>
  </sheetViews>
  <sheetFormatPr defaultColWidth="10.7109375" defaultRowHeight="12.75" x14ac:dyDescent="0.2"/>
  <cols>
    <col min="1" max="3" width="0" style="40" hidden="1" customWidth="1"/>
    <col min="4" max="4" width="1.5703125" style="43" customWidth="1"/>
    <col min="5" max="5" width="17.42578125" style="40" customWidth="1"/>
    <col min="6" max="6" width="47.140625" style="40" customWidth="1"/>
    <col min="7" max="7" width="41" style="40" bestFit="1" customWidth="1"/>
    <col min="8" max="9" width="10.7109375" style="40"/>
    <col min="10" max="10" width="15.7109375" style="40" customWidth="1"/>
    <col min="11" max="13" width="10.7109375" style="40"/>
    <col min="14" max="14" width="15.7109375" style="323" customWidth="1"/>
    <col min="15" max="16384" width="10.7109375" style="40"/>
  </cols>
  <sheetData>
    <row r="1" spans="4:16" s="39" customFormat="1" ht="36.6" customHeight="1" thickBot="1" x14ac:dyDescent="0.5">
      <c r="D1" s="42"/>
      <c r="E1" s="397" t="s">
        <v>230</v>
      </c>
      <c r="F1" s="397"/>
      <c r="G1" s="397"/>
      <c r="H1" s="397"/>
      <c r="I1" s="397"/>
      <c r="J1" s="397"/>
      <c r="K1" s="397"/>
      <c r="L1" s="397"/>
      <c r="M1" s="397"/>
      <c r="N1" s="320"/>
    </row>
    <row r="2" spans="4:16" s="39" customFormat="1" ht="45.75" customHeight="1" thickBot="1" x14ac:dyDescent="0.3">
      <c r="D2" s="42"/>
      <c r="E2" s="297"/>
      <c r="F2" s="298"/>
      <c r="G2" s="400" t="s">
        <v>267</v>
      </c>
      <c r="H2" s="398" t="s">
        <v>230</v>
      </c>
      <c r="I2" s="399"/>
      <c r="J2" s="399"/>
      <c r="K2" s="399"/>
      <c r="L2" s="399"/>
      <c r="M2" s="399"/>
      <c r="N2" s="320"/>
    </row>
    <row r="3" spans="4:16" s="39" customFormat="1" ht="23.1" customHeight="1" x14ac:dyDescent="0.2">
      <c r="D3" s="42"/>
      <c r="E3" s="299" t="s">
        <v>0</v>
      </c>
      <c r="F3" s="300" t="str">
        <f>'GETTING STARTED'!G9</f>
        <v>LU</v>
      </c>
      <c r="G3" s="401"/>
      <c r="H3" s="398"/>
      <c r="I3" s="399"/>
      <c r="J3" s="399"/>
      <c r="K3" s="399"/>
      <c r="L3" s="399"/>
      <c r="M3" s="399"/>
      <c r="N3" s="320"/>
    </row>
    <row r="4" spans="4:16" s="39" customFormat="1" ht="42.6" customHeight="1" thickBot="1" x14ac:dyDescent="0.25">
      <c r="D4" s="42"/>
      <c r="E4" s="301" t="s">
        <v>59</v>
      </c>
      <c r="F4" s="302">
        <v>2021</v>
      </c>
      <c r="G4" s="402"/>
      <c r="H4" s="398"/>
      <c r="I4" s="399"/>
      <c r="J4" s="399"/>
      <c r="K4" s="399"/>
      <c r="L4" s="399"/>
      <c r="M4" s="399"/>
      <c r="N4" s="320"/>
    </row>
    <row r="5" spans="4:16" s="263" customFormat="1" ht="0.6" customHeight="1" thickBot="1" x14ac:dyDescent="0.25">
      <c r="D5" s="265"/>
      <c r="E5" s="303"/>
      <c r="F5" s="304"/>
      <c r="G5" s="316"/>
      <c r="H5" s="398"/>
      <c r="I5" s="399"/>
      <c r="J5" s="399"/>
      <c r="K5" s="399"/>
      <c r="L5" s="399"/>
      <c r="M5" s="399"/>
      <c r="N5" s="321"/>
      <c r="O5" s="47"/>
      <c r="P5" s="47"/>
    </row>
    <row r="6" spans="4:16" s="41" customFormat="1" ht="47.45" customHeight="1" x14ac:dyDescent="0.25">
      <c r="D6" s="266"/>
      <c r="E6" s="305"/>
      <c r="F6" s="306"/>
      <c r="G6" s="317" t="s">
        <v>265</v>
      </c>
      <c r="H6" s="398"/>
      <c r="I6" s="399"/>
      <c r="J6" s="399"/>
      <c r="K6" s="399"/>
      <c r="L6" s="399"/>
      <c r="M6" s="399"/>
      <c r="N6" s="322"/>
    </row>
    <row r="7" spans="4:16" s="263" customFormat="1" ht="14.45" customHeight="1" x14ac:dyDescent="0.2">
      <c r="D7" s="265"/>
      <c r="E7" s="307" t="s">
        <v>215</v>
      </c>
      <c r="F7" s="308" t="s">
        <v>168</v>
      </c>
      <c r="G7" s="344" t="s">
        <v>266</v>
      </c>
      <c r="H7" s="398"/>
      <c r="I7" s="399"/>
      <c r="J7" s="399"/>
      <c r="K7" s="399"/>
      <c r="L7" s="399"/>
      <c r="M7" s="399"/>
      <c r="N7" s="319"/>
    </row>
    <row r="8" spans="4:16" s="263" customFormat="1" ht="25.5" customHeight="1" x14ac:dyDescent="0.2">
      <c r="D8" s="265"/>
      <c r="E8" s="318"/>
      <c r="F8" s="309" t="s">
        <v>219</v>
      </c>
      <c r="G8" s="347">
        <v>23797948</v>
      </c>
      <c r="H8" s="398"/>
      <c r="I8" s="399"/>
      <c r="J8" s="399"/>
      <c r="K8" s="399"/>
      <c r="L8" s="399"/>
      <c r="M8" s="399"/>
      <c r="N8" s="319"/>
    </row>
    <row r="9" spans="4:16" s="263" customFormat="1" ht="26.45" customHeight="1" x14ac:dyDescent="0.2">
      <c r="D9" s="265"/>
      <c r="E9" s="310"/>
      <c r="F9" s="309" t="s">
        <v>220</v>
      </c>
      <c r="G9" s="347">
        <v>9306160</v>
      </c>
      <c r="H9" s="398"/>
      <c r="I9" s="399"/>
      <c r="J9" s="399"/>
      <c r="K9" s="399"/>
      <c r="L9" s="399"/>
      <c r="M9" s="399"/>
      <c r="N9" s="319"/>
    </row>
    <row r="10" spans="4:16" s="263" customFormat="1" ht="29.45" customHeight="1" thickBot="1" x14ac:dyDescent="0.25">
      <c r="D10" s="265"/>
      <c r="E10" s="307"/>
      <c r="F10" s="308" t="s">
        <v>221</v>
      </c>
      <c r="G10" s="348">
        <f>IF(TRIM(CONCATENATE(G8,G9))="","",G8-G9)</f>
        <v>14491788</v>
      </c>
      <c r="H10" s="398"/>
      <c r="I10" s="399"/>
      <c r="J10" s="399"/>
      <c r="K10" s="399"/>
      <c r="L10" s="399"/>
      <c r="M10" s="399"/>
      <c r="N10" s="319"/>
    </row>
    <row r="11" spans="4:16" s="263" customFormat="1" ht="29.45" customHeight="1" x14ac:dyDescent="0.2">
      <c r="D11" s="265"/>
      <c r="E11" s="314"/>
      <c r="F11" s="311" t="s">
        <v>248</v>
      </c>
      <c r="G11" s="312" t="s">
        <v>249</v>
      </c>
      <c r="H11" s="398"/>
      <c r="I11" s="399"/>
      <c r="J11" s="399"/>
      <c r="K11" s="399"/>
      <c r="L11" s="399"/>
      <c r="M11" s="399"/>
      <c r="N11" s="319"/>
    </row>
    <row r="12" spans="4:16" s="263" customFormat="1" ht="29.45" customHeight="1" thickBot="1" x14ac:dyDescent="0.25">
      <c r="D12" s="265"/>
      <c r="E12" s="315"/>
      <c r="F12" s="313" t="s">
        <v>224</v>
      </c>
      <c r="G12" s="349">
        <f>IF(TRIM(G10)="","",MAX(G10*0.8,0))</f>
        <v>11593430.4</v>
      </c>
      <c r="H12" s="398"/>
      <c r="I12" s="399"/>
      <c r="J12" s="399"/>
      <c r="K12" s="399"/>
      <c r="L12" s="399"/>
      <c r="M12" s="399"/>
      <c r="N12" s="319"/>
    </row>
    <row r="13" spans="4:16" s="39" customFormat="1" x14ac:dyDescent="0.2">
      <c r="D13" s="42"/>
      <c r="N13" s="320"/>
    </row>
    <row r="14" spans="4:16" s="39" customFormat="1" ht="12.95" customHeight="1" x14ac:dyDescent="0.2">
      <c r="D14" s="42"/>
      <c r="N14" s="320"/>
    </row>
    <row r="15" spans="4:16" s="39" customFormat="1" ht="12.95" customHeight="1" x14ac:dyDescent="0.2">
      <c r="D15" s="42"/>
      <c r="N15" s="320"/>
    </row>
    <row r="16" spans="4:16" s="39" customFormat="1" ht="12.95" customHeight="1" x14ac:dyDescent="0.2">
      <c r="D16" s="42"/>
      <c r="N16" s="320"/>
    </row>
    <row r="17" spans="4:14" s="39" customFormat="1" ht="6.95" customHeight="1" x14ac:dyDescent="0.2">
      <c r="D17" s="42"/>
      <c r="N17" s="320"/>
    </row>
    <row r="18" spans="4:14" s="39" customFormat="1" ht="33.6" customHeight="1" x14ac:dyDescent="0.2">
      <c r="D18" s="42"/>
      <c r="N18" s="320"/>
    </row>
    <row r="19" spans="4:14" s="39" customFormat="1" ht="43.5" customHeight="1" x14ac:dyDescent="0.2">
      <c r="D19" s="42"/>
      <c r="N19" s="320"/>
    </row>
    <row r="20" spans="4:14" s="39" customFormat="1" ht="12.95" customHeight="1" x14ac:dyDescent="0.2">
      <c r="D20" s="42"/>
      <c r="N20" s="320"/>
    </row>
    <row r="23" spans="4:14" x14ac:dyDescent="0.2">
      <c r="F23" s="264"/>
      <c r="G23" s="264"/>
    </row>
    <row r="24" spans="4:14" x14ac:dyDescent="0.2">
      <c r="F24" s="264"/>
      <c r="G24" s="264"/>
    </row>
    <row r="25" spans="4:14" x14ac:dyDescent="0.2">
      <c r="G25" s="264"/>
    </row>
  </sheetData>
  <sheetProtection algorithmName="SHA-512" hashValue="udWnqVqx0du8rCKPEikIWwUWw870mMh0xkbdNMgQtCNhE2WoGg043Q2vKnOGc1atnFEp7Xiu0pYy21NTbznHkA==" saltValue="YLeICxCADNAue4Vd+XK4lg==" spinCount="100000" sheet="1" objects="1" scenarios="1"/>
  <mergeCells count="3">
    <mergeCell ref="E1:M1"/>
    <mergeCell ref="H2:M12"/>
    <mergeCell ref="G2:G4"/>
  </mergeCells>
  <dataValidations count="1">
    <dataValidation type="decimal" allowBlank="1" showInputMessage="1" showErrorMessage="1" sqref="G8:G10" xr:uid="{00000000-0002-0000-0700-000000000000}">
      <formula1>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8785" r:id="rId4" name="formulas">
              <controlPr defaultSize="0" print="0" autoFill="0" autoPict="0" macro="[0]!'SwitchLocksInCells &quot;formulas&quot;'" altText="Lock formulas">
                <anchor moveWithCells="1" sizeWithCells="1">
                  <from>
                    <xdr:col>4</xdr:col>
                    <xdr:colOff>85725</xdr:colOff>
                    <xdr:row>1</xdr:row>
                    <xdr:rowOff>57150</xdr:rowOff>
                  </from>
                  <to>
                    <xdr:col>4</xdr:col>
                    <xdr:colOff>914400</xdr:colOff>
                    <xdr:row>1</xdr:row>
                    <xdr:rowOff>504825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
    <tabColor rgb="FF266865"/>
  </sheetPr>
  <dimension ref="A1:G1"/>
  <sheetViews>
    <sheetView zoomScaleNormal="100" workbookViewId="0"/>
  </sheetViews>
  <sheetFormatPr defaultColWidth="8.7109375" defaultRowHeight="15" x14ac:dyDescent="0.25"/>
  <cols>
    <col min="1" max="1" width="11.5703125" style="261" bestFit="1" customWidth="1"/>
    <col min="2" max="2" width="18.140625" style="261" customWidth="1"/>
    <col min="3" max="3" width="8.28515625" style="261" customWidth="1"/>
    <col min="4" max="4" width="19.42578125" style="261" customWidth="1"/>
    <col min="5" max="5" width="45.5703125" style="261" customWidth="1"/>
    <col min="6" max="6" width="12.42578125" style="261" customWidth="1"/>
    <col min="7" max="7" width="12.5703125" style="261" hidden="1" customWidth="1"/>
    <col min="8" max="8" width="27" style="261" bestFit="1" customWidth="1"/>
    <col min="9" max="16384" width="8.7109375" style="261"/>
  </cols>
  <sheetData>
    <row r="1" spans="1:7" x14ac:dyDescent="0.25">
      <c r="A1" s="260" t="s">
        <v>139</v>
      </c>
      <c r="B1" s="260" t="s">
        <v>140</v>
      </c>
      <c r="C1" s="260" t="s">
        <v>141</v>
      </c>
      <c r="D1" s="260" t="s">
        <v>142</v>
      </c>
      <c r="E1" s="260" t="s">
        <v>76</v>
      </c>
      <c r="F1" s="260" t="s">
        <v>104</v>
      </c>
      <c r="G1" s="260" t="s">
        <v>143</v>
      </c>
    </row>
  </sheetData>
  <sheetProtection algorithmName="SHA-512" hashValue="/0ZlTAsOIbGHZMF5p9fYAVfg6oIYhzkoxKj0qv5UMcYtQTuG4sj2OGeDkCOhDEKizSW9trLFMihbOIsX3MW69Q==" saltValue="zlM3lSSwntqq/2AIgI/IHA==" spinCount="100000" sheet="1" objects="1" scenarios="1" insertHyperlinks="0" autoFilter="0"/>
  <autoFilter ref="B1:F2" xr:uid="{00000000-0009-0000-0000-000008000000}"/>
  <pageMargins left="0.70866141732283472" right="0.70866141732283472" top="0.74803149606299213" bottom="0.74803149606299213" header="0.31496062992125984" footer="0.31496062992125984"/>
  <pageSetup paperSize="9" orientation="portrait" r:id="rId1"/>
  <headerFooter>
    <oddFooter>&amp;L&amp;F&amp;CPage &amp;P of &amp;N&amp;R&amp;A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5">
    <tabColor rgb="FF7030A0"/>
  </sheetPr>
  <dimension ref="A1:G1"/>
  <sheetViews>
    <sheetView workbookViewId="0">
      <selection activeCell="B11" sqref="B11"/>
    </sheetView>
  </sheetViews>
  <sheetFormatPr defaultColWidth="8.7109375" defaultRowHeight="12.75" x14ac:dyDescent="0.2"/>
  <cols>
    <col min="1" max="1" width="11.140625" style="4" bestFit="1" customWidth="1"/>
    <col min="2" max="2" width="40.42578125" style="140" customWidth="1"/>
    <col min="3" max="3" width="18.7109375" style="140" customWidth="1"/>
    <col min="4" max="4" width="87.140625" style="140" customWidth="1"/>
    <col min="5" max="5" width="10" style="4" customWidth="1"/>
    <col min="6" max="6" width="10.42578125" style="4" customWidth="1"/>
    <col min="7" max="7" width="67.42578125" style="140" customWidth="1"/>
    <col min="8" max="16384" width="8.7109375" style="3"/>
  </cols>
  <sheetData>
    <row r="1" spans="1:7" s="144" customFormat="1" x14ac:dyDescent="0.2">
      <c r="A1" s="153" t="s">
        <v>207</v>
      </c>
      <c r="B1" s="155" t="s">
        <v>105</v>
      </c>
      <c r="C1" s="153" t="s">
        <v>141</v>
      </c>
      <c r="D1" s="153" t="s">
        <v>190</v>
      </c>
      <c r="E1" s="153" t="s">
        <v>191</v>
      </c>
      <c r="F1" s="153" t="s">
        <v>192</v>
      </c>
      <c r="G1" s="156" t="s">
        <v>208</v>
      </c>
    </row>
  </sheetData>
  <sheetProtection algorithmName="SHA-512" hashValue="76K35vxDt8jDGTm02e9ex7M+uxoxO5GIbgnpieEXEW4zoW9zFmHoQMj/OKRiwvZIWnompsHmrBVYhR1CePjkoA==" saltValue="HAEBbaY75KGLCyFAil0d8A==" spinCount="100000" sheet="1" selectLockedCells="1" selectUnlockedCells="1"/>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tabColor rgb="FF7030A0"/>
  </sheetPr>
  <dimension ref="A1:K45"/>
  <sheetViews>
    <sheetView zoomScaleNormal="100" workbookViewId="0">
      <pane ySplit="1" topLeftCell="A2" activePane="bottomLeft" state="frozen"/>
      <selection pane="bottomLeft" activeCell="D6" sqref="D6"/>
    </sheetView>
  </sheetViews>
  <sheetFormatPr defaultColWidth="9.140625" defaultRowHeight="15" x14ac:dyDescent="0.25"/>
  <cols>
    <col min="1" max="1" width="22.42578125" bestFit="1" customWidth="1"/>
    <col min="2" max="2" width="8" bestFit="1" customWidth="1"/>
    <col min="3" max="3" width="5.5703125" customWidth="1"/>
    <col min="4" max="4" width="10.7109375" customWidth="1"/>
    <col min="5" max="5" width="37.42578125" bestFit="1" customWidth="1"/>
    <col min="6" max="6" width="6.28515625" customWidth="1"/>
    <col min="7" max="7" width="10.42578125" style="3" customWidth="1"/>
    <col min="8" max="8" width="34.140625" style="3" customWidth="1"/>
    <col min="9" max="9" width="5.28515625" style="3" customWidth="1"/>
    <col min="10" max="10" width="31.5703125" customWidth="1"/>
    <col min="11" max="11" width="91.7109375" customWidth="1"/>
  </cols>
  <sheetData>
    <row r="1" spans="1:11" s="13" customFormat="1" ht="30.75" thickBot="1" x14ac:dyDescent="0.3">
      <c r="A1" s="73" t="s">
        <v>1</v>
      </c>
      <c r="B1" s="73" t="s">
        <v>2</v>
      </c>
      <c r="C1" s="74"/>
      <c r="D1" s="147" t="s">
        <v>205</v>
      </c>
      <c r="E1" s="75" t="s">
        <v>3</v>
      </c>
      <c r="F1" s="150"/>
      <c r="G1" s="147" t="s">
        <v>206</v>
      </c>
      <c r="H1" s="148" t="s">
        <v>3</v>
      </c>
      <c r="I1"/>
      <c r="J1" s="71" t="s">
        <v>144</v>
      </c>
      <c r="K1" s="72" t="s">
        <v>145</v>
      </c>
    </row>
    <row r="2" spans="1:11" ht="15.75" x14ac:dyDescent="0.25">
      <c r="A2" s="7" t="s">
        <v>4</v>
      </c>
      <c r="B2" s="8" t="s">
        <v>5</v>
      </c>
      <c r="C2" s="1"/>
      <c r="D2" s="2"/>
      <c r="E2" s="2"/>
      <c r="J2" s="403" t="s">
        <v>146</v>
      </c>
      <c r="K2" s="404"/>
    </row>
    <row r="3" spans="1:11" x14ac:dyDescent="0.25">
      <c r="A3" s="7" t="s">
        <v>6</v>
      </c>
      <c r="B3" s="8" t="s">
        <v>7</v>
      </c>
      <c r="C3" s="1"/>
      <c r="D3" s="2"/>
      <c r="E3" s="2"/>
      <c r="J3" s="53" t="s">
        <v>147</v>
      </c>
      <c r="K3" s="54" t="s">
        <v>81</v>
      </c>
    </row>
    <row r="4" spans="1:11" x14ac:dyDescent="0.25">
      <c r="A4" s="7" t="s">
        <v>8</v>
      </c>
      <c r="B4" s="8" t="s">
        <v>9</v>
      </c>
      <c r="C4" s="1"/>
      <c r="D4" s="2"/>
      <c r="E4" s="2"/>
      <c r="J4" s="53" t="s">
        <v>148</v>
      </c>
      <c r="K4" s="54" t="s">
        <v>82</v>
      </c>
    </row>
    <row r="5" spans="1:11" ht="15.75" thickBot="1" x14ac:dyDescent="0.3">
      <c r="A5" s="7" t="s">
        <v>10</v>
      </c>
      <c r="B5" s="8" t="s">
        <v>11</v>
      </c>
      <c r="C5" s="1"/>
      <c r="D5" s="3"/>
      <c r="E5" s="3"/>
      <c r="J5" s="55" t="s">
        <v>149</v>
      </c>
      <c r="K5" s="56" t="s">
        <v>83</v>
      </c>
    </row>
    <row r="6" spans="1:11" ht="15.75" x14ac:dyDescent="0.25">
      <c r="A6" s="7" t="s">
        <v>12</v>
      </c>
      <c r="B6" s="8" t="s">
        <v>13</v>
      </c>
      <c r="C6" s="1"/>
      <c r="D6" s="3"/>
      <c r="E6" s="3"/>
      <c r="J6" s="405" t="s">
        <v>150</v>
      </c>
      <c r="K6" s="406"/>
    </row>
    <row r="7" spans="1:11" x14ac:dyDescent="0.25">
      <c r="A7" s="7" t="s">
        <v>14</v>
      </c>
      <c r="B7" s="8" t="s">
        <v>15</v>
      </c>
      <c r="C7" s="1"/>
      <c r="D7" s="3"/>
      <c r="E7" s="3"/>
      <c r="J7" s="57" t="s">
        <v>151</v>
      </c>
      <c r="K7" s="58" t="s">
        <v>233</v>
      </c>
    </row>
    <row r="8" spans="1:11" x14ac:dyDescent="0.25">
      <c r="A8" s="7" t="s">
        <v>16</v>
      </c>
      <c r="B8" s="8" t="s">
        <v>17</v>
      </c>
      <c r="C8" s="1"/>
      <c r="D8" s="3"/>
      <c r="E8" s="3"/>
      <c r="J8" s="57" t="s">
        <v>152</v>
      </c>
      <c r="K8" s="58">
        <v>2023</v>
      </c>
    </row>
    <row r="9" spans="1:11" ht="15.75" thickBot="1" x14ac:dyDescent="0.3">
      <c r="A9" s="7" t="s">
        <v>18</v>
      </c>
      <c r="B9" s="8" t="s">
        <v>19</v>
      </c>
      <c r="C9" s="1"/>
      <c r="D9" s="3"/>
      <c r="E9" s="3"/>
      <c r="J9" s="59" t="s">
        <v>153</v>
      </c>
      <c r="K9" s="60" t="s">
        <v>300</v>
      </c>
    </row>
    <row r="10" spans="1:11" ht="15.75" thickBot="1" x14ac:dyDescent="0.3">
      <c r="A10" s="7" t="s">
        <v>20</v>
      </c>
      <c r="B10" s="8" t="s">
        <v>21</v>
      </c>
      <c r="C10" s="1"/>
      <c r="D10" s="3"/>
      <c r="E10" s="3"/>
      <c r="J10" s="57" t="s">
        <v>154</v>
      </c>
      <c r="K10" s="61" t="s">
        <v>222</v>
      </c>
    </row>
    <row r="11" spans="1:11" ht="15.75" x14ac:dyDescent="0.25">
      <c r="A11" s="7" t="s">
        <v>22</v>
      </c>
      <c r="B11" s="8" t="s">
        <v>23</v>
      </c>
      <c r="C11" s="1"/>
      <c r="D11" s="3"/>
      <c r="E11" s="3"/>
      <c r="J11" s="407" t="s">
        <v>155</v>
      </c>
      <c r="K11" s="408"/>
    </row>
    <row r="12" spans="1:11" x14ac:dyDescent="0.25">
      <c r="A12" s="7" t="s">
        <v>24</v>
      </c>
      <c r="B12" s="8" t="s">
        <v>25</v>
      </c>
      <c r="C12" s="1"/>
      <c r="D12" s="3"/>
      <c r="E12" s="3"/>
      <c r="J12" s="62" t="s">
        <v>156</v>
      </c>
      <c r="K12" s="63" t="s">
        <v>157</v>
      </c>
    </row>
    <row r="13" spans="1:11" x14ac:dyDescent="0.25">
      <c r="A13" s="7" t="s">
        <v>26</v>
      </c>
      <c r="B13" s="8" t="s">
        <v>27</v>
      </c>
      <c r="C13" s="1"/>
      <c r="J13" s="62" t="s">
        <v>158</v>
      </c>
      <c r="K13" s="63" t="s">
        <v>234</v>
      </c>
    </row>
    <row r="14" spans="1:11" x14ac:dyDescent="0.25">
      <c r="A14" s="7" t="s">
        <v>28</v>
      </c>
      <c r="B14" s="8" t="s">
        <v>29</v>
      </c>
      <c r="C14" s="1"/>
      <c r="J14" s="64" t="s">
        <v>159</v>
      </c>
      <c r="K14" s="65" t="s">
        <v>71</v>
      </c>
    </row>
    <row r="15" spans="1:11" ht="15.75" thickBot="1" x14ac:dyDescent="0.3">
      <c r="A15" s="7" t="s">
        <v>30</v>
      </c>
      <c r="B15" s="8" t="s">
        <v>31</v>
      </c>
      <c r="C15" s="1"/>
      <c r="J15" s="66" t="s">
        <v>160</v>
      </c>
      <c r="K15" s="67" t="s">
        <v>72</v>
      </c>
    </row>
    <row r="16" spans="1:11" ht="15.75" x14ac:dyDescent="0.25">
      <c r="A16" s="7" t="s">
        <v>32</v>
      </c>
      <c r="B16" s="8" t="s">
        <v>33</v>
      </c>
      <c r="C16" s="1"/>
      <c r="J16" s="409" t="s">
        <v>161</v>
      </c>
      <c r="K16" s="410"/>
    </row>
    <row r="17" spans="1:11" x14ac:dyDescent="0.25">
      <c r="A17" s="7" t="s">
        <v>34</v>
      </c>
      <c r="B17" s="8" t="s">
        <v>35</v>
      </c>
      <c r="C17" s="1"/>
      <c r="J17" s="68" t="s">
        <v>162</v>
      </c>
      <c r="K17" s="69" t="s">
        <v>73</v>
      </c>
    </row>
    <row r="18" spans="1:11" x14ac:dyDescent="0.25">
      <c r="A18" s="7" t="s">
        <v>36</v>
      </c>
      <c r="B18" s="8" t="s">
        <v>37</v>
      </c>
      <c r="C18" s="1"/>
      <c r="J18" s="68" t="s">
        <v>163</v>
      </c>
      <c r="K18" s="69" t="s">
        <v>75</v>
      </c>
    </row>
    <row r="19" spans="1:11" x14ac:dyDescent="0.25">
      <c r="A19" s="7" t="s">
        <v>38</v>
      </c>
      <c r="B19" s="8" t="s">
        <v>39</v>
      </c>
      <c r="C19" s="1"/>
      <c r="J19" s="68" t="s">
        <v>164</v>
      </c>
      <c r="K19" s="359" t="s">
        <v>301</v>
      </c>
    </row>
    <row r="20" spans="1:11" ht="15.75" thickBot="1" x14ac:dyDescent="0.3">
      <c r="A20" s="7" t="s">
        <v>40</v>
      </c>
      <c r="B20" s="8" t="s">
        <v>41</v>
      </c>
      <c r="C20" s="1"/>
      <c r="J20" s="70" t="s">
        <v>165</v>
      </c>
      <c r="K20" s="360" t="s">
        <v>301</v>
      </c>
    </row>
    <row r="21" spans="1:11" x14ac:dyDescent="0.25">
      <c r="A21" s="7" t="s">
        <v>42</v>
      </c>
      <c r="B21" s="8" t="s">
        <v>43</v>
      </c>
      <c r="C21" s="1"/>
    </row>
    <row r="22" spans="1:11" x14ac:dyDescent="0.25">
      <c r="A22" s="7" t="s">
        <v>44</v>
      </c>
      <c r="B22" s="8" t="s">
        <v>45</v>
      </c>
      <c r="C22" s="1"/>
    </row>
    <row r="23" spans="1:11" x14ac:dyDescent="0.25">
      <c r="A23" s="7" t="s">
        <v>46</v>
      </c>
      <c r="B23" s="8" t="s">
        <v>47</v>
      </c>
      <c r="C23" s="1"/>
    </row>
    <row r="24" spans="1:11" x14ac:dyDescent="0.25">
      <c r="A24" s="7" t="s">
        <v>48</v>
      </c>
      <c r="B24" s="8" t="s">
        <v>49</v>
      </c>
      <c r="C24" s="1"/>
    </row>
    <row r="25" spans="1:11" x14ac:dyDescent="0.25">
      <c r="A25" s="7" t="s">
        <v>50</v>
      </c>
      <c r="B25" s="8" t="s">
        <v>51</v>
      </c>
      <c r="C25" s="1"/>
      <c r="G25" s="149"/>
      <c r="H25" s="149"/>
    </row>
    <row r="26" spans="1:11" x14ac:dyDescent="0.25">
      <c r="A26" s="7" t="s">
        <v>52</v>
      </c>
      <c r="B26" s="8" t="s">
        <v>53</v>
      </c>
      <c r="C26" s="1"/>
      <c r="G26" s="149"/>
      <c r="H26" s="149"/>
    </row>
    <row r="27" spans="1:11" x14ac:dyDescent="0.25">
      <c r="A27" s="7" t="s">
        <v>54</v>
      </c>
      <c r="B27" s="8" t="s">
        <v>55</v>
      </c>
      <c r="C27" s="1"/>
    </row>
    <row r="28" spans="1:11" x14ac:dyDescent="0.25">
      <c r="A28" s="7" t="s">
        <v>56</v>
      </c>
      <c r="B28" s="8" t="s">
        <v>57</v>
      </c>
      <c r="C28" s="1"/>
    </row>
    <row r="29" spans="1:11" x14ac:dyDescent="0.25">
      <c r="A29" s="7" t="s">
        <v>216</v>
      </c>
      <c r="B29" s="8" t="s">
        <v>217</v>
      </c>
      <c r="C29" s="49"/>
    </row>
    <row r="30" spans="1:11" x14ac:dyDescent="0.25">
      <c r="C30" s="1"/>
    </row>
    <row r="31" spans="1:11" x14ac:dyDescent="0.25">
      <c r="C31" s="1"/>
    </row>
    <row r="32" spans="1:11" x14ac:dyDescent="0.25">
      <c r="C32" s="1"/>
    </row>
    <row r="33" spans="1:9" x14ac:dyDescent="0.25">
      <c r="C33" s="1"/>
    </row>
    <row r="34" spans="1:9" x14ac:dyDescent="0.25">
      <c r="C34" s="1"/>
    </row>
    <row r="35" spans="1:9" x14ac:dyDescent="0.25">
      <c r="C35" s="1"/>
    </row>
    <row r="36" spans="1:9" x14ac:dyDescent="0.25">
      <c r="C36" s="1"/>
    </row>
    <row r="37" spans="1:9" x14ac:dyDescent="0.25">
      <c r="C37" s="1"/>
      <c r="D37" s="3"/>
      <c r="E37" s="3"/>
    </row>
    <row r="38" spans="1:9" x14ac:dyDescent="0.25">
      <c r="C38" s="1"/>
      <c r="D38" s="3"/>
      <c r="E38" s="3"/>
    </row>
    <row r="39" spans="1:9" x14ac:dyDescent="0.25">
      <c r="C39" s="1"/>
      <c r="D39" s="3"/>
      <c r="E39" s="3"/>
    </row>
    <row r="40" spans="1:9" x14ac:dyDescent="0.25">
      <c r="C40" s="1"/>
      <c r="D40" s="3"/>
      <c r="E40" s="3"/>
    </row>
    <row r="41" spans="1:9" x14ac:dyDescent="0.25">
      <c r="C41" s="1"/>
    </row>
    <row r="42" spans="1:9" s="3" customFormat="1" ht="0.95" customHeight="1" x14ac:dyDescent="0.25">
      <c r="A42" s="268" t="s">
        <v>214</v>
      </c>
      <c r="B42" s="4"/>
      <c r="C42" s="4"/>
      <c r="D42"/>
      <c r="E42"/>
    </row>
    <row r="43" spans="1:9" s="3" customFormat="1" ht="14.45" customHeight="1" x14ac:dyDescent="0.25">
      <c r="A43" s="152"/>
      <c r="B43" s="151"/>
      <c r="C43" s="4"/>
      <c r="D43"/>
      <c r="E43"/>
      <c r="I43"/>
    </row>
    <row r="44" spans="1:9" s="3" customFormat="1" ht="14.1" customHeight="1" x14ac:dyDescent="0.25">
      <c r="A44" s="152"/>
      <c r="B44" s="151"/>
      <c r="C44" s="4"/>
      <c r="D44"/>
      <c r="E44"/>
      <c r="I44"/>
    </row>
    <row r="45" spans="1:9" x14ac:dyDescent="0.25">
      <c r="A45" s="152"/>
      <c r="B45" s="151"/>
      <c r="C45" s="4"/>
      <c r="I45"/>
    </row>
  </sheetData>
  <sheetProtection algorithmName="SHA-512" hashValue="SFfBQRSlAe4oXpHJ3olBdAYqNOy+U6J0JuUDznOecY+5C0DXB0W1cUNVA7eVY6AEiaaHl5492pxB+7zBj3U48A==" saltValue="KFSap/bWkHy1yKmgID0chg==" spinCount="100000" sheet="1" selectLockedCells="1" selectUnlockedCells="1"/>
  <mergeCells count="4">
    <mergeCell ref="J2:K2"/>
    <mergeCell ref="J6:K6"/>
    <mergeCell ref="J11:K11"/>
    <mergeCell ref="J16:K16"/>
  </mergeCells>
  <conditionalFormatting sqref="D1">
    <cfRule type="duplicateValues" dxfId="1" priority="1"/>
  </conditionalFormatting>
  <conditionalFormatting sqref="D2:E4 E1">
    <cfRule type="duplicateValues" dxfId="0" priority="87"/>
  </conditionalFormatting>
  <hyperlinks>
    <hyperlink ref="K19" r:id="rId1" xr:uid="{00000000-0004-0000-0A00-000000000000}"/>
    <hyperlink ref="K20" r:id="rId2" xr:uid="{00000000-0004-0000-0A00-000001000000}"/>
  </hyperlinks>
  <pageMargins left="0.7" right="0.7" top="0.75" bottom="0.75" header="0.3" footer="0.3"/>
  <pageSetup paperSize="9" orientation="portrait" horizontalDpi="360" verticalDpi="360"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4">
    <tabColor rgb="FF7030A0"/>
  </sheetPr>
  <dimension ref="A1:C40"/>
  <sheetViews>
    <sheetView workbookViewId="0">
      <selection activeCell="B3" sqref="B3"/>
    </sheetView>
  </sheetViews>
  <sheetFormatPr defaultRowHeight="15" x14ac:dyDescent="0.25"/>
  <cols>
    <col min="1" max="1" width="40.85546875" customWidth="1"/>
    <col min="2" max="2" width="43.85546875" customWidth="1"/>
  </cols>
  <sheetData>
    <row r="1" spans="1:3" ht="15.75" thickBot="1" x14ac:dyDescent="0.3">
      <c r="A1" s="71" t="s">
        <v>231</v>
      </c>
      <c r="B1" s="71" t="s">
        <v>232</v>
      </c>
      <c r="C1" t="s">
        <v>268</v>
      </c>
    </row>
    <row r="2" spans="1:3" x14ac:dyDescent="0.25">
      <c r="A2" s="8" t="s">
        <v>5</v>
      </c>
      <c r="B2" s="267">
        <v>0</v>
      </c>
    </row>
    <row r="3" spans="1:3" x14ac:dyDescent="0.25">
      <c r="A3" s="8" t="s">
        <v>7</v>
      </c>
      <c r="B3" s="267">
        <v>22000000</v>
      </c>
    </row>
    <row r="4" spans="1:3" x14ac:dyDescent="0.25">
      <c r="A4" s="8" t="s">
        <v>9</v>
      </c>
      <c r="B4" s="267">
        <v>32187600</v>
      </c>
    </row>
    <row r="5" spans="1:3" x14ac:dyDescent="0.25">
      <c r="A5" s="8" t="s">
        <v>11</v>
      </c>
      <c r="B5" s="267">
        <v>0</v>
      </c>
    </row>
    <row r="6" spans="1:3" x14ac:dyDescent="0.25">
      <c r="A6" s="8" t="s">
        <v>13</v>
      </c>
      <c r="B6" s="267">
        <v>0</v>
      </c>
    </row>
    <row r="7" spans="1:3" x14ac:dyDescent="0.25">
      <c r="A7" s="8" t="s">
        <v>15</v>
      </c>
      <c r="B7" s="267">
        <v>4000000</v>
      </c>
    </row>
    <row r="8" spans="1:3" x14ac:dyDescent="0.25">
      <c r="A8" s="8" t="s">
        <v>17</v>
      </c>
      <c r="B8" s="267">
        <v>0</v>
      </c>
    </row>
    <row r="9" spans="1:3" x14ac:dyDescent="0.25">
      <c r="A9" s="8" t="s">
        <v>19</v>
      </c>
      <c r="B9" s="267">
        <v>32000000</v>
      </c>
    </row>
    <row r="10" spans="1:3" x14ac:dyDescent="0.25">
      <c r="A10" s="8" t="s">
        <v>21</v>
      </c>
      <c r="B10" s="267">
        <v>142000000</v>
      </c>
    </row>
    <row r="11" spans="1:3" x14ac:dyDescent="0.25">
      <c r="A11" s="8" t="s">
        <v>23</v>
      </c>
      <c r="B11" s="267">
        <v>0</v>
      </c>
    </row>
    <row r="12" spans="1:3" x14ac:dyDescent="0.25">
      <c r="A12" s="8" t="s">
        <v>25</v>
      </c>
      <c r="B12" s="267">
        <v>13000000</v>
      </c>
    </row>
    <row r="13" spans="1:3" x14ac:dyDescent="0.25">
      <c r="A13" s="8" t="s">
        <v>27</v>
      </c>
      <c r="B13" s="267">
        <v>184048000</v>
      </c>
    </row>
    <row r="14" spans="1:3" x14ac:dyDescent="0.25">
      <c r="A14" s="8" t="s">
        <v>29</v>
      </c>
      <c r="B14" s="267">
        <v>3000000</v>
      </c>
    </row>
    <row r="15" spans="1:3" x14ac:dyDescent="0.25">
      <c r="A15" s="8" t="s">
        <v>31</v>
      </c>
      <c r="B15" s="267">
        <v>6000000</v>
      </c>
    </row>
    <row r="16" spans="1:3" x14ac:dyDescent="0.25">
      <c r="A16" s="8" t="s">
        <v>33</v>
      </c>
      <c r="B16" s="267">
        <v>9000000</v>
      </c>
    </row>
    <row r="17" spans="1:2" x14ac:dyDescent="0.25">
      <c r="A17" s="8" t="s">
        <v>35</v>
      </c>
      <c r="B17" s="267">
        <v>0</v>
      </c>
    </row>
    <row r="18" spans="1:2" x14ac:dyDescent="0.25">
      <c r="A18" s="8" t="s">
        <v>37</v>
      </c>
      <c r="B18" s="267">
        <v>30000000</v>
      </c>
    </row>
    <row r="19" spans="1:2" x14ac:dyDescent="0.25">
      <c r="A19" s="8" t="s">
        <v>39</v>
      </c>
      <c r="B19" s="267">
        <v>1415900</v>
      </c>
    </row>
    <row r="20" spans="1:2" x14ac:dyDescent="0.25">
      <c r="A20" s="8" t="s">
        <v>41</v>
      </c>
      <c r="B20" s="267">
        <v>0</v>
      </c>
    </row>
    <row r="21" spans="1:2" x14ac:dyDescent="0.25">
      <c r="A21" s="8" t="s">
        <v>43</v>
      </c>
      <c r="B21" s="267">
        <v>0</v>
      </c>
    </row>
    <row r="22" spans="1:2" x14ac:dyDescent="0.25">
      <c r="A22" s="8" t="s">
        <v>45</v>
      </c>
      <c r="B22" s="267">
        <v>117000000</v>
      </c>
    </row>
    <row r="23" spans="1:2" x14ac:dyDescent="0.25">
      <c r="A23" s="8" t="s">
        <v>47</v>
      </c>
      <c r="B23" s="267">
        <v>31322000</v>
      </c>
    </row>
    <row r="24" spans="1:2" x14ac:dyDescent="0.25">
      <c r="A24" s="8" t="s">
        <v>49</v>
      </c>
      <c r="B24" s="267">
        <v>60000000</v>
      </c>
    </row>
    <row r="25" spans="1:2" x14ac:dyDescent="0.25">
      <c r="A25" s="8" t="s">
        <v>51</v>
      </c>
      <c r="B25" s="267">
        <v>6279700</v>
      </c>
    </row>
    <row r="26" spans="1:2" x14ac:dyDescent="0.25">
      <c r="A26" s="8" t="s">
        <v>53</v>
      </c>
      <c r="B26" s="267">
        <v>17000000</v>
      </c>
    </row>
    <row r="27" spans="1:2" x14ac:dyDescent="0.25">
      <c r="A27" s="8" t="s">
        <v>55</v>
      </c>
      <c r="B27" s="267">
        <v>0</v>
      </c>
    </row>
    <row r="28" spans="1:2" x14ac:dyDescent="0.25">
      <c r="A28" s="8" t="s">
        <v>57</v>
      </c>
      <c r="B28" s="267">
        <v>0</v>
      </c>
    </row>
    <row r="38" spans="1:2" x14ac:dyDescent="0.25">
      <c r="A38" s="3"/>
      <c r="B38" s="3"/>
    </row>
    <row r="39" spans="1:2" x14ac:dyDescent="0.25">
      <c r="A39" s="3"/>
      <c r="B39" s="3"/>
    </row>
    <row r="40" spans="1:2" x14ac:dyDescent="0.25">
      <c r="A40" s="3"/>
      <c r="B40" s="3"/>
    </row>
  </sheetData>
  <sheetProtection algorithmName="SHA-512" hashValue="IgHg1Iqfm9ohO9uQGJr2AYmcaJrvXvwAx+gZ3+aEMqvyIrTOHZlJFUC9Jy60Ub3WArkaCbxID3HfDx4IKS5bfg==" saltValue="OGGTvxdkIlGP5SAGMMMUbg==" spinCount="100000" sheet="1" objects="1" scenarios="1"/>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
    <tabColor rgb="FF7030A0"/>
  </sheetPr>
  <dimension ref="A1:G15"/>
  <sheetViews>
    <sheetView workbookViewId="0">
      <selection activeCell="D20" sqref="D20"/>
    </sheetView>
  </sheetViews>
  <sheetFormatPr defaultColWidth="9.140625" defaultRowHeight="12.75" x14ac:dyDescent="0.2"/>
  <cols>
    <col min="1" max="1" width="19" style="352" customWidth="1"/>
    <col min="2" max="2" width="18.5703125" style="352" customWidth="1"/>
    <col min="3" max="3" width="34.7109375" style="352" customWidth="1"/>
    <col min="4" max="4" width="30.5703125" style="352" customWidth="1"/>
    <col min="5" max="5" width="25.7109375" style="352" customWidth="1"/>
    <col min="6" max="6" width="17.85546875" style="353" customWidth="1"/>
    <col min="7" max="7" width="24" style="352" customWidth="1"/>
    <col min="8" max="16384" width="9.140625" style="352"/>
  </cols>
  <sheetData>
    <row r="1" spans="1:7" ht="33.75" customHeight="1" thickBot="1" x14ac:dyDescent="0.25">
      <c r="A1" s="411" t="s">
        <v>280</v>
      </c>
      <c r="B1" s="411"/>
      <c r="C1" s="411"/>
      <c r="E1" s="412" t="s">
        <v>279</v>
      </c>
      <c r="F1" s="412"/>
      <c r="G1" s="412"/>
    </row>
    <row r="2" spans="1:7" s="356" customFormat="1" ht="15" x14ac:dyDescent="0.25">
      <c r="A2" s="358" t="s">
        <v>278</v>
      </c>
      <c r="B2" s="358" t="s">
        <v>277</v>
      </c>
      <c r="C2" s="357" t="s">
        <v>276</v>
      </c>
      <c r="E2" s="358" t="s">
        <v>278</v>
      </c>
      <c r="F2" s="358" t="s">
        <v>277</v>
      </c>
      <c r="G2" s="357" t="s">
        <v>276</v>
      </c>
    </row>
    <row r="3" spans="1:7" ht="25.5" x14ac:dyDescent="0.2">
      <c r="A3" s="355" t="s">
        <v>275</v>
      </c>
      <c r="B3" s="355" t="b">
        <v>1</v>
      </c>
      <c r="C3" s="354" t="s">
        <v>274</v>
      </c>
      <c r="F3" s="352"/>
    </row>
    <row r="4" spans="1:7" x14ac:dyDescent="0.2">
      <c r="F4" s="352"/>
    </row>
    <row r="5" spans="1:7" x14ac:dyDescent="0.2">
      <c r="F5" s="352"/>
    </row>
    <row r="6" spans="1:7" x14ac:dyDescent="0.2">
      <c r="F6" s="352"/>
    </row>
    <row r="7" spans="1:7" x14ac:dyDescent="0.2">
      <c r="F7" s="352"/>
    </row>
    <row r="8" spans="1:7" x14ac:dyDescent="0.2">
      <c r="F8" s="352"/>
    </row>
    <row r="9" spans="1:7" x14ac:dyDescent="0.2">
      <c r="F9" s="352"/>
    </row>
    <row r="10" spans="1:7" x14ac:dyDescent="0.2">
      <c r="F10" s="352"/>
    </row>
    <row r="11" spans="1:7" x14ac:dyDescent="0.2">
      <c r="F11" s="352"/>
    </row>
    <row r="12" spans="1:7" x14ac:dyDescent="0.2">
      <c r="F12" s="352"/>
    </row>
    <row r="13" spans="1:7" x14ac:dyDescent="0.2">
      <c r="F13" s="352"/>
    </row>
    <row r="14" spans="1:7" x14ac:dyDescent="0.2">
      <c r="F14" s="352"/>
    </row>
    <row r="15" spans="1:7" x14ac:dyDescent="0.2">
      <c r="F15" s="352"/>
    </row>
  </sheetData>
  <sheetProtection algorithmName="SHA-512" hashValue="jyRKHTlREV8OTTQs3QSn2It2YcCP2hEFRfI9KKmzwp6Ed4bimT6M5keIoDQLOfsZWsVIZlqNdw39PMCoxIpVyQ==" saltValue="fOmmebR+cdl7xKg5oUZGbQ==" spinCount="100000" sheet="1" objects="1" scenarios="1"/>
  <mergeCells count="2">
    <mergeCell ref="A1:C1"/>
    <mergeCell ref="E1:G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9">
    <tabColor rgb="FFB381D9"/>
  </sheetPr>
  <dimension ref="A1:J16"/>
  <sheetViews>
    <sheetView zoomScale="85" zoomScaleNormal="85" workbookViewId="0">
      <selection activeCell="A3" sqref="A3"/>
    </sheetView>
  </sheetViews>
  <sheetFormatPr defaultColWidth="9.140625" defaultRowHeight="12.75" x14ac:dyDescent="0.2"/>
  <cols>
    <col min="1" max="1" width="30" style="25" customWidth="1"/>
    <col min="2" max="5" width="9.140625" style="25"/>
    <col min="6" max="7" width="9.85546875" style="25" customWidth="1"/>
    <col min="8" max="8" width="14.140625" style="25" customWidth="1"/>
    <col min="9" max="16384" width="9.140625" style="3"/>
  </cols>
  <sheetData>
    <row r="1" spans="1:10" ht="45" x14ac:dyDescent="0.2">
      <c r="A1" s="24" t="s">
        <v>93</v>
      </c>
      <c r="B1" s="24" t="s">
        <v>94</v>
      </c>
      <c r="C1" s="24" t="s">
        <v>95</v>
      </c>
      <c r="D1" s="24" t="s">
        <v>96</v>
      </c>
      <c r="E1" s="24" t="s">
        <v>97</v>
      </c>
      <c r="F1" s="24" t="s">
        <v>98</v>
      </c>
      <c r="G1" s="24" t="s">
        <v>99</v>
      </c>
      <c r="H1" s="24" t="s">
        <v>100</v>
      </c>
    </row>
    <row r="2" spans="1:10" ht="15" x14ac:dyDescent="0.2">
      <c r="A2" s="187" t="s">
        <v>238</v>
      </c>
      <c r="B2" s="187" t="s">
        <v>102</v>
      </c>
      <c r="C2" s="187" t="s">
        <v>239</v>
      </c>
      <c r="D2" s="18">
        <v>1</v>
      </c>
      <c r="E2" s="18">
        <v>999</v>
      </c>
      <c r="F2" s="187" t="s">
        <v>101</v>
      </c>
      <c r="G2" s="187" t="s">
        <v>102</v>
      </c>
      <c r="H2" s="187" t="s">
        <v>103</v>
      </c>
      <c r="I2" s="18"/>
      <c r="J2" s="18"/>
    </row>
    <row r="3" spans="1:10" ht="15" x14ac:dyDescent="0.2">
      <c r="A3" s="18" t="s">
        <v>245</v>
      </c>
      <c r="B3" s="187" t="s">
        <v>239</v>
      </c>
      <c r="C3" s="187" t="s">
        <v>239</v>
      </c>
      <c r="D3" s="18">
        <v>999</v>
      </c>
      <c r="E3" s="18">
        <v>999</v>
      </c>
      <c r="F3" s="187" t="s">
        <v>101</v>
      </c>
      <c r="G3" s="187" t="s">
        <v>102</v>
      </c>
      <c r="H3" s="187" t="s">
        <v>58</v>
      </c>
      <c r="I3" s="18"/>
      <c r="J3" s="18"/>
    </row>
    <row r="4" spans="1:10" ht="15" x14ac:dyDescent="0.2">
      <c r="A4" s="18"/>
      <c r="B4" s="187"/>
      <c r="C4" s="18"/>
      <c r="D4" s="18"/>
      <c r="E4" s="18"/>
      <c r="F4" s="18"/>
      <c r="G4" s="187"/>
      <c r="H4" s="18"/>
      <c r="I4" s="18"/>
      <c r="J4" s="18"/>
    </row>
    <row r="5" spans="1:10" ht="15" x14ac:dyDescent="0.2">
      <c r="A5" s="18"/>
      <c r="B5" s="187"/>
      <c r="C5" s="18"/>
      <c r="D5" s="18"/>
      <c r="E5" s="18"/>
      <c r="F5" s="18"/>
      <c r="G5" s="187"/>
      <c r="H5" s="18"/>
      <c r="I5" s="18"/>
      <c r="J5" s="18"/>
    </row>
    <row r="6" spans="1:10" ht="15" x14ac:dyDescent="0.2">
      <c r="A6" s="18"/>
      <c r="B6" s="187"/>
      <c r="C6" s="187"/>
      <c r="D6" s="18"/>
      <c r="E6" s="18"/>
      <c r="F6" s="18"/>
      <c r="G6" s="187"/>
      <c r="H6" s="187"/>
      <c r="I6" s="18"/>
      <c r="J6" s="18"/>
    </row>
    <row r="7" spans="1:10" ht="15" x14ac:dyDescent="0.2">
      <c r="A7" s="18"/>
      <c r="F7" s="18"/>
      <c r="I7" s="25"/>
      <c r="J7" s="25"/>
    </row>
    <row r="8" spans="1:10" ht="15" x14ac:dyDescent="0.2">
      <c r="A8" s="18"/>
      <c r="F8" s="18"/>
      <c r="I8" s="25"/>
      <c r="J8" s="25"/>
    </row>
    <row r="9" spans="1:10" ht="15" x14ac:dyDescent="0.2">
      <c r="A9" s="18"/>
      <c r="F9" s="18"/>
      <c r="I9" s="25"/>
      <c r="J9" s="25"/>
    </row>
    <row r="10" spans="1:10" ht="15" x14ac:dyDescent="0.2">
      <c r="A10" s="18"/>
      <c r="F10" s="18"/>
      <c r="I10" s="25"/>
      <c r="J10" s="25"/>
    </row>
    <row r="11" spans="1:10" ht="15" x14ac:dyDescent="0.2">
      <c r="A11" s="209"/>
      <c r="B11" s="189"/>
      <c r="C11" s="189"/>
      <c r="D11" s="189"/>
      <c r="E11" s="189"/>
      <c r="F11" s="209"/>
      <c r="G11" s="189"/>
      <c r="H11" s="189"/>
      <c r="I11" s="189"/>
      <c r="J11" s="189"/>
    </row>
    <row r="12" spans="1:10" ht="15" x14ac:dyDescent="0.2">
      <c r="A12" s="209"/>
      <c r="B12" s="189"/>
      <c r="C12" s="189"/>
      <c r="D12" s="189"/>
      <c r="E12" s="189"/>
      <c r="F12" s="209"/>
      <c r="G12" s="189"/>
      <c r="H12" s="189"/>
      <c r="I12" s="189"/>
      <c r="J12" s="189"/>
    </row>
    <row r="13" spans="1:10" ht="15" x14ac:dyDescent="0.2">
      <c r="A13" s="209"/>
      <c r="B13" s="189"/>
      <c r="C13" s="189"/>
      <c r="D13" s="189"/>
      <c r="E13" s="189"/>
      <c r="F13" s="209"/>
      <c r="G13" s="189"/>
      <c r="H13" s="189"/>
      <c r="I13" s="189"/>
      <c r="J13" s="189"/>
    </row>
    <row r="14" spans="1:10" ht="15" x14ac:dyDescent="0.2">
      <c r="A14" s="209"/>
      <c r="B14" s="189"/>
      <c r="C14" s="189"/>
      <c r="D14" s="189"/>
      <c r="E14" s="189"/>
      <c r="F14" s="209"/>
      <c r="G14" s="189"/>
      <c r="H14" s="189"/>
      <c r="I14" s="189"/>
      <c r="J14" s="189"/>
    </row>
    <row r="15" spans="1:10" x14ac:dyDescent="0.2">
      <c r="I15" s="25"/>
      <c r="J15" s="25"/>
    </row>
    <row r="16" spans="1:10" x14ac:dyDescent="0.2">
      <c r="I16" s="25"/>
      <c r="J16" s="25"/>
    </row>
  </sheetData>
  <sheetProtection sheet="1" selectLockedCells="1" selectUnlockedCells="1"/>
  <phoneticPr fontId="27"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30">
    <tabColor rgb="FFB381D9"/>
  </sheetPr>
  <dimension ref="A1:M164"/>
  <sheetViews>
    <sheetView zoomScale="85" zoomScaleNormal="85" workbookViewId="0">
      <pane ySplit="1" topLeftCell="A2" activePane="bottomLeft" state="frozen"/>
      <selection sqref="A1:XFD1048576"/>
      <selection pane="bottomLeft" activeCell="C12" sqref="C12"/>
    </sheetView>
  </sheetViews>
  <sheetFormatPr defaultColWidth="8.7109375" defaultRowHeight="15" x14ac:dyDescent="0.25"/>
  <cols>
    <col min="1" max="1" width="10.7109375" style="26" customWidth="1"/>
    <col min="2" max="2" width="26.5703125" style="27" customWidth="1"/>
    <col min="3" max="3" width="20.5703125" style="26" customWidth="1"/>
    <col min="4" max="4" width="18.5703125" style="26" bestFit="1" customWidth="1"/>
    <col min="5" max="5" width="15.42578125" style="26" bestFit="1" customWidth="1"/>
    <col min="6" max="6" width="20.140625" style="26" bestFit="1" customWidth="1"/>
    <col min="7" max="7" width="15" style="26" bestFit="1" customWidth="1"/>
    <col min="8" max="8" width="13.5703125" style="26" bestFit="1" customWidth="1"/>
    <col min="9" max="9" width="15.42578125" style="26" bestFit="1" customWidth="1"/>
    <col min="10" max="12" width="19.28515625" style="26" customWidth="1"/>
    <col min="13" max="13" width="114.140625" style="36" customWidth="1"/>
    <col min="14" max="20" width="11.7109375" style="26" customWidth="1"/>
    <col min="21" max="21" width="10" style="26" customWidth="1"/>
    <col min="22" max="16384" width="8.7109375" style="26"/>
  </cols>
  <sheetData>
    <row r="1" spans="1:13" s="34" customFormat="1" ht="45.75" thickBot="1" x14ac:dyDescent="0.3">
      <c r="A1" s="35" t="s">
        <v>104</v>
      </c>
      <c r="B1" s="35" t="s">
        <v>93</v>
      </c>
      <c r="C1" s="35" t="s">
        <v>112</v>
      </c>
      <c r="D1" s="35" t="s">
        <v>113</v>
      </c>
      <c r="E1" s="35" t="s">
        <v>114</v>
      </c>
      <c r="F1" s="35" t="s">
        <v>115</v>
      </c>
      <c r="G1" s="35" t="s">
        <v>116</v>
      </c>
      <c r="H1" s="35" t="s">
        <v>117</v>
      </c>
      <c r="I1" s="35" t="s">
        <v>118</v>
      </c>
      <c r="J1" s="35" t="s">
        <v>119</v>
      </c>
      <c r="K1" s="154" t="s">
        <v>210</v>
      </c>
      <c r="L1" s="154" t="s">
        <v>136</v>
      </c>
      <c r="M1" s="21" t="s">
        <v>120</v>
      </c>
    </row>
    <row r="2" spans="1:13" customFormat="1" ht="14.45" customHeight="1" thickBot="1" x14ac:dyDescent="0.3">
      <c r="A2" s="157" t="s">
        <v>110</v>
      </c>
      <c r="B2" s="158" t="s">
        <v>238</v>
      </c>
      <c r="C2" s="159" t="s">
        <v>247</v>
      </c>
      <c r="D2" s="160" t="s">
        <v>239</v>
      </c>
      <c r="E2" s="160" t="s">
        <v>239</v>
      </c>
      <c r="F2" s="161">
        <v>999</v>
      </c>
      <c r="G2" s="161">
        <v>999</v>
      </c>
      <c r="H2" s="162" t="s">
        <v>138</v>
      </c>
      <c r="I2" s="163">
        <v>0.1</v>
      </c>
      <c r="J2" s="162" t="s">
        <v>58</v>
      </c>
      <c r="K2" s="162" t="s">
        <v>58</v>
      </c>
      <c r="L2" s="162">
        <v>999</v>
      </c>
      <c r="M2" s="186" t="s">
        <v>256</v>
      </c>
    </row>
    <row r="3" spans="1:13" customFormat="1" ht="14.45" customHeight="1" thickBot="1" x14ac:dyDescent="0.3">
      <c r="A3" s="171" t="s">
        <v>211</v>
      </c>
      <c r="B3" s="172" t="s">
        <v>238</v>
      </c>
      <c r="C3" s="173" t="s">
        <v>241</v>
      </c>
      <c r="D3" s="174" t="s">
        <v>240</v>
      </c>
      <c r="E3" s="174" t="s">
        <v>240</v>
      </c>
      <c r="F3" s="175">
        <v>999</v>
      </c>
      <c r="G3" s="175">
        <v>999</v>
      </c>
      <c r="H3" s="176" t="s">
        <v>138</v>
      </c>
      <c r="I3" s="177">
        <v>0.1</v>
      </c>
      <c r="J3" s="162" t="s">
        <v>58</v>
      </c>
      <c r="K3" s="162" t="s">
        <v>58</v>
      </c>
      <c r="L3" s="162">
        <v>999</v>
      </c>
      <c r="M3" s="178" t="str">
        <f>CONCATENATE("The lump sum reduction does not correspond to the amount indicated in legislation for your country: ", 'GETTING STARTED'!E9, " amount in Euro ", FIN_POR!H9)</f>
        <v>The lump sum reduction does not correspond to the amount indicated in legislation for your country: Luxembourg amount in Euro 0</v>
      </c>
    </row>
    <row r="4" spans="1:13" customFormat="1" ht="14.45" customHeight="1" thickBot="1" x14ac:dyDescent="0.3">
      <c r="A4" s="171" t="s">
        <v>211</v>
      </c>
      <c r="B4" s="187" t="s">
        <v>245</v>
      </c>
      <c r="C4" s="159" t="s">
        <v>250</v>
      </c>
      <c r="D4" s="160" t="s">
        <v>102</v>
      </c>
      <c r="E4" s="160" t="s">
        <v>102</v>
      </c>
      <c r="F4" s="161">
        <v>999</v>
      </c>
      <c r="G4" s="161">
        <v>999</v>
      </c>
      <c r="H4" s="162" t="s">
        <v>138</v>
      </c>
      <c r="I4" s="163">
        <v>0.1</v>
      </c>
      <c r="J4" s="162" t="s">
        <v>58</v>
      </c>
      <c r="K4" s="162" t="s">
        <v>58</v>
      </c>
      <c r="L4" s="162">
        <v>999</v>
      </c>
      <c r="M4" s="186" t="s">
        <v>257</v>
      </c>
    </row>
    <row r="5" spans="1:13" customFormat="1" ht="14.45" customHeight="1" x14ac:dyDescent="0.25">
      <c r="A5" s="171" t="s">
        <v>211</v>
      </c>
      <c r="B5" s="172" t="s">
        <v>238</v>
      </c>
      <c r="C5" s="173" t="s">
        <v>273</v>
      </c>
      <c r="D5" s="174" t="s">
        <v>102</v>
      </c>
      <c r="E5" s="174" t="s">
        <v>102</v>
      </c>
      <c r="F5" s="161">
        <v>999</v>
      </c>
      <c r="G5" s="161">
        <v>999</v>
      </c>
      <c r="H5" s="162" t="s">
        <v>138</v>
      </c>
      <c r="I5" s="163">
        <v>0.1</v>
      </c>
      <c r="J5" s="162" t="s">
        <v>58</v>
      </c>
      <c r="K5" s="162" t="s">
        <v>58</v>
      </c>
      <c r="L5" s="162">
        <v>999</v>
      </c>
      <c r="M5" s="178" t="s">
        <v>258</v>
      </c>
    </row>
    <row r="6" spans="1:13" customFormat="1" ht="14.45" customHeight="1" x14ac:dyDescent="0.25">
      <c r="A6" s="179"/>
      <c r="B6" s="180"/>
      <c r="C6" s="181"/>
      <c r="D6" s="182"/>
      <c r="E6" s="182"/>
      <c r="F6" s="183"/>
      <c r="G6" s="183"/>
      <c r="H6" s="184"/>
      <c r="I6" s="185"/>
      <c r="J6" s="184"/>
      <c r="K6" s="184"/>
      <c r="L6" s="184"/>
      <c r="M6" s="178"/>
    </row>
    <row r="7" spans="1:13" customFormat="1" ht="14.45" customHeight="1" x14ac:dyDescent="0.25">
      <c r="A7" s="171"/>
      <c r="B7" s="172"/>
      <c r="C7" s="173"/>
      <c r="D7" s="174"/>
      <c r="E7" s="174"/>
      <c r="F7" s="175"/>
      <c r="G7" s="175"/>
      <c r="H7" s="176"/>
      <c r="I7" s="177"/>
      <c r="J7" s="176"/>
      <c r="K7" s="176"/>
      <c r="L7" s="176"/>
      <c r="M7" s="178"/>
    </row>
    <row r="8" spans="1:13" customFormat="1" ht="14.45" customHeight="1" thickBot="1" x14ac:dyDescent="0.3">
      <c r="A8" s="179"/>
      <c r="B8" s="180"/>
      <c r="C8" s="181"/>
      <c r="D8" s="182"/>
      <c r="E8" s="182"/>
      <c r="F8" s="183"/>
      <c r="G8" s="183"/>
      <c r="H8" s="184"/>
      <c r="I8" s="185"/>
      <c r="J8" s="184"/>
      <c r="K8" s="184"/>
      <c r="L8" s="184"/>
      <c r="M8" s="178"/>
    </row>
    <row r="9" spans="1:13" customFormat="1" ht="14.45" customHeight="1" x14ac:dyDescent="0.25">
      <c r="A9" s="157"/>
      <c r="B9" s="158"/>
      <c r="C9" s="159"/>
      <c r="D9" s="160"/>
      <c r="E9" s="160"/>
      <c r="F9" s="161"/>
      <c r="G9" s="161"/>
      <c r="H9" s="162"/>
      <c r="I9" s="163"/>
      <c r="J9" s="162"/>
      <c r="K9" s="162"/>
      <c r="L9" s="162"/>
      <c r="M9" s="186"/>
    </row>
    <row r="10" spans="1:13" customFormat="1" ht="14.45" customHeight="1" x14ac:dyDescent="0.25">
      <c r="A10" s="171"/>
      <c r="B10" s="172"/>
      <c r="C10" s="173"/>
      <c r="D10" s="174"/>
      <c r="E10" s="174"/>
      <c r="F10" s="175"/>
      <c r="G10" s="175"/>
      <c r="H10" s="176"/>
      <c r="I10" s="177"/>
      <c r="J10" s="176"/>
      <c r="K10" s="176"/>
      <c r="L10" s="176"/>
      <c r="M10" s="178"/>
    </row>
    <row r="11" spans="1:13" customFormat="1" ht="14.45" customHeight="1" x14ac:dyDescent="0.25">
      <c r="A11" s="171"/>
      <c r="B11" s="172"/>
      <c r="C11" s="173"/>
      <c r="D11" s="174"/>
      <c r="E11" s="174"/>
      <c r="F11" s="175"/>
      <c r="G11" s="175"/>
      <c r="H11" s="176"/>
      <c r="I11" s="177"/>
      <c r="J11" s="176"/>
      <c r="K11" s="176"/>
      <c r="L11" s="176"/>
      <c r="M11" s="178"/>
    </row>
    <row r="12" spans="1:13" customFormat="1" ht="14.45" customHeight="1" thickBot="1" x14ac:dyDescent="0.3">
      <c r="A12" s="171"/>
      <c r="B12" s="172"/>
      <c r="C12" s="173"/>
      <c r="D12" s="174"/>
      <c r="E12" s="174"/>
      <c r="F12" s="175"/>
      <c r="G12" s="175"/>
      <c r="H12" s="176"/>
      <c r="I12" s="177"/>
      <c r="J12" s="176"/>
      <c r="K12" s="176"/>
      <c r="L12" s="176"/>
      <c r="M12" s="178"/>
    </row>
    <row r="13" spans="1:13" customFormat="1" ht="14.45" customHeight="1" x14ac:dyDescent="0.25">
      <c r="A13" s="157"/>
      <c r="B13" s="158"/>
      <c r="C13" s="159"/>
      <c r="D13" s="160"/>
      <c r="E13" s="160"/>
      <c r="F13" s="161"/>
      <c r="G13" s="161"/>
      <c r="H13" s="162"/>
      <c r="I13" s="163"/>
      <c r="J13" s="162"/>
      <c r="K13" s="162"/>
      <c r="L13" s="162"/>
      <c r="M13" s="186"/>
    </row>
    <row r="14" spans="1:13" customFormat="1" ht="14.45" customHeight="1" x14ac:dyDescent="0.25">
      <c r="A14" s="171"/>
      <c r="B14" s="172"/>
      <c r="C14" s="173"/>
      <c r="D14" s="174"/>
      <c r="E14" s="174"/>
      <c r="F14" s="175"/>
      <c r="G14" s="175"/>
      <c r="H14" s="176"/>
      <c r="I14" s="177"/>
      <c r="J14" s="176"/>
      <c r="K14" s="176"/>
      <c r="L14" s="176"/>
      <c r="M14" s="178"/>
    </row>
    <row r="15" spans="1:13" customFormat="1" ht="14.45" customHeight="1" x14ac:dyDescent="0.25">
      <c r="A15" s="171"/>
      <c r="B15" s="172"/>
      <c r="C15" s="173"/>
      <c r="D15" s="174"/>
      <c r="E15" s="174"/>
      <c r="F15" s="175"/>
      <c r="G15" s="175"/>
      <c r="H15" s="176"/>
      <c r="I15" s="177"/>
      <c r="J15" s="176"/>
      <c r="K15" s="176"/>
      <c r="L15" s="176"/>
      <c r="M15" s="178"/>
    </row>
    <row r="16" spans="1:13" customFormat="1" ht="14.45" customHeight="1" x14ac:dyDescent="0.25">
      <c r="A16" s="171"/>
      <c r="B16" s="172"/>
      <c r="C16" s="173"/>
      <c r="D16" s="174"/>
      <c r="E16" s="174"/>
      <c r="F16" s="175"/>
      <c r="G16" s="175"/>
      <c r="H16" s="176"/>
      <c r="I16" s="177"/>
      <c r="J16" s="176"/>
      <c r="K16" s="176"/>
      <c r="L16" s="176"/>
      <c r="M16" s="178"/>
    </row>
    <row r="17" spans="1:13" customFormat="1" ht="14.45" customHeight="1" x14ac:dyDescent="0.25">
      <c r="A17" s="171"/>
      <c r="B17" s="172"/>
      <c r="C17" s="173"/>
      <c r="D17" s="174"/>
      <c r="E17" s="174"/>
      <c r="F17" s="175"/>
      <c r="G17" s="175"/>
      <c r="H17" s="176"/>
      <c r="I17" s="177"/>
      <c r="J17" s="176"/>
      <c r="K17" s="176"/>
      <c r="L17" s="176"/>
      <c r="M17" s="178"/>
    </row>
    <row r="18" spans="1:13" customFormat="1" ht="14.45" customHeight="1" x14ac:dyDescent="0.25">
      <c r="A18" s="171"/>
      <c r="B18" s="172"/>
      <c r="C18" s="173"/>
      <c r="D18" s="174"/>
      <c r="E18" s="174"/>
      <c r="F18" s="175"/>
      <c r="G18" s="175"/>
      <c r="H18" s="176"/>
      <c r="I18" s="177"/>
      <c r="J18" s="176"/>
      <c r="K18" s="176"/>
      <c r="L18" s="176"/>
      <c r="M18" s="178"/>
    </row>
    <row r="19" spans="1:13" customFormat="1" ht="14.45" customHeight="1" x14ac:dyDescent="0.25">
      <c r="A19" s="171"/>
      <c r="B19" s="172"/>
      <c r="C19" s="173"/>
      <c r="D19" s="174"/>
      <c r="E19" s="174"/>
      <c r="F19" s="175"/>
      <c r="G19" s="175"/>
      <c r="H19" s="176"/>
      <c r="I19" s="177"/>
      <c r="J19" s="176"/>
      <c r="K19" s="176"/>
      <c r="L19" s="176"/>
      <c r="M19" s="178"/>
    </row>
    <row r="20" spans="1:13" s="198" customFormat="1" ht="14.45" customHeight="1" thickBot="1" x14ac:dyDescent="0.3">
      <c r="A20" s="190"/>
      <c r="B20" s="191"/>
      <c r="C20" s="192"/>
      <c r="D20" s="193"/>
      <c r="E20" s="193"/>
      <c r="F20" s="194"/>
      <c r="G20" s="194"/>
      <c r="H20" s="195"/>
      <c r="I20" s="196"/>
      <c r="J20" s="195"/>
      <c r="K20" s="195"/>
      <c r="L20" s="195"/>
      <c r="M20" s="197"/>
    </row>
    <row r="21" spans="1:13" customFormat="1" ht="14.45" customHeight="1" x14ac:dyDescent="0.25">
      <c r="A21" s="157"/>
      <c r="B21" s="158"/>
      <c r="C21" s="159"/>
      <c r="D21" s="160"/>
      <c r="E21" s="160"/>
      <c r="F21" s="161"/>
      <c r="G21" s="161"/>
      <c r="H21" s="162"/>
      <c r="I21" s="163"/>
      <c r="J21" s="162"/>
      <c r="K21" s="162"/>
      <c r="L21" s="162"/>
      <c r="M21" s="186"/>
    </row>
    <row r="22" spans="1:13" customFormat="1" ht="14.45" customHeight="1" x14ac:dyDescent="0.25">
      <c r="A22" s="171"/>
      <c r="B22" s="172"/>
      <c r="C22" s="173"/>
      <c r="D22" s="174"/>
      <c r="E22" s="174"/>
      <c r="F22" s="175"/>
      <c r="G22" s="175"/>
      <c r="H22" s="176"/>
      <c r="I22" s="177"/>
      <c r="J22" s="176"/>
      <c r="K22" s="176"/>
      <c r="L22" s="176"/>
      <c r="M22" s="178"/>
    </row>
    <row r="23" spans="1:13" customFormat="1" ht="14.45" customHeight="1" x14ac:dyDescent="0.25">
      <c r="A23" s="171"/>
      <c r="B23" s="172"/>
      <c r="C23" s="173"/>
      <c r="D23" s="174"/>
      <c r="E23" s="174"/>
      <c r="F23" s="175"/>
      <c r="G23" s="175"/>
      <c r="H23" s="176"/>
      <c r="I23" s="177"/>
      <c r="J23" s="176"/>
      <c r="K23" s="176"/>
      <c r="L23" s="176"/>
      <c r="M23" s="178"/>
    </row>
    <row r="24" spans="1:13" customFormat="1" ht="14.45" customHeight="1" x14ac:dyDescent="0.25">
      <c r="A24" s="171"/>
      <c r="B24" s="172"/>
      <c r="C24" s="173"/>
      <c r="D24" s="174"/>
      <c r="E24" s="174"/>
      <c r="F24" s="175"/>
      <c r="G24" s="175"/>
      <c r="H24" s="176"/>
      <c r="I24" s="177"/>
      <c r="J24" s="176"/>
      <c r="K24" s="176"/>
      <c r="L24" s="176"/>
      <c r="M24" s="178"/>
    </row>
    <row r="25" spans="1:13" customFormat="1" ht="14.45" customHeight="1" x14ac:dyDescent="0.25">
      <c r="A25" s="171"/>
      <c r="B25" s="172"/>
      <c r="C25" s="173"/>
      <c r="D25" s="174"/>
      <c r="E25" s="174"/>
      <c r="F25" s="175"/>
      <c r="G25" s="175"/>
      <c r="H25" s="176"/>
      <c r="I25" s="177"/>
      <c r="J25" s="176"/>
      <c r="K25" s="176"/>
      <c r="L25" s="176"/>
      <c r="M25" s="178"/>
    </row>
    <row r="26" spans="1:13" customFormat="1" ht="14.45" customHeight="1" x14ac:dyDescent="0.25">
      <c r="A26" s="171"/>
      <c r="B26" s="172"/>
      <c r="C26" s="173"/>
      <c r="D26" s="174"/>
      <c r="E26" s="174"/>
      <c r="F26" s="175"/>
      <c r="G26" s="175"/>
      <c r="H26" s="176"/>
      <c r="I26" s="177"/>
      <c r="J26" s="176"/>
      <c r="K26" s="176"/>
      <c r="L26" s="176"/>
      <c r="M26" s="178"/>
    </row>
    <row r="27" spans="1:13" customFormat="1" ht="14.45" customHeight="1" x14ac:dyDescent="0.25">
      <c r="A27" s="171"/>
      <c r="B27" s="172"/>
      <c r="C27" s="173"/>
      <c r="D27" s="174"/>
      <c r="E27" s="174"/>
      <c r="F27" s="175"/>
      <c r="G27" s="175"/>
      <c r="H27" s="176"/>
      <c r="I27" s="177"/>
      <c r="J27" s="176"/>
      <c r="K27" s="176"/>
      <c r="L27" s="176"/>
      <c r="M27" s="178"/>
    </row>
    <row r="28" spans="1:13" customFormat="1" ht="14.45" customHeight="1" x14ac:dyDescent="0.25">
      <c r="A28" s="171"/>
      <c r="B28" s="172"/>
      <c r="C28" s="173"/>
      <c r="D28" s="174"/>
      <c r="E28" s="174"/>
      <c r="F28" s="175"/>
      <c r="G28" s="175"/>
      <c r="H28" s="176"/>
      <c r="I28" s="177"/>
      <c r="J28" s="176"/>
      <c r="K28" s="176"/>
      <c r="L28" s="176"/>
      <c r="M28" s="178"/>
    </row>
    <row r="29" spans="1:13" customFormat="1" ht="14.45" customHeight="1" x14ac:dyDescent="0.25">
      <c r="A29" s="171"/>
      <c r="B29" s="172"/>
      <c r="C29" s="173"/>
      <c r="D29" s="174"/>
      <c r="E29" s="174"/>
      <c r="F29" s="175"/>
      <c r="G29" s="175"/>
      <c r="H29" s="176"/>
      <c r="I29" s="177"/>
      <c r="J29" s="176"/>
      <c r="K29" s="176"/>
      <c r="L29" s="176"/>
      <c r="M29" s="178"/>
    </row>
    <row r="30" spans="1:13" customFormat="1" ht="14.45" customHeight="1" x14ac:dyDescent="0.25">
      <c r="A30" s="201"/>
      <c r="B30" s="202"/>
      <c r="C30" s="203"/>
      <c r="D30" s="204"/>
      <c r="E30" s="204"/>
      <c r="F30" s="205"/>
      <c r="G30" s="205"/>
      <c r="H30" s="206"/>
      <c r="I30" s="207"/>
      <c r="J30" s="206"/>
      <c r="K30" s="206"/>
      <c r="L30" s="206"/>
      <c r="M30" s="208"/>
    </row>
    <row r="31" spans="1:13" s="198" customFormat="1" ht="14.45" customHeight="1" thickBot="1" x14ac:dyDescent="0.3">
      <c r="A31" s="190"/>
      <c r="B31" s="191"/>
      <c r="C31" s="192"/>
      <c r="D31" s="193"/>
      <c r="E31" s="193"/>
      <c r="F31" s="194"/>
      <c r="G31" s="194"/>
      <c r="H31" s="195"/>
      <c r="I31" s="196"/>
      <c r="J31" s="195"/>
      <c r="K31" s="195"/>
      <c r="L31" s="195"/>
      <c r="M31" s="197"/>
    </row>
    <row r="32" spans="1:13" s="200" customFormat="1" ht="14.45" customHeight="1" x14ac:dyDescent="0.25">
      <c r="A32" s="182"/>
      <c r="B32" s="182"/>
      <c r="C32" s="181"/>
      <c r="D32" s="182"/>
      <c r="E32" s="182"/>
      <c r="F32" s="183"/>
      <c r="G32" s="183"/>
      <c r="H32" s="184"/>
      <c r="I32" s="185"/>
      <c r="J32" s="184"/>
      <c r="K32" s="184"/>
      <c r="L32" s="184"/>
      <c r="M32" s="199"/>
    </row>
    <row r="33" spans="1:13" s="200" customFormat="1" ht="14.45" customHeight="1" x14ac:dyDescent="0.25">
      <c r="A33" s="182"/>
      <c r="B33" s="182"/>
      <c r="C33" s="181"/>
      <c r="D33" s="182"/>
      <c r="E33" s="182"/>
      <c r="F33" s="183"/>
      <c r="G33" s="183"/>
      <c r="H33" s="184"/>
      <c r="I33" s="185"/>
      <c r="J33" s="184"/>
      <c r="K33" s="184"/>
      <c r="L33" s="184"/>
      <c r="M33" s="199"/>
    </row>
    <row r="34" spans="1:13" s="200" customFormat="1" ht="14.45" customHeight="1" x14ac:dyDescent="0.25">
      <c r="A34" s="182"/>
      <c r="B34" s="182"/>
      <c r="C34" s="181"/>
      <c r="D34" s="182"/>
      <c r="E34" s="182"/>
      <c r="F34" s="183"/>
      <c r="G34" s="183"/>
      <c r="H34" s="184"/>
      <c r="I34" s="185"/>
      <c r="J34" s="184"/>
      <c r="K34" s="184"/>
      <c r="L34" s="184"/>
      <c r="M34" s="199"/>
    </row>
    <row r="35" spans="1:13" s="164" customFormat="1" ht="16.5" customHeight="1" x14ac:dyDescent="0.25">
      <c r="B35" s="165"/>
      <c r="C35" s="166"/>
      <c r="D35" s="165"/>
      <c r="E35" s="165"/>
      <c r="F35" s="413"/>
      <c r="G35" s="413"/>
      <c r="H35" s="167"/>
      <c r="I35" s="168"/>
      <c r="J35" s="169"/>
      <c r="K35" s="169"/>
      <c r="L35" s="169"/>
      <c r="M35" s="170"/>
    </row>
    <row r="36" spans="1:13" s="164" customFormat="1" ht="67.5" customHeight="1" x14ac:dyDescent="0.25">
      <c r="B36" s="165"/>
      <c r="C36" s="166"/>
      <c r="D36" s="165"/>
      <c r="E36" s="165"/>
      <c r="F36" s="413" t="s">
        <v>121</v>
      </c>
      <c r="G36" s="413"/>
      <c r="H36" s="167" t="s">
        <v>122</v>
      </c>
      <c r="I36" s="168" t="s">
        <v>123</v>
      </c>
      <c r="J36" s="169" t="s">
        <v>124</v>
      </c>
      <c r="K36" s="169"/>
      <c r="L36" s="169"/>
      <c r="M36" s="170"/>
    </row>
    <row r="37" spans="1:13" x14ac:dyDescent="0.25">
      <c r="A37" s="33"/>
      <c r="C37" s="48"/>
      <c r="D37" s="48"/>
      <c r="E37" s="48"/>
      <c r="F37" s="48"/>
      <c r="G37" s="48"/>
      <c r="H37" s="48"/>
      <c r="I37" s="48"/>
      <c r="J37" s="48"/>
      <c r="K37" s="48"/>
      <c r="L37" s="48"/>
    </row>
    <row r="38" spans="1:13" x14ac:dyDescent="0.25">
      <c r="A38" s="32" t="s">
        <v>85</v>
      </c>
      <c r="B38" s="31"/>
      <c r="C38" s="30"/>
      <c r="D38" s="30"/>
      <c r="E38" s="30"/>
      <c r="F38" s="30"/>
      <c r="G38" s="30"/>
      <c r="H38" s="30"/>
      <c r="I38" s="30"/>
      <c r="J38" s="30"/>
      <c r="K38" s="30"/>
      <c r="L38" s="30"/>
      <c r="M38" s="37"/>
    </row>
    <row r="39" spans="1:13" x14ac:dyDescent="0.25">
      <c r="A39" s="27" t="s">
        <v>125</v>
      </c>
      <c r="C39" s="48"/>
      <c r="D39" s="48"/>
      <c r="E39" s="48"/>
      <c r="F39" s="48"/>
      <c r="G39" s="48"/>
      <c r="H39" s="48"/>
      <c r="I39" s="48"/>
      <c r="J39" s="48"/>
      <c r="K39" s="48"/>
      <c r="L39" s="48"/>
    </row>
    <row r="40" spans="1:13" x14ac:dyDescent="0.25">
      <c r="A40" s="33" t="s">
        <v>126</v>
      </c>
      <c r="C40" s="48"/>
      <c r="D40" s="48"/>
      <c r="E40" s="48"/>
      <c r="F40" s="48"/>
      <c r="G40" s="48"/>
      <c r="H40" s="48"/>
      <c r="I40" s="48"/>
      <c r="J40" s="48"/>
      <c r="K40" s="48"/>
      <c r="L40" s="48"/>
    </row>
    <row r="41" spans="1:13" x14ac:dyDescent="0.25">
      <c r="A41" s="33" t="s">
        <v>127</v>
      </c>
      <c r="C41" s="48"/>
      <c r="D41" s="48"/>
      <c r="E41" s="48"/>
      <c r="F41" s="48"/>
      <c r="G41" s="48"/>
      <c r="H41" s="48"/>
      <c r="I41" s="48"/>
      <c r="J41" s="48"/>
      <c r="K41" s="48"/>
      <c r="L41" s="48"/>
    </row>
    <row r="42" spans="1:13" x14ac:dyDescent="0.25">
      <c r="A42" s="33" t="s">
        <v>128</v>
      </c>
      <c r="C42" s="48"/>
      <c r="D42" s="48"/>
      <c r="E42" s="48"/>
      <c r="F42" s="48"/>
      <c r="G42" s="48"/>
      <c r="H42" s="48"/>
      <c r="I42" s="48"/>
      <c r="J42" s="48"/>
      <c r="K42" s="48"/>
      <c r="L42" s="48"/>
    </row>
    <row r="43" spans="1:13" x14ac:dyDescent="0.25">
      <c r="A43" s="33"/>
      <c r="C43" s="48"/>
      <c r="D43" s="48"/>
      <c r="E43" s="48"/>
      <c r="F43" s="48"/>
      <c r="G43" s="48"/>
      <c r="H43" s="48"/>
      <c r="I43" s="48"/>
      <c r="J43" s="48"/>
      <c r="K43" s="48"/>
      <c r="L43" s="48"/>
    </row>
    <row r="44" spans="1:13" x14ac:dyDescent="0.25">
      <c r="A44" s="33"/>
      <c r="C44" s="48"/>
      <c r="D44" s="48"/>
      <c r="E44" s="48"/>
      <c r="F44" s="48"/>
      <c r="G44" s="48"/>
      <c r="H44" s="48"/>
      <c r="I44" s="48"/>
      <c r="J44" s="48"/>
      <c r="K44" s="48"/>
      <c r="L44" s="48"/>
    </row>
    <row r="45" spans="1:13" x14ac:dyDescent="0.25">
      <c r="A45" s="32" t="s">
        <v>129</v>
      </c>
      <c r="B45" s="31"/>
      <c r="C45" s="30"/>
      <c r="D45" s="30"/>
      <c r="E45" s="30"/>
      <c r="F45" s="30"/>
      <c r="G45" s="30"/>
      <c r="H45" s="30"/>
      <c r="I45" s="30"/>
      <c r="J45" s="30"/>
      <c r="K45" s="30"/>
      <c r="L45" s="30"/>
      <c r="M45" s="37"/>
    </row>
    <row r="46" spans="1:13" x14ac:dyDescent="0.25">
      <c r="A46" s="29" t="s">
        <v>105</v>
      </c>
      <c r="C46" s="27" t="s">
        <v>111</v>
      </c>
      <c r="E46" s="48"/>
      <c r="F46" s="48"/>
      <c r="G46" s="48"/>
      <c r="H46" s="48"/>
      <c r="I46" s="48"/>
      <c r="J46" s="48"/>
      <c r="K46" s="48"/>
      <c r="L46" s="48"/>
    </row>
    <row r="47" spans="1:13" x14ac:dyDescent="0.25">
      <c r="A47" s="29" t="s">
        <v>112</v>
      </c>
      <c r="C47" s="27" t="s">
        <v>130</v>
      </c>
      <c r="E47" s="48"/>
      <c r="F47" s="48"/>
      <c r="G47" s="48"/>
      <c r="H47" s="48"/>
      <c r="I47" s="48"/>
      <c r="J47" s="48"/>
      <c r="K47" s="48"/>
      <c r="L47" s="48"/>
    </row>
    <row r="48" spans="1:13" x14ac:dyDescent="0.25">
      <c r="A48" s="29" t="s">
        <v>131</v>
      </c>
      <c r="C48" s="27"/>
      <c r="E48" s="48"/>
      <c r="F48" s="48"/>
      <c r="G48" s="48"/>
      <c r="H48" s="48"/>
      <c r="I48" s="48"/>
      <c r="J48" s="48"/>
      <c r="K48" s="48"/>
      <c r="L48" s="48"/>
    </row>
    <row r="49" spans="1:12" x14ac:dyDescent="0.25">
      <c r="A49" s="29" t="s">
        <v>132</v>
      </c>
      <c r="C49" s="27"/>
      <c r="E49" s="48"/>
      <c r="F49" s="48"/>
      <c r="G49" s="48"/>
      <c r="H49" s="48"/>
      <c r="I49" s="48"/>
      <c r="J49" s="48"/>
      <c r="K49" s="48"/>
      <c r="L49" s="48"/>
    </row>
    <row r="50" spans="1:12" x14ac:dyDescent="0.25">
      <c r="A50" s="29" t="s">
        <v>115</v>
      </c>
      <c r="C50" s="27"/>
      <c r="E50" s="48"/>
      <c r="F50" s="48"/>
      <c r="G50" s="48"/>
      <c r="H50" s="48"/>
      <c r="I50" s="48"/>
      <c r="J50" s="48"/>
      <c r="K50" s="48"/>
      <c r="L50" s="48"/>
    </row>
    <row r="51" spans="1:12" x14ac:dyDescent="0.25">
      <c r="A51" s="29" t="s">
        <v>116</v>
      </c>
      <c r="C51" s="27"/>
      <c r="E51" s="48"/>
      <c r="F51" s="48"/>
      <c r="G51" s="48"/>
      <c r="H51" s="48"/>
      <c r="I51" s="48"/>
      <c r="J51" s="48"/>
      <c r="K51" s="48"/>
      <c r="L51" s="48"/>
    </row>
    <row r="52" spans="1:12" x14ac:dyDescent="0.25">
      <c r="A52" s="29" t="s">
        <v>117</v>
      </c>
      <c r="C52" s="27"/>
      <c r="E52" s="48"/>
      <c r="F52" s="48"/>
      <c r="G52" s="48"/>
      <c r="H52" s="48"/>
      <c r="I52" s="48"/>
      <c r="J52" s="48"/>
      <c r="K52" s="48"/>
      <c r="L52" s="48"/>
    </row>
    <row r="53" spans="1:12" x14ac:dyDescent="0.25">
      <c r="A53" s="29" t="s">
        <v>133</v>
      </c>
      <c r="C53" s="27"/>
      <c r="E53" s="48"/>
      <c r="F53" s="48"/>
      <c r="G53" s="48"/>
      <c r="H53" s="48"/>
      <c r="I53" s="48"/>
      <c r="J53" s="48"/>
      <c r="K53" s="48"/>
      <c r="L53" s="48"/>
    </row>
    <row r="54" spans="1:12" x14ac:dyDescent="0.25">
      <c r="A54" s="29" t="s">
        <v>119</v>
      </c>
      <c r="C54" s="27"/>
      <c r="E54" s="48"/>
      <c r="F54" s="48"/>
      <c r="G54" s="48"/>
      <c r="H54" s="48"/>
      <c r="I54" s="48"/>
      <c r="J54" s="48"/>
      <c r="K54" s="48"/>
      <c r="L54" s="48"/>
    </row>
    <row r="55" spans="1:12" x14ac:dyDescent="0.25">
      <c r="A55" s="28" t="s">
        <v>120</v>
      </c>
      <c r="C55" s="50" t="s">
        <v>134</v>
      </c>
      <c r="D55" s="50"/>
      <c r="E55" s="50"/>
      <c r="F55" s="50"/>
      <c r="G55" s="50"/>
      <c r="H55" s="50"/>
      <c r="I55" s="48"/>
      <c r="J55" s="48"/>
      <c r="K55" s="48"/>
      <c r="L55" s="48"/>
    </row>
    <row r="56" spans="1:12" x14ac:dyDescent="0.25">
      <c r="A56" s="27"/>
      <c r="C56" s="48"/>
      <c r="D56" s="27"/>
      <c r="E56" s="48"/>
      <c r="F56" s="48"/>
      <c r="G56" s="48"/>
      <c r="H56" s="48"/>
      <c r="I56" s="48"/>
      <c r="J56" s="48"/>
      <c r="K56" s="48"/>
      <c r="L56" s="48"/>
    </row>
    <row r="57" spans="1:12" x14ac:dyDescent="0.25">
      <c r="A57" s="27"/>
      <c r="C57" s="48"/>
      <c r="D57" s="27"/>
      <c r="E57" s="48"/>
      <c r="F57" s="48"/>
      <c r="G57" s="48"/>
      <c r="H57" s="48"/>
      <c r="I57" s="48"/>
      <c r="J57" s="48"/>
      <c r="K57" s="48"/>
      <c r="L57" s="48"/>
    </row>
    <row r="58" spans="1:12" x14ac:dyDescent="0.25">
      <c r="A58" s="51"/>
      <c r="C58" s="48"/>
      <c r="D58" s="27"/>
      <c r="E58" s="48"/>
      <c r="F58" s="48"/>
      <c r="G58" s="48"/>
      <c r="H58" s="48"/>
      <c r="I58" s="48"/>
      <c r="J58" s="48"/>
      <c r="K58" s="48"/>
      <c r="L58" s="48"/>
    </row>
    <row r="59" spans="1:12" x14ac:dyDescent="0.25">
      <c r="A59" s="51"/>
      <c r="C59" s="48"/>
      <c r="D59" s="27"/>
      <c r="E59" s="48"/>
      <c r="F59" s="48"/>
      <c r="G59" s="48"/>
      <c r="H59" s="48"/>
      <c r="I59" s="48"/>
      <c r="J59" s="48"/>
      <c r="K59" s="48"/>
      <c r="L59" s="48"/>
    </row>
    <row r="60" spans="1:12" x14ac:dyDescent="0.25">
      <c r="A60" s="51"/>
      <c r="C60" s="48"/>
      <c r="D60" s="27"/>
      <c r="E60" s="48"/>
      <c r="F60" s="48"/>
      <c r="G60" s="48"/>
      <c r="H60" s="48"/>
      <c r="I60" s="48"/>
      <c r="J60" s="48"/>
      <c r="K60" s="48"/>
      <c r="L60" s="48"/>
    </row>
    <row r="61" spans="1:12" x14ac:dyDescent="0.25">
      <c r="A61" s="51"/>
      <c r="C61" s="48"/>
      <c r="D61" s="27"/>
      <c r="E61" s="48"/>
      <c r="F61" s="48"/>
      <c r="G61" s="48"/>
      <c r="H61" s="48"/>
      <c r="I61" s="48"/>
      <c r="J61" s="48"/>
      <c r="K61" s="48"/>
      <c r="L61" s="48"/>
    </row>
    <row r="62" spans="1:12" x14ac:dyDescent="0.25">
      <c r="A62" s="51"/>
      <c r="C62" s="48"/>
      <c r="D62" s="27"/>
      <c r="E62" s="48"/>
      <c r="F62" s="48"/>
      <c r="G62" s="48"/>
      <c r="H62" s="48"/>
      <c r="I62" s="48"/>
      <c r="J62" s="48"/>
      <c r="K62" s="48"/>
      <c r="L62" s="48"/>
    </row>
    <row r="63" spans="1:12" x14ac:dyDescent="0.25">
      <c r="A63" s="51"/>
      <c r="C63" s="48"/>
      <c r="D63" s="27"/>
      <c r="E63" s="48"/>
      <c r="F63" s="48"/>
      <c r="G63" s="48"/>
      <c r="H63" s="48"/>
      <c r="I63" s="48"/>
      <c r="J63" s="48"/>
      <c r="K63" s="48"/>
      <c r="L63" s="48"/>
    </row>
    <row r="64" spans="1:12" x14ac:dyDescent="0.25">
      <c r="A64" s="51"/>
      <c r="C64" s="48"/>
      <c r="D64" s="27"/>
      <c r="E64" s="48"/>
      <c r="F64" s="48"/>
      <c r="G64" s="48"/>
      <c r="H64" s="48"/>
      <c r="I64" s="48"/>
      <c r="J64" s="48"/>
      <c r="K64" s="48"/>
      <c r="L64" s="48"/>
    </row>
    <row r="65" spans="1:12" x14ac:dyDescent="0.25">
      <c r="A65" s="51"/>
      <c r="C65" s="48"/>
      <c r="D65" s="27"/>
      <c r="E65" s="48"/>
      <c r="F65" s="48"/>
      <c r="G65" s="48"/>
      <c r="H65" s="48"/>
      <c r="I65" s="48"/>
      <c r="J65" s="48"/>
      <c r="K65" s="48"/>
      <c r="L65" s="48"/>
    </row>
    <row r="66" spans="1:12" x14ac:dyDescent="0.25">
      <c r="A66" s="51"/>
      <c r="C66" s="48"/>
      <c r="D66" s="27"/>
      <c r="E66" s="48"/>
      <c r="F66" s="48"/>
      <c r="G66" s="48"/>
      <c r="H66" s="48"/>
      <c r="I66" s="48"/>
      <c r="J66" s="48"/>
      <c r="K66" s="48"/>
      <c r="L66" s="48"/>
    </row>
    <row r="67" spans="1:12" x14ac:dyDescent="0.25">
      <c r="A67" s="51"/>
      <c r="C67" s="48"/>
      <c r="D67" s="27"/>
      <c r="E67" s="48"/>
      <c r="F67" s="48"/>
      <c r="G67" s="48"/>
      <c r="H67" s="48"/>
      <c r="I67" s="48"/>
      <c r="J67" s="48"/>
      <c r="K67" s="48"/>
      <c r="L67" s="48"/>
    </row>
    <row r="68" spans="1:12" x14ac:dyDescent="0.25">
      <c r="A68" s="51"/>
      <c r="C68" s="48"/>
      <c r="D68" s="27"/>
      <c r="E68" s="48"/>
      <c r="F68" s="48"/>
      <c r="G68" s="48"/>
      <c r="H68" s="48"/>
      <c r="I68" s="48"/>
      <c r="J68" s="48"/>
      <c r="K68" s="48"/>
      <c r="L68" s="48"/>
    </row>
    <row r="69" spans="1:12" x14ac:dyDescent="0.25">
      <c r="A69" s="51"/>
      <c r="C69" s="48"/>
      <c r="D69" s="27"/>
      <c r="E69" s="48"/>
      <c r="F69" s="48"/>
      <c r="G69" s="48"/>
      <c r="H69" s="48"/>
      <c r="I69" s="48"/>
      <c r="J69" s="48"/>
      <c r="K69" s="48"/>
      <c r="L69" s="48"/>
    </row>
    <row r="70" spans="1:12" x14ac:dyDescent="0.25">
      <c r="A70" s="51"/>
      <c r="C70" s="48"/>
      <c r="D70" s="27"/>
      <c r="E70" s="48"/>
      <c r="F70" s="48"/>
      <c r="G70" s="48"/>
      <c r="H70" s="48"/>
      <c r="I70" s="48"/>
      <c r="J70" s="48"/>
      <c r="K70" s="48"/>
      <c r="L70" s="48"/>
    </row>
    <row r="71" spans="1:12" x14ac:dyDescent="0.25">
      <c r="A71" s="51"/>
      <c r="C71" s="48"/>
      <c r="D71" s="27"/>
      <c r="E71" s="48"/>
      <c r="F71" s="48"/>
      <c r="G71" s="48"/>
      <c r="H71" s="48"/>
      <c r="I71" s="48"/>
      <c r="J71" s="48"/>
      <c r="K71" s="48"/>
      <c r="L71" s="48"/>
    </row>
    <row r="72" spans="1:12" x14ac:dyDescent="0.25">
      <c r="A72" s="51"/>
      <c r="C72" s="48"/>
      <c r="D72" s="27"/>
      <c r="E72" s="48"/>
      <c r="F72" s="48"/>
      <c r="G72" s="48"/>
      <c r="H72" s="48"/>
      <c r="I72" s="48"/>
      <c r="J72" s="48"/>
      <c r="K72" s="48"/>
      <c r="L72" s="48"/>
    </row>
    <row r="73" spans="1:12" x14ac:dyDescent="0.25">
      <c r="A73" s="51"/>
      <c r="C73" s="48"/>
      <c r="D73" s="27"/>
      <c r="E73" s="48"/>
      <c r="F73" s="48"/>
      <c r="G73" s="48"/>
      <c r="H73" s="48"/>
      <c r="I73" s="48"/>
      <c r="J73" s="48"/>
      <c r="K73" s="48"/>
      <c r="L73" s="48"/>
    </row>
    <row r="74" spans="1:12" x14ac:dyDescent="0.25">
      <c r="A74" s="51"/>
      <c r="C74" s="48"/>
      <c r="D74" s="27"/>
      <c r="E74" s="48"/>
      <c r="F74" s="48"/>
      <c r="G74" s="48"/>
      <c r="H74" s="48"/>
      <c r="I74" s="48"/>
      <c r="J74" s="48"/>
      <c r="K74" s="48"/>
      <c r="L74" s="48"/>
    </row>
    <row r="75" spans="1:12" x14ac:dyDescent="0.25">
      <c r="A75" s="51"/>
      <c r="C75" s="48"/>
      <c r="D75" s="27"/>
      <c r="E75" s="48"/>
      <c r="F75" s="48"/>
      <c r="G75" s="48"/>
      <c r="H75" s="48"/>
      <c r="I75" s="48"/>
      <c r="J75" s="48"/>
      <c r="K75" s="48"/>
      <c r="L75" s="48"/>
    </row>
    <row r="76" spans="1:12" x14ac:dyDescent="0.25">
      <c r="A76" s="51"/>
      <c r="C76" s="48"/>
      <c r="D76" s="27"/>
      <c r="E76" s="48"/>
      <c r="F76" s="48"/>
      <c r="G76" s="48"/>
      <c r="H76" s="48"/>
      <c r="I76" s="48"/>
      <c r="J76" s="48"/>
      <c r="K76" s="48"/>
      <c r="L76" s="48"/>
    </row>
    <row r="77" spans="1:12" x14ac:dyDescent="0.25">
      <c r="A77" s="51"/>
      <c r="C77" s="48"/>
      <c r="D77" s="27"/>
      <c r="E77" s="48"/>
      <c r="F77" s="48"/>
      <c r="G77" s="48"/>
      <c r="H77" s="48"/>
      <c r="I77" s="48"/>
      <c r="J77" s="48"/>
      <c r="K77" s="48"/>
      <c r="L77" s="48"/>
    </row>
    <row r="78" spans="1:12" x14ac:dyDescent="0.25">
      <c r="A78" s="51"/>
      <c r="C78" s="48"/>
      <c r="D78" s="27"/>
      <c r="E78" s="48"/>
      <c r="F78" s="48"/>
      <c r="G78" s="48"/>
      <c r="H78" s="48"/>
      <c r="I78" s="48"/>
      <c r="J78" s="48"/>
      <c r="K78" s="48"/>
      <c r="L78" s="48"/>
    </row>
    <row r="79" spans="1:12" x14ac:dyDescent="0.25">
      <c r="A79" s="51"/>
      <c r="C79" s="48"/>
      <c r="D79" s="27"/>
      <c r="E79" s="48"/>
      <c r="F79" s="48"/>
      <c r="G79" s="48"/>
      <c r="H79" s="48"/>
      <c r="I79" s="48"/>
      <c r="J79" s="48"/>
      <c r="K79" s="48"/>
      <c r="L79" s="48"/>
    </row>
    <row r="80" spans="1:12" x14ac:dyDescent="0.25">
      <c r="A80" s="51"/>
      <c r="C80" s="48"/>
      <c r="D80" s="27"/>
      <c r="E80" s="48"/>
      <c r="F80" s="48"/>
      <c r="G80" s="48"/>
      <c r="H80" s="48"/>
      <c r="I80" s="48"/>
      <c r="J80" s="48"/>
      <c r="K80" s="48"/>
      <c r="L80" s="48"/>
    </row>
    <row r="81" spans="1:12" x14ac:dyDescent="0.25">
      <c r="A81" s="51"/>
      <c r="C81" s="48"/>
      <c r="D81" s="27"/>
      <c r="E81" s="48"/>
      <c r="F81" s="48"/>
      <c r="G81" s="48"/>
      <c r="H81" s="48"/>
      <c r="I81" s="48"/>
      <c r="J81" s="48"/>
      <c r="K81" s="48"/>
      <c r="L81" s="48"/>
    </row>
    <row r="82" spans="1:12" x14ac:dyDescent="0.25">
      <c r="A82" s="51"/>
      <c r="C82" s="48"/>
      <c r="D82" s="27"/>
      <c r="E82" s="48"/>
      <c r="F82" s="48"/>
      <c r="G82" s="48"/>
      <c r="H82" s="48"/>
      <c r="I82" s="48"/>
      <c r="J82" s="48"/>
      <c r="K82" s="48"/>
      <c r="L82" s="48"/>
    </row>
    <row r="83" spans="1:12" x14ac:dyDescent="0.25">
      <c r="A83" s="51"/>
      <c r="C83" s="48"/>
      <c r="D83" s="27"/>
      <c r="E83" s="48"/>
      <c r="F83" s="48"/>
      <c r="G83" s="48"/>
      <c r="H83" s="48"/>
      <c r="I83" s="48"/>
      <c r="J83" s="48"/>
      <c r="K83" s="48"/>
      <c r="L83" s="48"/>
    </row>
    <row r="84" spans="1:12" x14ac:dyDescent="0.25">
      <c r="A84" s="51"/>
      <c r="C84" s="48"/>
      <c r="D84" s="27"/>
      <c r="E84" s="48"/>
      <c r="F84" s="48"/>
      <c r="G84" s="48"/>
      <c r="H84" s="48"/>
      <c r="I84" s="48"/>
      <c r="J84" s="48"/>
      <c r="K84" s="48"/>
      <c r="L84" s="48"/>
    </row>
    <row r="85" spans="1:12" x14ac:dyDescent="0.25">
      <c r="A85" s="51"/>
      <c r="C85" s="48"/>
      <c r="D85" s="27"/>
      <c r="E85" s="48"/>
      <c r="F85" s="48"/>
      <c r="G85" s="48"/>
      <c r="H85" s="48"/>
      <c r="I85" s="48"/>
      <c r="J85" s="48"/>
      <c r="K85" s="48"/>
      <c r="L85" s="48"/>
    </row>
    <row r="86" spans="1:12" x14ac:dyDescent="0.25">
      <c r="A86" s="51"/>
      <c r="C86" s="48"/>
      <c r="D86" s="27"/>
      <c r="E86" s="48"/>
      <c r="F86" s="48"/>
      <c r="G86" s="48"/>
      <c r="H86" s="48"/>
      <c r="I86" s="48"/>
      <c r="J86" s="48"/>
      <c r="K86" s="48"/>
      <c r="L86" s="48"/>
    </row>
    <row r="87" spans="1:12" x14ac:dyDescent="0.25">
      <c r="A87" s="51"/>
      <c r="C87" s="48"/>
      <c r="D87" s="27"/>
      <c r="E87" s="48"/>
      <c r="F87" s="48"/>
      <c r="G87" s="48"/>
      <c r="H87" s="48"/>
      <c r="I87" s="48"/>
      <c r="J87" s="48"/>
      <c r="K87" s="48"/>
      <c r="L87" s="48"/>
    </row>
    <row r="88" spans="1:12" x14ac:dyDescent="0.25">
      <c r="A88" s="51"/>
      <c r="C88" s="48"/>
      <c r="D88" s="27"/>
      <c r="E88" s="48"/>
      <c r="F88" s="48"/>
      <c r="G88" s="48"/>
      <c r="H88" s="48"/>
      <c r="I88" s="48"/>
      <c r="J88" s="48"/>
      <c r="K88" s="48"/>
      <c r="L88" s="48"/>
    </row>
    <row r="89" spans="1:12" x14ac:dyDescent="0.25">
      <c r="A89" s="51"/>
      <c r="C89" s="48"/>
      <c r="D89" s="27"/>
      <c r="E89" s="48"/>
      <c r="F89" s="48"/>
      <c r="G89" s="48"/>
      <c r="H89" s="48"/>
      <c r="I89" s="48"/>
      <c r="J89" s="48"/>
      <c r="K89" s="48"/>
      <c r="L89" s="48"/>
    </row>
    <row r="90" spans="1:12" x14ac:dyDescent="0.25">
      <c r="A90" s="51"/>
      <c r="C90" s="48"/>
      <c r="D90" s="27"/>
      <c r="E90" s="48"/>
      <c r="F90" s="48"/>
      <c r="G90" s="48"/>
      <c r="H90" s="48"/>
      <c r="I90" s="48"/>
      <c r="J90" s="48"/>
      <c r="K90" s="48"/>
      <c r="L90" s="48"/>
    </row>
    <row r="91" spans="1:12" x14ac:dyDescent="0.25">
      <c r="A91" s="51"/>
      <c r="C91" s="48"/>
      <c r="D91" s="27"/>
      <c r="E91" s="48"/>
      <c r="F91" s="48"/>
      <c r="G91" s="48"/>
      <c r="H91" s="48"/>
      <c r="I91" s="48"/>
      <c r="J91" s="48"/>
      <c r="K91" s="48"/>
      <c r="L91" s="48"/>
    </row>
    <row r="92" spans="1:12" x14ac:dyDescent="0.25">
      <c r="A92" s="51"/>
      <c r="C92" s="48"/>
      <c r="D92" s="27"/>
      <c r="E92" s="48"/>
      <c r="F92" s="48"/>
      <c r="G92" s="48"/>
      <c r="H92" s="48"/>
      <c r="I92" s="48"/>
      <c r="J92" s="48"/>
      <c r="K92" s="48"/>
      <c r="L92" s="48"/>
    </row>
    <row r="93" spans="1:12" x14ac:dyDescent="0.25">
      <c r="A93" s="51"/>
      <c r="C93" s="48"/>
      <c r="D93" s="27"/>
      <c r="E93" s="48"/>
      <c r="F93" s="48"/>
      <c r="G93" s="48"/>
      <c r="H93" s="48"/>
      <c r="I93" s="48"/>
      <c r="J93" s="48"/>
      <c r="K93" s="48"/>
      <c r="L93" s="48"/>
    </row>
    <row r="94" spans="1:12" x14ac:dyDescent="0.25">
      <c r="A94" s="51"/>
      <c r="C94" s="48"/>
      <c r="D94" s="27"/>
      <c r="E94" s="48"/>
      <c r="F94" s="48"/>
      <c r="G94" s="48"/>
      <c r="H94" s="48"/>
      <c r="I94" s="48"/>
      <c r="J94" s="48"/>
      <c r="K94" s="48"/>
      <c r="L94" s="48"/>
    </row>
    <row r="95" spans="1:12" x14ac:dyDescent="0.25">
      <c r="A95" s="51"/>
      <c r="C95" s="48"/>
      <c r="D95" s="27"/>
      <c r="E95" s="48"/>
      <c r="F95" s="48"/>
      <c r="G95" s="48"/>
      <c r="H95" s="48"/>
      <c r="I95" s="48"/>
      <c r="J95" s="48"/>
      <c r="K95" s="48"/>
      <c r="L95" s="48"/>
    </row>
    <row r="96" spans="1:12" x14ac:dyDescent="0.25">
      <c r="A96" s="51"/>
      <c r="C96" s="48"/>
      <c r="D96" s="27"/>
      <c r="E96" s="48"/>
      <c r="F96" s="48"/>
      <c r="G96" s="48"/>
      <c r="H96" s="48"/>
      <c r="I96" s="48"/>
      <c r="J96" s="48"/>
      <c r="K96" s="48"/>
      <c r="L96" s="48"/>
    </row>
    <row r="97" spans="1:12" x14ac:dyDescent="0.25">
      <c r="A97" s="51"/>
      <c r="C97" s="48"/>
      <c r="D97" s="27"/>
      <c r="E97" s="48"/>
      <c r="F97" s="48"/>
      <c r="G97" s="48"/>
      <c r="H97" s="48"/>
      <c r="I97" s="48"/>
      <c r="J97" s="48"/>
      <c r="K97" s="48"/>
      <c r="L97" s="48"/>
    </row>
    <row r="98" spans="1:12" x14ac:dyDescent="0.25">
      <c r="A98" s="51"/>
      <c r="C98" s="48"/>
      <c r="D98" s="27"/>
      <c r="E98" s="48"/>
      <c r="F98" s="48"/>
      <c r="G98" s="48"/>
      <c r="H98" s="48"/>
      <c r="I98" s="48"/>
      <c r="J98" s="48"/>
      <c r="K98" s="48"/>
      <c r="L98" s="48"/>
    </row>
    <row r="99" spans="1:12" x14ac:dyDescent="0.25">
      <c r="A99" s="51"/>
      <c r="C99" s="48"/>
      <c r="D99" s="27"/>
      <c r="E99" s="48"/>
      <c r="F99" s="48"/>
      <c r="G99" s="48"/>
      <c r="H99" s="48"/>
      <c r="I99" s="48"/>
      <c r="J99" s="48"/>
      <c r="K99" s="48"/>
      <c r="L99" s="48"/>
    </row>
    <row r="100" spans="1:12" x14ac:dyDescent="0.25">
      <c r="A100" s="51"/>
      <c r="C100" s="48"/>
      <c r="D100" s="27"/>
      <c r="E100" s="48"/>
      <c r="F100" s="48"/>
      <c r="G100" s="48"/>
      <c r="H100" s="48"/>
      <c r="I100" s="48"/>
      <c r="J100" s="48"/>
      <c r="K100" s="48"/>
      <c r="L100" s="48"/>
    </row>
    <row r="101" spans="1:12" x14ac:dyDescent="0.25">
      <c r="A101" s="51"/>
      <c r="C101" s="48"/>
      <c r="D101" s="27"/>
      <c r="E101" s="48"/>
      <c r="F101" s="48"/>
      <c r="G101" s="48"/>
      <c r="H101" s="48"/>
      <c r="I101" s="48"/>
      <c r="J101" s="48"/>
      <c r="K101" s="48"/>
      <c r="L101" s="48"/>
    </row>
    <row r="102" spans="1:12" x14ac:dyDescent="0.25">
      <c r="A102" s="51"/>
      <c r="C102" s="48"/>
      <c r="D102" s="27"/>
      <c r="E102" s="48"/>
      <c r="F102" s="48"/>
      <c r="G102" s="48"/>
      <c r="H102" s="48"/>
      <c r="I102" s="48"/>
      <c r="J102" s="48"/>
      <c r="K102" s="48"/>
      <c r="L102" s="48"/>
    </row>
    <row r="103" spans="1:12" x14ac:dyDescent="0.25">
      <c r="A103" s="51"/>
      <c r="C103" s="48"/>
      <c r="D103" s="27"/>
      <c r="E103" s="48"/>
      <c r="F103" s="48"/>
      <c r="G103" s="48"/>
      <c r="H103" s="48"/>
      <c r="I103" s="48"/>
      <c r="J103" s="48"/>
      <c r="K103" s="48"/>
      <c r="L103" s="48"/>
    </row>
    <row r="104" spans="1:12" x14ac:dyDescent="0.25">
      <c r="A104" s="51"/>
      <c r="C104" s="48"/>
      <c r="D104" s="27"/>
      <c r="E104" s="48"/>
      <c r="F104" s="48"/>
      <c r="G104" s="48"/>
      <c r="H104" s="48"/>
      <c r="I104" s="48"/>
      <c r="J104" s="48"/>
      <c r="K104" s="48"/>
      <c r="L104" s="48"/>
    </row>
    <row r="105" spans="1:12" x14ac:dyDescent="0.25">
      <c r="A105" s="51"/>
      <c r="C105" s="48"/>
      <c r="D105" s="27"/>
      <c r="E105" s="48"/>
      <c r="F105" s="48"/>
      <c r="G105" s="48"/>
      <c r="H105" s="48"/>
      <c r="I105" s="48"/>
      <c r="J105" s="48"/>
      <c r="K105" s="48"/>
      <c r="L105" s="48"/>
    </row>
    <row r="106" spans="1:12" x14ac:dyDescent="0.25">
      <c r="A106" s="51"/>
      <c r="C106" s="48"/>
      <c r="D106" s="27"/>
      <c r="E106" s="48"/>
      <c r="F106" s="48"/>
      <c r="G106" s="48"/>
      <c r="H106" s="48"/>
      <c r="I106" s="48"/>
      <c r="J106" s="48"/>
      <c r="K106" s="48"/>
      <c r="L106" s="48"/>
    </row>
    <row r="107" spans="1:12" x14ac:dyDescent="0.25">
      <c r="A107" s="51"/>
      <c r="C107" s="48"/>
      <c r="D107" s="27"/>
      <c r="E107" s="48"/>
      <c r="F107" s="48"/>
      <c r="G107" s="48"/>
      <c r="H107" s="48"/>
      <c r="I107" s="48"/>
      <c r="J107" s="48"/>
      <c r="K107" s="48"/>
      <c r="L107" s="48"/>
    </row>
    <row r="108" spans="1:12" x14ac:dyDescent="0.25">
      <c r="A108" s="51"/>
      <c r="C108" s="48"/>
      <c r="D108" s="27"/>
      <c r="E108" s="48"/>
      <c r="F108" s="48"/>
      <c r="G108" s="48"/>
      <c r="H108" s="48"/>
      <c r="I108" s="48"/>
      <c r="J108" s="48"/>
      <c r="K108" s="48"/>
      <c r="L108" s="48"/>
    </row>
    <row r="109" spans="1:12" x14ac:dyDescent="0.25">
      <c r="A109" s="51"/>
      <c r="C109" s="48"/>
      <c r="D109" s="27"/>
      <c r="E109" s="48"/>
      <c r="F109" s="48"/>
      <c r="G109" s="48"/>
      <c r="H109" s="48"/>
      <c r="I109" s="48"/>
      <c r="J109" s="48"/>
      <c r="K109" s="48"/>
      <c r="L109" s="48"/>
    </row>
    <row r="110" spans="1:12" x14ac:dyDescent="0.25">
      <c r="A110" s="51"/>
      <c r="C110" s="48"/>
      <c r="D110" s="27"/>
      <c r="E110" s="48"/>
      <c r="F110" s="48"/>
      <c r="G110" s="48"/>
      <c r="H110" s="48"/>
      <c r="I110" s="48"/>
      <c r="J110" s="48"/>
      <c r="K110" s="48"/>
      <c r="L110" s="48"/>
    </row>
    <row r="111" spans="1:12" x14ac:dyDescent="0.25">
      <c r="A111" s="51"/>
      <c r="C111" s="48"/>
      <c r="D111" s="27"/>
      <c r="E111" s="48"/>
      <c r="F111" s="48"/>
      <c r="G111" s="48"/>
      <c r="H111" s="48"/>
      <c r="I111" s="48"/>
      <c r="J111" s="48"/>
      <c r="K111" s="48"/>
      <c r="L111" s="48"/>
    </row>
    <row r="112" spans="1:12" x14ac:dyDescent="0.25">
      <c r="A112" s="51"/>
      <c r="C112" s="48"/>
      <c r="D112" s="27"/>
      <c r="E112" s="48"/>
      <c r="F112" s="48"/>
      <c r="G112" s="48"/>
      <c r="H112" s="48"/>
      <c r="I112" s="48"/>
      <c r="J112" s="48"/>
      <c r="K112" s="48"/>
      <c r="L112" s="48"/>
    </row>
    <row r="113" spans="1:12" x14ac:dyDescent="0.25">
      <c r="A113" s="51"/>
      <c r="C113" s="48"/>
      <c r="D113" s="27"/>
      <c r="E113" s="48"/>
      <c r="F113" s="48"/>
      <c r="G113" s="48"/>
      <c r="H113" s="48"/>
      <c r="I113" s="48"/>
      <c r="J113" s="48"/>
      <c r="K113" s="48"/>
      <c r="L113" s="48"/>
    </row>
    <row r="114" spans="1:12" x14ac:dyDescent="0.25">
      <c r="A114" s="51"/>
      <c r="C114" s="48"/>
      <c r="D114" s="27"/>
      <c r="E114" s="48"/>
      <c r="F114" s="48"/>
      <c r="G114" s="48"/>
      <c r="H114" s="48"/>
      <c r="I114" s="48"/>
      <c r="J114" s="48"/>
      <c r="K114" s="48"/>
      <c r="L114" s="48"/>
    </row>
    <row r="115" spans="1:12" x14ac:dyDescent="0.25">
      <c r="A115" s="51"/>
      <c r="C115" s="48"/>
      <c r="D115" s="27"/>
      <c r="E115" s="48"/>
      <c r="F115" s="48"/>
      <c r="G115" s="48"/>
      <c r="H115" s="48"/>
      <c r="I115" s="48"/>
      <c r="J115" s="48"/>
      <c r="K115" s="48"/>
      <c r="L115" s="48"/>
    </row>
    <row r="116" spans="1:12" x14ac:dyDescent="0.25">
      <c r="A116" s="51"/>
      <c r="C116" s="48"/>
      <c r="D116" s="27"/>
      <c r="E116" s="48"/>
      <c r="F116" s="48"/>
      <c r="G116" s="48"/>
      <c r="H116" s="48"/>
      <c r="I116" s="48"/>
      <c r="J116" s="48"/>
      <c r="K116" s="48"/>
      <c r="L116" s="48"/>
    </row>
    <row r="117" spans="1:12" x14ac:dyDescent="0.25">
      <c r="A117" s="51"/>
      <c r="C117" s="48"/>
      <c r="D117" s="27"/>
      <c r="E117" s="48"/>
      <c r="F117" s="48"/>
      <c r="G117" s="48"/>
      <c r="H117" s="48"/>
      <c r="I117" s="48"/>
      <c r="J117" s="48"/>
      <c r="K117" s="48"/>
      <c r="L117" s="48"/>
    </row>
    <row r="118" spans="1:12" x14ac:dyDescent="0.25">
      <c r="A118" s="51"/>
      <c r="C118" s="48"/>
      <c r="D118" s="27"/>
      <c r="E118" s="48"/>
      <c r="F118" s="48"/>
      <c r="G118" s="48"/>
      <c r="H118" s="48"/>
      <c r="I118" s="48"/>
      <c r="J118" s="48"/>
      <c r="K118" s="48"/>
      <c r="L118" s="48"/>
    </row>
    <row r="119" spans="1:12" x14ac:dyDescent="0.25">
      <c r="A119" s="51"/>
      <c r="C119" s="48"/>
      <c r="D119" s="27"/>
      <c r="E119" s="48"/>
      <c r="F119" s="48"/>
      <c r="G119" s="48"/>
      <c r="H119" s="48"/>
      <c r="I119" s="48"/>
      <c r="J119" s="48"/>
      <c r="K119" s="48"/>
      <c r="L119" s="48"/>
    </row>
    <row r="120" spans="1:12" x14ac:dyDescent="0.25">
      <c r="A120" s="51"/>
      <c r="C120" s="48"/>
      <c r="D120" s="27"/>
      <c r="E120" s="48"/>
      <c r="F120" s="48"/>
      <c r="G120" s="48"/>
      <c r="H120" s="48"/>
      <c r="I120" s="48"/>
      <c r="J120" s="48"/>
      <c r="K120" s="48"/>
      <c r="L120" s="48"/>
    </row>
    <row r="121" spans="1:12" x14ac:dyDescent="0.25">
      <c r="A121" s="51"/>
      <c r="C121" s="48"/>
      <c r="D121" s="27"/>
      <c r="E121" s="48"/>
      <c r="F121" s="48"/>
      <c r="G121" s="48"/>
      <c r="H121" s="48"/>
      <c r="I121" s="48"/>
      <c r="J121" s="48"/>
      <c r="K121" s="48"/>
      <c r="L121" s="48"/>
    </row>
    <row r="122" spans="1:12" x14ac:dyDescent="0.25">
      <c r="A122" s="51"/>
      <c r="C122" s="48"/>
      <c r="D122" s="27"/>
      <c r="E122" s="48"/>
      <c r="F122" s="48"/>
      <c r="G122" s="48"/>
      <c r="H122" s="48"/>
      <c r="I122" s="48"/>
      <c r="J122" s="48"/>
      <c r="K122" s="48"/>
      <c r="L122" s="48"/>
    </row>
    <row r="123" spans="1:12" x14ac:dyDescent="0.25">
      <c r="A123" s="51"/>
      <c r="C123" s="48"/>
      <c r="D123" s="27"/>
      <c r="E123" s="48"/>
      <c r="F123" s="48"/>
      <c r="G123" s="48"/>
      <c r="H123" s="48"/>
      <c r="I123" s="48"/>
      <c r="J123" s="48"/>
      <c r="K123" s="48"/>
      <c r="L123" s="48"/>
    </row>
    <row r="124" spans="1:12" x14ac:dyDescent="0.25">
      <c r="A124" s="51"/>
      <c r="C124" s="48"/>
      <c r="D124" s="27"/>
      <c r="E124" s="48"/>
      <c r="F124" s="48"/>
      <c r="G124" s="48"/>
      <c r="H124" s="48"/>
      <c r="I124" s="48"/>
      <c r="J124" s="48"/>
      <c r="K124" s="48"/>
      <c r="L124" s="48"/>
    </row>
    <row r="125" spans="1:12" x14ac:dyDescent="0.25">
      <c r="A125" s="51"/>
      <c r="C125" s="48"/>
      <c r="D125" s="27"/>
      <c r="E125" s="48"/>
      <c r="F125" s="48"/>
      <c r="G125" s="48"/>
      <c r="H125" s="48"/>
      <c r="I125" s="48"/>
      <c r="J125" s="48"/>
      <c r="K125" s="48"/>
      <c r="L125" s="48"/>
    </row>
    <row r="126" spans="1:12" x14ac:dyDescent="0.25">
      <c r="A126" s="51"/>
      <c r="C126" s="48"/>
      <c r="D126" s="27"/>
      <c r="E126" s="48"/>
      <c r="F126" s="48"/>
      <c r="G126" s="48"/>
      <c r="H126" s="48"/>
      <c r="I126" s="48"/>
      <c r="J126" s="48"/>
      <c r="K126" s="48"/>
      <c r="L126" s="48"/>
    </row>
    <row r="127" spans="1:12" x14ac:dyDescent="0.25">
      <c r="A127" s="51"/>
      <c r="C127" s="48"/>
      <c r="D127" s="27"/>
      <c r="E127" s="48"/>
      <c r="F127" s="48"/>
      <c r="G127" s="48"/>
      <c r="H127" s="48"/>
      <c r="I127" s="48"/>
      <c r="J127" s="48"/>
      <c r="K127" s="48"/>
      <c r="L127" s="48"/>
    </row>
    <row r="128" spans="1:12" x14ac:dyDescent="0.25">
      <c r="A128" s="51"/>
      <c r="C128" s="48"/>
      <c r="D128" s="27"/>
      <c r="E128" s="48"/>
      <c r="F128" s="48"/>
      <c r="G128" s="48"/>
      <c r="H128" s="48"/>
      <c r="I128" s="48"/>
      <c r="J128" s="48"/>
      <c r="K128" s="48"/>
      <c r="L128" s="48"/>
    </row>
    <row r="164" spans="4:4" x14ac:dyDescent="0.25">
      <c r="D164" s="26" t="e">
        <f>SUM(Summations!B3º)</f>
        <v>#NAME?</v>
      </c>
    </row>
  </sheetData>
  <sheetProtection sheet="1" selectLockedCells="1" selectUnlockedCells="1"/>
  <mergeCells count="2">
    <mergeCell ref="F36:G36"/>
    <mergeCell ref="F35:G35"/>
  </mergeCells>
  <phoneticPr fontId="27" type="noConversion"/>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1">
    <tabColor rgb="FFB381D9"/>
  </sheetPr>
  <dimension ref="A1:K27"/>
  <sheetViews>
    <sheetView zoomScale="85" zoomScaleNormal="85" workbookViewId="0">
      <pane ySplit="1" topLeftCell="A2" activePane="bottomLeft" state="frozen"/>
      <selection sqref="A1:XFD1048576"/>
      <selection pane="bottomLeft" activeCell="C8" sqref="C8"/>
    </sheetView>
  </sheetViews>
  <sheetFormatPr defaultColWidth="0" defaultRowHeight="15" x14ac:dyDescent="0.25"/>
  <cols>
    <col min="1" max="8" width="12.42578125" style="23" customWidth="1"/>
    <col min="9" max="9" width="91.42578125" style="23" bestFit="1" customWidth="1"/>
    <col min="10" max="16384" width="8.7109375" style="23" hidden="1"/>
  </cols>
  <sheetData>
    <row r="1" spans="1:11" ht="43.9" customHeight="1" x14ac:dyDescent="0.25">
      <c r="A1" s="22" t="s">
        <v>104</v>
      </c>
      <c r="B1" s="22" t="s">
        <v>105</v>
      </c>
      <c r="C1" s="22" t="s">
        <v>94</v>
      </c>
      <c r="D1" s="22" t="s">
        <v>95</v>
      </c>
      <c r="E1" s="22" t="s">
        <v>96</v>
      </c>
      <c r="F1" s="22" t="s">
        <v>97</v>
      </c>
      <c r="G1" s="22" t="s">
        <v>135</v>
      </c>
      <c r="H1" s="22" t="s">
        <v>136</v>
      </c>
      <c r="I1"/>
    </row>
    <row r="2" spans="1:11" s="277" customFormat="1" x14ac:dyDescent="0.25">
      <c r="A2" s="324" t="s">
        <v>110</v>
      </c>
      <c r="B2" s="325" t="s">
        <v>171</v>
      </c>
      <c r="C2" s="326" t="s">
        <v>251</v>
      </c>
      <c r="D2" s="326" t="s">
        <v>252</v>
      </c>
      <c r="E2" s="327">
        <v>1</v>
      </c>
      <c r="F2" s="327">
        <v>999</v>
      </c>
      <c r="G2" s="327" t="s">
        <v>58</v>
      </c>
      <c r="H2" s="327">
        <v>999</v>
      </c>
      <c r="I2" s="328" t="s">
        <v>253</v>
      </c>
      <c r="J2"/>
      <c r="K2"/>
    </row>
    <row r="3" spans="1:11" s="278" customFormat="1" x14ac:dyDescent="0.25">
      <c r="A3" s="324" t="s">
        <v>110</v>
      </c>
      <c r="B3" s="325" t="s">
        <v>171</v>
      </c>
      <c r="C3" s="326" t="s">
        <v>254</v>
      </c>
      <c r="D3" s="326" t="s">
        <v>255</v>
      </c>
      <c r="E3" s="327">
        <v>2</v>
      </c>
      <c r="F3" s="327">
        <v>999</v>
      </c>
      <c r="G3" s="327" t="s">
        <v>58</v>
      </c>
      <c r="H3" s="327">
        <v>999</v>
      </c>
      <c r="I3" s="329"/>
      <c r="J3"/>
      <c r="K3"/>
    </row>
    <row r="4" spans="1:11" s="277" customFormat="1" x14ac:dyDescent="0.25">
      <c r="A4" s="287" t="s">
        <v>110</v>
      </c>
      <c r="B4" s="273" t="s">
        <v>238</v>
      </c>
      <c r="C4" s="274" t="s">
        <v>102</v>
      </c>
      <c r="D4" s="274" t="s">
        <v>239</v>
      </c>
      <c r="E4" s="275">
        <v>1</v>
      </c>
      <c r="F4" s="275">
        <v>999</v>
      </c>
      <c r="G4" s="288" t="s">
        <v>58</v>
      </c>
      <c r="H4" s="288">
        <v>999</v>
      </c>
      <c r="I4" s="276"/>
    </row>
    <row r="5" spans="1:11" s="278" customFormat="1" x14ac:dyDescent="0.25">
      <c r="A5" s="280"/>
      <c r="B5" s="279"/>
      <c r="C5" s="279"/>
      <c r="D5" s="279"/>
      <c r="G5" s="279"/>
      <c r="I5" s="280"/>
    </row>
    <row r="6" spans="1:11" s="278" customFormat="1" x14ac:dyDescent="0.25">
      <c r="A6" s="280"/>
      <c r="B6" s="279"/>
      <c r="C6" s="279"/>
      <c r="D6" s="279"/>
      <c r="G6" s="279"/>
      <c r="I6" s="280"/>
    </row>
    <row r="7" spans="1:11" s="278" customFormat="1" x14ac:dyDescent="0.25">
      <c r="A7" s="280"/>
      <c r="B7" s="279"/>
      <c r="C7" s="279"/>
      <c r="D7" s="279"/>
      <c r="G7" s="279"/>
      <c r="I7" s="280"/>
    </row>
    <row r="8" spans="1:11" s="278" customFormat="1" x14ac:dyDescent="0.25">
      <c r="A8" s="280"/>
      <c r="B8" s="279"/>
      <c r="C8" s="279"/>
      <c r="D8" s="279"/>
      <c r="G8" s="279"/>
      <c r="I8" s="280"/>
    </row>
    <row r="9" spans="1:11" s="278" customFormat="1" x14ac:dyDescent="0.25">
      <c r="A9" s="280"/>
      <c r="B9" s="279"/>
      <c r="C9" s="279"/>
      <c r="D9" s="279"/>
      <c r="G9" s="279"/>
      <c r="I9" s="280"/>
    </row>
    <row r="10" spans="1:11" s="278" customFormat="1" x14ac:dyDescent="0.25">
      <c r="A10" s="280"/>
      <c r="B10" s="279"/>
      <c r="C10" s="279"/>
      <c r="D10" s="279"/>
      <c r="G10" s="279"/>
      <c r="I10" s="280"/>
    </row>
    <row r="11" spans="1:11" s="278" customFormat="1" x14ac:dyDescent="0.25">
      <c r="A11" s="280"/>
      <c r="B11" s="279"/>
      <c r="C11" s="279"/>
      <c r="D11" s="279"/>
      <c r="G11" s="279"/>
      <c r="I11" s="280"/>
    </row>
    <row r="12" spans="1:11" s="278" customFormat="1" x14ac:dyDescent="0.25">
      <c r="A12" s="280"/>
      <c r="B12" s="279"/>
      <c r="C12" s="279"/>
      <c r="D12" s="279"/>
      <c r="G12" s="279"/>
      <c r="I12" s="280"/>
    </row>
    <row r="13" spans="1:11" s="278" customFormat="1" x14ac:dyDescent="0.25">
      <c r="A13" s="280"/>
      <c r="B13" s="279"/>
      <c r="G13" s="279"/>
      <c r="I13" s="280"/>
    </row>
    <row r="14" spans="1:11" s="282" customFormat="1" x14ac:dyDescent="0.25">
      <c r="A14" s="281"/>
      <c r="B14" s="279"/>
      <c r="C14" s="279"/>
      <c r="D14" s="279"/>
      <c r="I14" s="280"/>
    </row>
    <row r="15" spans="1:11" s="278" customFormat="1" x14ac:dyDescent="0.25">
      <c r="A15" s="280"/>
      <c r="D15" s="279"/>
      <c r="G15" s="279"/>
      <c r="I15" s="280"/>
    </row>
    <row r="16" spans="1:11" s="278" customFormat="1" x14ac:dyDescent="0.25">
      <c r="A16" s="280"/>
      <c r="C16" s="279"/>
      <c r="D16" s="279"/>
      <c r="G16" s="279"/>
      <c r="I16" s="280"/>
    </row>
    <row r="17" spans="1:9" s="278" customFormat="1" x14ac:dyDescent="0.25">
      <c r="A17" s="280"/>
      <c r="C17" s="279"/>
      <c r="D17" s="279"/>
      <c r="G17" s="279"/>
      <c r="I17" s="280"/>
    </row>
    <row r="18" spans="1:9" s="282" customFormat="1" x14ac:dyDescent="0.25">
      <c r="A18" s="281"/>
      <c r="C18" s="279"/>
      <c r="D18" s="279"/>
      <c r="I18" s="281"/>
    </row>
    <row r="19" spans="1:9" s="282" customFormat="1" x14ac:dyDescent="0.25">
      <c r="A19" s="281"/>
      <c r="C19" s="279"/>
      <c r="D19" s="279"/>
      <c r="F19" s="279"/>
      <c r="I19" s="281"/>
    </row>
    <row r="20" spans="1:9" s="211" customFormat="1" x14ac:dyDescent="0.25">
      <c r="A20" s="210"/>
      <c r="I20" s="210"/>
    </row>
    <row r="21" spans="1:9" x14ac:dyDescent="0.25">
      <c r="G21" s="38"/>
      <c r="I21"/>
    </row>
    <row r="22" spans="1:9" x14ac:dyDescent="0.25">
      <c r="G22" s="38"/>
      <c r="I22"/>
    </row>
    <row r="23" spans="1:9" x14ac:dyDescent="0.25">
      <c r="G23" s="38"/>
      <c r="I23"/>
    </row>
    <row r="24" spans="1:9" x14ac:dyDescent="0.25">
      <c r="G24" s="38"/>
      <c r="I24"/>
    </row>
    <row r="25" spans="1:9" x14ac:dyDescent="0.25">
      <c r="I25"/>
    </row>
    <row r="26" spans="1:9" x14ac:dyDescent="0.25">
      <c r="B26" s="38"/>
      <c r="C26" s="38"/>
      <c r="D26" s="38"/>
      <c r="G26" s="38"/>
      <c r="I26" s="38"/>
    </row>
    <row r="27" spans="1:9" x14ac:dyDescent="0.25">
      <c r="B27" s="38"/>
    </row>
  </sheetData>
  <sheetProtection sheet="1" selectLockedCells="1" selectUnlockedCells="1"/>
  <phoneticPr fontId="27" type="noConversion"/>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5">
    <tabColor rgb="FFB381D9"/>
  </sheetPr>
  <dimension ref="A1:I17"/>
  <sheetViews>
    <sheetView zoomScale="85" zoomScaleNormal="85" workbookViewId="0">
      <selection activeCell="B2" sqref="B2"/>
    </sheetView>
  </sheetViews>
  <sheetFormatPr defaultColWidth="9.140625" defaultRowHeight="12.75" x14ac:dyDescent="0.2"/>
  <cols>
    <col min="1" max="1" width="9.140625" style="3"/>
    <col min="2" max="2" width="18.5703125" style="3" customWidth="1"/>
    <col min="3" max="16384" width="9.140625" style="3"/>
  </cols>
  <sheetData>
    <row r="1" spans="1:9" ht="45" x14ac:dyDescent="0.2">
      <c r="A1" s="14" t="s">
        <v>104</v>
      </c>
      <c r="B1" s="24" t="s">
        <v>93</v>
      </c>
      <c r="C1" s="24" t="s">
        <v>94</v>
      </c>
      <c r="D1" s="24" t="s">
        <v>95</v>
      </c>
      <c r="E1" s="24" t="s">
        <v>96</v>
      </c>
      <c r="F1" s="24" t="s">
        <v>97</v>
      </c>
    </row>
    <row r="2" spans="1:9" ht="15" x14ac:dyDescent="0.2">
      <c r="A2" s="188" t="s">
        <v>137</v>
      </c>
      <c r="B2" s="209" t="s">
        <v>238</v>
      </c>
      <c r="C2" s="209" t="s">
        <v>102</v>
      </c>
      <c r="D2" s="209" t="s">
        <v>239</v>
      </c>
      <c r="E2" s="283">
        <v>1</v>
      </c>
      <c r="F2" s="283">
        <v>999</v>
      </c>
      <c r="G2" s="188"/>
      <c r="H2" s="188"/>
      <c r="I2" s="188"/>
    </row>
    <row r="3" spans="1:9" ht="15" x14ac:dyDescent="0.2">
      <c r="A3" s="188"/>
      <c r="B3" s="283"/>
      <c r="C3" s="283"/>
      <c r="D3" s="209"/>
      <c r="E3" s="283"/>
      <c r="F3" s="283"/>
      <c r="G3" s="188"/>
      <c r="H3" s="188"/>
      <c r="I3" s="188"/>
    </row>
    <row r="4" spans="1:9" ht="15" x14ac:dyDescent="0.2">
      <c r="A4" s="188"/>
      <c r="B4" s="283"/>
      <c r="C4" s="209"/>
      <c r="D4" s="209"/>
      <c r="E4" s="283"/>
      <c r="F4" s="283"/>
      <c r="G4" s="188"/>
      <c r="H4" s="188"/>
      <c r="I4" s="188"/>
    </row>
    <row r="5" spans="1:9" ht="15" x14ac:dyDescent="0.2">
      <c r="A5" s="188"/>
      <c r="B5" s="283"/>
      <c r="C5" s="209"/>
      <c r="D5" s="209"/>
      <c r="E5" s="283"/>
      <c r="F5" s="283"/>
      <c r="G5" s="188"/>
      <c r="H5" s="188"/>
      <c r="I5" s="188"/>
    </row>
    <row r="6" spans="1:9" ht="15" x14ac:dyDescent="0.2">
      <c r="A6" s="188"/>
      <c r="B6" s="283"/>
      <c r="C6" s="189"/>
      <c r="D6" s="189"/>
      <c r="E6" s="189"/>
      <c r="F6" s="189"/>
      <c r="G6" s="188"/>
      <c r="H6" s="188"/>
      <c r="I6" s="188"/>
    </row>
    <row r="7" spans="1:9" ht="15" x14ac:dyDescent="0.2">
      <c r="A7" s="188"/>
      <c r="B7" s="283"/>
      <c r="C7" s="189"/>
      <c r="D7" s="189"/>
      <c r="E7" s="189"/>
      <c r="F7" s="189"/>
      <c r="G7" s="188"/>
      <c r="H7" s="188"/>
      <c r="I7" s="188"/>
    </row>
    <row r="8" spans="1:9" ht="15" x14ac:dyDescent="0.2">
      <c r="A8" s="188"/>
      <c r="B8" s="283"/>
      <c r="C8" s="189"/>
      <c r="D8" s="189"/>
      <c r="E8" s="189"/>
      <c r="F8" s="189"/>
      <c r="G8" s="188"/>
      <c r="H8" s="188"/>
      <c r="I8" s="188"/>
    </row>
    <row r="9" spans="1:9" ht="15" x14ac:dyDescent="0.2">
      <c r="A9" s="188"/>
      <c r="B9" s="283"/>
      <c r="C9" s="189"/>
      <c r="D9" s="189"/>
      <c r="E9" s="189"/>
      <c r="F9" s="189"/>
      <c r="G9" s="188"/>
      <c r="H9" s="188"/>
      <c r="I9" s="188"/>
    </row>
    <row r="10" spans="1:9" ht="15" x14ac:dyDescent="0.2">
      <c r="A10" s="188"/>
      <c r="B10" s="283"/>
      <c r="C10" s="189"/>
      <c r="D10" s="189"/>
      <c r="E10" s="189"/>
      <c r="F10" s="189"/>
      <c r="G10" s="188"/>
      <c r="H10" s="188"/>
      <c r="I10" s="188"/>
    </row>
    <row r="11" spans="1:9" ht="15" x14ac:dyDescent="0.2">
      <c r="A11" s="188"/>
      <c r="B11" s="209"/>
      <c r="C11" s="189"/>
      <c r="D11" s="189"/>
      <c r="E11" s="189"/>
      <c r="F11" s="189"/>
      <c r="G11" s="188"/>
      <c r="H11" s="188"/>
      <c r="I11" s="188"/>
    </row>
    <row r="12" spans="1:9" ht="15" x14ac:dyDescent="0.2">
      <c r="A12" s="188"/>
      <c r="B12" s="209"/>
      <c r="C12" s="209"/>
      <c r="D12" s="209"/>
      <c r="E12" s="283"/>
      <c r="F12" s="283"/>
      <c r="G12" s="188"/>
      <c r="H12" s="188"/>
      <c r="I12" s="188"/>
    </row>
    <row r="13" spans="1:9" ht="15" x14ac:dyDescent="0.2">
      <c r="A13" s="188"/>
      <c r="B13" s="209"/>
      <c r="C13" s="209"/>
      <c r="D13" s="209"/>
      <c r="E13" s="283"/>
      <c r="F13" s="283"/>
      <c r="G13" s="188"/>
      <c r="H13" s="188"/>
      <c r="I13" s="188"/>
    </row>
    <row r="14" spans="1:9" ht="15" x14ac:dyDescent="0.2">
      <c r="A14" s="188"/>
      <c r="B14" s="209"/>
      <c r="C14" s="189"/>
      <c r="D14" s="189"/>
      <c r="E14" s="189"/>
      <c r="F14" s="189"/>
      <c r="G14" s="188"/>
      <c r="H14" s="188"/>
      <c r="I14" s="188"/>
    </row>
    <row r="15" spans="1:9" s="188" customFormat="1" x14ac:dyDescent="0.2">
      <c r="B15" s="189"/>
      <c r="C15" s="189"/>
      <c r="D15" s="189"/>
      <c r="E15" s="189"/>
      <c r="F15" s="189"/>
    </row>
    <row r="16" spans="1:9" s="188" customFormat="1" x14ac:dyDescent="0.2">
      <c r="B16" s="189"/>
      <c r="C16" s="189"/>
      <c r="D16" s="189"/>
      <c r="E16" s="189"/>
      <c r="F16" s="189"/>
    </row>
    <row r="17" s="188" customFormat="1" x14ac:dyDescent="0.2"/>
  </sheetData>
  <sheetProtection sheet="1" selectLockedCells="1" selectUnlockedCells="1"/>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3">
    <tabColor rgb="FFB381D9"/>
  </sheetPr>
  <dimension ref="A1:I8"/>
  <sheetViews>
    <sheetView zoomScale="85" zoomScaleNormal="85" workbookViewId="0">
      <selection activeCell="D3" sqref="D3"/>
    </sheetView>
  </sheetViews>
  <sheetFormatPr defaultColWidth="8.7109375" defaultRowHeight="15" x14ac:dyDescent="0.25"/>
  <cols>
    <col min="1" max="1" width="8.7109375" style="16"/>
    <col min="2" max="2" width="16" style="17" bestFit="1" customWidth="1"/>
    <col min="3" max="3" width="11.140625" style="17" bestFit="1" customWidth="1"/>
    <col min="4" max="4" width="15.7109375" style="17" bestFit="1" customWidth="1"/>
    <col min="5" max="5" width="8.85546875" style="17" bestFit="1" customWidth="1"/>
    <col min="6" max="6" width="11.85546875" style="17" bestFit="1" customWidth="1"/>
    <col min="7" max="16384" width="8.7109375" style="16"/>
  </cols>
  <sheetData>
    <row r="1" spans="1:9" x14ac:dyDescent="0.25">
      <c r="A1" s="15" t="s">
        <v>104</v>
      </c>
      <c r="B1" s="15" t="s">
        <v>105</v>
      </c>
      <c r="C1" s="15" t="s">
        <v>106</v>
      </c>
      <c r="D1" s="15" t="s">
        <v>107</v>
      </c>
      <c r="E1" s="15" t="s">
        <v>108</v>
      </c>
      <c r="F1" s="15" t="s">
        <v>109</v>
      </c>
    </row>
    <row r="2" spans="1:9" x14ac:dyDescent="0.25">
      <c r="A2" s="284" t="s">
        <v>110</v>
      </c>
      <c r="B2" s="284" t="s">
        <v>238</v>
      </c>
      <c r="C2" s="20" t="s">
        <v>102</v>
      </c>
      <c r="D2" s="20" t="s">
        <v>239</v>
      </c>
      <c r="E2" s="20">
        <v>1</v>
      </c>
      <c r="F2" s="20">
        <v>999</v>
      </c>
      <c r="G2" s="277"/>
      <c r="H2" s="277"/>
      <c r="I2" s="277"/>
    </row>
    <row r="3" spans="1:9" x14ac:dyDescent="0.25">
      <c r="A3" s="20"/>
      <c r="B3" s="20"/>
      <c r="C3" s="20"/>
      <c r="D3" s="20"/>
      <c r="E3" s="20"/>
      <c r="F3" s="20"/>
      <c r="G3" s="277"/>
      <c r="H3" s="277"/>
      <c r="I3" s="277"/>
    </row>
    <row r="4" spans="1:9" x14ac:dyDescent="0.25">
      <c r="A4" s="20"/>
      <c r="B4" s="20"/>
      <c r="C4" s="20"/>
      <c r="D4" s="20"/>
      <c r="E4" s="20"/>
      <c r="F4" s="20"/>
      <c r="G4" s="277"/>
      <c r="H4" s="277"/>
      <c r="I4" s="277"/>
    </row>
    <row r="5" spans="1:9" x14ac:dyDescent="0.25">
      <c r="A5" s="20"/>
      <c r="B5" s="20"/>
      <c r="C5" s="284"/>
      <c r="D5" s="284"/>
      <c r="E5" s="20"/>
      <c r="F5" s="20"/>
      <c r="G5" s="277"/>
      <c r="H5" s="277"/>
      <c r="I5" s="277"/>
    </row>
    <row r="6" spans="1:9" x14ac:dyDescent="0.25">
      <c r="A6" s="20"/>
      <c r="B6" s="284"/>
      <c r="C6" s="284"/>
      <c r="D6" s="284"/>
      <c r="E6" s="20"/>
      <c r="F6" s="20"/>
      <c r="G6" s="277"/>
      <c r="H6" s="277"/>
      <c r="I6" s="277"/>
    </row>
    <row r="7" spans="1:9" x14ac:dyDescent="0.25">
      <c r="A7" s="277"/>
      <c r="B7" s="20"/>
      <c r="C7" s="20"/>
      <c r="D7" s="20"/>
      <c r="E7" s="20"/>
      <c r="F7" s="20"/>
      <c r="G7" s="277"/>
      <c r="H7" s="277"/>
      <c r="I7" s="277"/>
    </row>
    <row r="8" spans="1:9" x14ac:dyDescent="0.25">
      <c r="A8" s="277"/>
      <c r="B8" s="20"/>
      <c r="C8" s="20"/>
      <c r="D8" s="20"/>
      <c r="E8" s="20"/>
      <c r="F8" s="20"/>
      <c r="G8" s="277"/>
      <c r="H8" s="277"/>
      <c r="I8" s="277"/>
    </row>
  </sheetData>
  <sheetProtection sheet="1" selectLockedCells="1" selectUnlockedCells="1"/>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7">
    <tabColor rgb="FFB381D9"/>
  </sheetPr>
  <dimension ref="A1:Q10"/>
  <sheetViews>
    <sheetView zoomScale="85" zoomScaleNormal="85" workbookViewId="0">
      <selection activeCell="B2" sqref="B2"/>
    </sheetView>
  </sheetViews>
  <sheetFormatPr defaultColWidth="8.7109375" defaultRowHeight="15" x14ac:dyDescent="0.25"/>
  <cols>
    <col min="1" max="1" width="8.7109375" style="16"/>
    <col min="2" max="2" width="19" style="16" customWidth="1"/>
    <col min="3" max="3" width="10.140625" style="16" bestFit="1" customWidth="1"/>
    <col min="4" max="4" width="14.5703125" style="16" customWidth="1"/>
    <col min="5" max="5" width="8.140625" style="16" bestFit="1" customWidth="1"/>
    <col min="6" max="6" width="11" style="16" bestFit="1" customWidth="1"/>
    <col min="7" max="16384" width="8.7109375" style="16"/>
  </cols>
  <sheetData>
    <row r="1" spans="1:17" x14ac:dyDescent="0.25">
      <c r="A1" s="15" t="s">
        <v>104</v>
      </c>
      <c r="B1" s="15" t="s">
        <v>105</v>
      </c>
      <c r="C1" s="15" t="s">
        <v>106</v>
      </c>
      <c r="D1" s="15" t="s">
        <v>107</v>
      </c>
      <c r="E1" s="15" t="s">
        <v>108</v>
      </c>
      <c r="F1" s="15" t="s">
        <v>109</v>
      </c>
    </row>
    <row r="2" spans="1:17" x14ac:dyDescent="0.25">
      <c r="A2" s="284" t="s">
        <v>110</v>
      </c>
      <c r="B2" s="284" t="s">
        <v>238</v>
      </c>
      <c r="C2" s="20" t="s">
        <v>102</v>
      </c>
      <c r="D2" s="20" t="s">
        <v>239</v>
      </c>
      <c r="E2" s="20">
        <v>1</v>
      </c>
      <c r="F2" s="20">
        <v>999</v>
      </c>
      <c r="G2" s="277"/>
      <c r="H2" s="277"/>
      <c r="I2" s="277"/>
      <c r="J2" s="277"/>
      <c r="K2" s="277"/>
      <c r="L2" s="277"/>
      <c r="M2" s="277"/>
      <c r="N2" s="277"/>
      <c r="O2" s="277"/>
      <c r="P2" s="277"/>
      <c r="Q2" s="277"/>
    </row>
    <row r="3" spans="1:17" x14ac:dyDescent="0.25">
      <c r="A3" s="20"/>
      <c r="B3" s="20"/>
      <c r="C3" s="20"/>
      <c r="D3" s="20"/>
      <c r="E3" s="20"/>
      <c r="F3" s="20"/>
      <c r="G3" s="277"/>
      <c r="H3" s="277"/>
      <c r="I3" s="277"/>
      <c r="J3" s="277"/>
      <c r="K3" s="277"/>
      <c r="L3" s="277"/>
      <c r="M3" s="277"/>
      <c r="N3" s="277"/>
      <c r="O3" s="277"/>
      <c r="P3" s="277"/>
      <c r="Q3" s="277"/>
    </row>
    <row r="4" spans="1:17" x14ac:dyDescent="0.25">
      <c r="A4" s="20"/>
      <c r="B4" s="20"/>
      <c r="C4" s="20"/>
      <c r="D4" s="20"/>
      <c r="E4" s="20"/>
      <c r="F4" s="20"/>
      <c r="G4" s="277"/>
      <c r="H4" s="277"/>
      <c r="I4" s="277"/>
      <c r="J4" s="277"/>
      <c r="K4" s="277"/>
      <c r="L4" s="277"/>
      <c r="M4" s="277"/>
      <c r="N4" s="277"/>
      <c r="O4" s="277"/>
      <c r="P4" s="277"/>
      <c r="Q4" s="277"/>
    </row>
    <row r="5" spans="1:17" x14ac:dyDescent="0.25">
      <c r="A5" s="20"/>
      <c r="B5" s="20"/>
      <c r="C5" s="284"/>
      <c r="D5" s="284"/>
      <c r="E5" s="20"/>
      <c r="F5" s="20"/>
      <c r="G5" s="277"/>
      <c r="H5" s="277"/>
      <c r="I5" s="277"/>
      <c r="J5" s="277"/>
      <c r="K5" s="277"/>
      <c r="L5" s="277"/>
      <c r="M5" s="277"/>
      <c r="N5" s="277"/>
      <c r="O5" s="277"/>
      <c r="P5" s="277"/>
      <c r="Q5" s="277"/>
    </row>
    <row r="6" spans="1:17" x14ac:dyDescent="0.25">
      <c r="A6" s="20"/>
      <c r="B6" s="284"/>
      <c r="C6" s="284"/>
      <c r="D6" s="284"/>
      <c r="E6" s="20"/>
      <c r="F6" s="20"/>
      <c r="G6" s="277"/>
      <c r="H6" s="277"/>
      <c r="I6" s="277"/>
      <c r="J6" s="277"/>
      <c r="K6" s="277"/>
      <c r="L6" s="277"/>
      <c r="M6" s="277"/>
      <c r="N6" s="277"/>
      <c r="O6" s="277"/>
      <c r="P6" s="277"/>
      <c r="Q6" s="277"/>
    </row>
    <row r="7" spans="1:17" x14ac:dyDescent="0.25">
      <c r="A7" s="277"/>
      <c r="B7" s="277"/>
      <c r="C7" s="277"/>
      <c r="D7" s="277"/>
      <c r="E7" s="277"/>
      <c r="F7" s="277"/>
      <c r="G7" s="277"/>
      <c r="H7" s="277"/>
      <c r="I7" s="277"/>
      <c r="J7" s="277"/>
      <c r="K7" s="277"/>
      <c r="L7" s="277"/>
      <c r="M7" s="277"/>
      <c r="N7" s="277"/>
      <c r="O7" s="277"/>
      <c r="P7" s="277"/>
      <c r="Q7" s="277"/>
    </row>
    <row r="8" spans="1:17" x14ac:dyDescent="0.25">
      <c r="A8" s="277"/>
      <c r="B8" s="277"/>
      <c r="C8" s="277"/>
      <c r="D8" s="277"/>
      <c r="E8" s="277"/>
      <c r="F8" s="277"/>
      <c r="G8" s="277"/>
      <c r="H8" s="277"/>
      <c r="I8" s="277"/>
      <c r="J8" s="277"/>
      <c r="K8" s="277"/>
      <c r="L8" s="277"/>
      <c r="M8" s="277"/>
      <c r="N8" s="277"/>
      <c r="O8" s="277"/>
      <c r="P8" s="277"/>
      <c r="Q8" s="277"/>
    </row>
    <row r="9" spans="1:17" x14ac:dyDescent="0.25">
      <c r="A9" s="277"/>
      <c r="B9" s="277"/>
      <c r="C9" s="277"/>
      <c r="D9" s="277"/>
      <c r="E9" s="277"/>
      <c r="F9" s="277"/>
      <c r="G9" s="277"/>
      <c r="H9" s="277"/>
      <c r="I9" s="277"/>
      <c r="J9" s="277"/>
      <c r="K9" s="277"/>
      <c r="L9" s="277"/>
      <c r="M9" s="277"/>
      <c r="N9" s="277"/>
      <c r="O9" s="277"/>
      <c r="P9" s="277"/>
      <c r="Q9" s="277"/>
    </row>
    <row r="10" spans="1:17" x14ac:dyDescent="0.25">
      <c r="A10" s="277"/>
      <c r="B10" s="277"/>
      <c r="C10" s="277"/>
      <c r="D10" s="277"/>
      <c r="E10" s="277"/>
      <c r="F10" s="277"/>
      <c r="G10" s="277"/>
      <c r="H10" s="277"/>
      <c r="I10" s="277"/>
      <c r="J10" s="277"/>
      <c r="K10" s="277"/>
      <c r="L10" s="277"/>
      <c r="M10" s="277"/>
      <c r="N10" s="277"/>
      <c r="O10" s="277"/>
      <c r="P10" s="277"/>
      <c r="Q10" s="277"/>
    </row>
  </sheetData>
  <sheetProtection sheet="1"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099A588E0F14746BFAC081FD6A566B8" ma:contentTypeVersion="4" ma:contentTypeDescription="Create a new document." ma:contentTypeScope="" ma:versionID="70047abed3c316bc6c239c726d52b1d1">
  <xsd:schema xmlns:xsd="http://www.w3.org/2001/XMLSchema" xmlns:xs="http://www.w3.org/2001/XMLSchema" xmlns:p="http://schemas.microsoft.com/office/2006/metadata/properties" xmlns:ns2="a280f3ed-f921-4226-9525-27fa6d577539" targetNamespace="http://schemas.microsoft.com/office/2006/metadata/properties" ma:root="true" ma:fieldsID="2d733b734c321b59cfa63eae09032af2" ns2:_="">
    <xsd:import namespace="a280f3ed-f921-4226-9525-27fa6d57753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80f3ed-f921-4226-9525-27fa6d57753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0E73A2C-FF88-4115-98C7-1A36432E02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280f3ed-f921-4226-9525-27fa6d5775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2489336-CA4E-41C2-9D80-2C288ACAC315}">
  <ds:schemaRefs>
    <ds:schemaRef ds:uri="http://schemas.microsoft.com/sharepoint/v3/contenttype/forms"/>
  </ds:schemaRefs>
</ds:datastoreItem>
</file>

<file path=customXml/itemProps3.xml><?xml version="1.0" encoding="utf-8"?>
<ds:datastoreItem xmlns:ds="http://schemas.openxmlformats.org/officeDocument/2006/customXml" ds:itemID="{151041B8-4BA3-4146-976E-14547D32F934}">
  <ds:schemaRefs>
    <ds:schemaRef ds:uri="http://schemas.microsoft.com/office/2006/metadata/properties"/>
    <ds:schemaRef ds:uri="http://schemas.microsoft.com/office/2006/documentManagement/types"/>
    <ds:schemaRef ds:uri="a280f3ed-f921-4226-9525-27fa6d577539"/>
    <ds:schemaRef ds:uri="http://purl.org/dc/elements/1.1/"/>
    <ds:schemaRef ds:uri="http://purl.org/dc/terms/"/>
    <ds:schemaRef ds:uri="http://schemas.openxmlformats.org/package/2006/metadata/core-properties"/>
    <ds:schemaRef ds:uri="http://purl.org/dc/dcmitype/"/>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COVER</vt:lpstr>
      <vt:lpstr>INDEX</vt:lpstr>
      <vt:lpstr>Basic Instructions</vt:lpstr>
      <vt:lpstr>Methodology</vt:lpstr>
      <vt:lpstr>Validation rules</vt:lpstr>
      <vt:lpstr>GETTING STARTED</vt:lpstr>
      <vt:lpstr>FIN_POR</vt:lpstr>
      <vt:lpstr>Tool prefill from DECL_POR</vt:lpstr>
      <vt:lpstr>ErrorLog</vt:lpstr>
      <vt:lpstr>Changelog</vt:lpstr>
      <vt:lpstr>Lists</vt:lpstr>
      <vt:lpstr>Lists (specific)</vt:lpstr>
      <vt:lpstr>MacroBehaviour</vt:lpstr>
      <vt:lpstr>Locks</vt:lpstr>
      <vt:lpstr>Summations</vt:lpstr>
      <vt:lpstr>Mandatory</vt:lpstr>
      <vt:lpstr>IsFormula</vt:lpstr>
      <vt:lpstr>MustNotBeNegative</vt:lpstr>
      <vt:lpstr>IsNumeric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Sébastien Preponiot</dc:creator>
  <cp:lastModifiedBy>Isabelle Naegelen</cp:lastModifiedBy>
  <cp:lastPrinted>2021-05-10T20:38:54Z</cp:lastPrinted>
  <dcterms:created xsi:type="dcterms:W3CDTF">2021-01-11T08:40:29Z</dcterms:created>
  <dcterms:modified xsi:type="dcterms:W3CDTF">2025-10-09T13:19:25Z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0x010100F099A588E0F14746BFAC081FD6A566B8</vt:lpwstr>
  </property>
</Properties>
</file>