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8.xml" ContentType="application/vnd.openxmlformats-officedocument.drawing+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66925"/>
  <mc:AlternateContent xmlns:mc="http://schemas.openxmlformats.org/markup-compatibility/2006">
    <mc:Choice Requires="x15">
      <x15ac:absPath xmlns:x15ac="http://schemas.microsoft.com/office/spreadsheetml/2010/11/ac" url="C:\Users\ODS286\Desktop\"/>
    </mc:Choice>
  </mc:AlternateContent>
  <xr:revisionPtr revIDLastSave="0" documentId="8_{B376DBE6-D8F2-4634-BC01-9BF342B6C1FB}" xr6:coauthVersionLast="47" xr6:coauthVersionMax="47" xr10:uidLastSave="{00000000-0000-0000-0000-000000000000}"/>
  <bookViews>
    <workbookView xWindow="8715" yWindow="5400" windowWidth="28800" windowHeight="15225" tabRatio="897" activeTab="6"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FIN_POR" sheetId="85" r:id="rId7"/>
    <sheet name="Tool prefill from DECL_POR" sheetId="86" r:id="rId8"/>
    <sheet name="ErrorLog" sheetId="63" r:id="rId9"/>
    <sheet name="Changelog" sheetId="71" state="hidden" r:id="rId10"/>
    <sheet name="Lists" sheetId="6" state="hidden" r:id="rId11"/>
    <sheet name="Lists (specific)" sheetId="87" state="hidden" r:id="rId12"/>
    <sheet name="MacroBehaviour" sheetId="88" state="hidden" r:id="rId13"/>
    <sheet name="Locks" sheetId="22" state="hidden" r:id="rId14"/>
    <sheet name="Summations" sheetId="59" state="hidden" r:id="rId15"/>
    <sheet name="Mandatory" sheetId="60" state="hidden" r:id="rId16"/>
    <sheet name="IsFormula" sheetId="28" state="hidden" r:id="rId17"/>
    <sheet name="MustNotBeNegative" sheetId="26" state="hidden" r:id="rId18"/>
    <sheet name="IsNumeric" sheetId="30" state="hidden" r:id="rId19"/>
  </sheets>
  <definedNames>
    <definedName name="_1._General_information" localSheetId="12">#REF!</definedName>
    <definedName name="_3._Description_of_methods_used" localSheetId="12">#REF!</definedName>
    <definedName name="_3._Methodological_notes" localSheetId="12">#REF!</definedName>
    <definedName name="_4._Accuracy_of_the_data" localSheetId="12">#REF!</definedName>
    <definedName name="_4._Data_reporting___questionnaire" localSheetId="12">#REF!</definedName>
    <definedName name="_5._Confidentiality" localSheetId="12">#REF!</definedName>
    <definedName name="_xlnm._FilterDatabase" localSheetId="8" hidden="1">ErrorLog!$B$1:$F$2</definedName>
    <definedName name="_xlnm._FilterDatabase" localSheetId="15" hidden="1">Mandatory!$G$114:$I$186</definedName>
    <definedName name="_xlnm._FilterDatabase" localSheetId="14" hidden="1">Summations!$A$2:$S$88</definedName>
    <definedName name="Annual_consumption_of_lightweight_plastic_carrier_bags_QUALITY_REPORT" localSheetId="12">#REF!</definedName>
    <definedName name="DECIMALS" localSheetId="1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85" l="1"/>
  <c r="E6" i="85"/>
  <c r="G10" i="86" l="1"/>
  <c r="G12" i="86" s="1"/>
  <c r="H8" i="85" l="1"/>
  <c r="G8" i="85"/>
  <c r="H10" i="85" s="1"/>
  <c r="C30" i="74"/>
  <c r="C21" i="74"/>
  <c r="C5" i="74"/>
  <c r="C4" i="74"/>
  <c r="F3" i="74"/>
  <c r="F3" i="73"/>
  <c r="C5" i="73"/>
  <c r="C4" i="73"/>
  <c r="G10" i="85" l="1"/>
  <c r="C11" i="68"/>
  <c r="G9" i="68"/>
  <c r="C5" i="68"/>
  <c r="G3" i="68"/>
  <c r="C4" i="68"/>
  <c r="C12" i="68"/>
  <c r="H9" i="85" l="1"/>
  <c r="M3" i="59" s="1"/>
  <c r="G9" i="85"/>
  <c r="M3" i="85" s="1"/>
  <c r="C8" i="85"/>
  <c r="E5" i="85"/>
  <c r="F3" i="86"/>
  <c r="D27" i="66"/>
  <c r="C50" i="66" l="1"/>
  <c r="C45" i="66"/>
  <c r="D25" i="66"/>
  <c r="D24" i="66"/>
  <c r="D23" i="66"/>
  <c r="D20" i="66"/>
  <c r="D19" i="66"/>
  <c r="C5" i="66"/>
  <c r="C4" i="66"/>
  <c r="F3" i="66"/>
  <c r="C5" i="65"/>
  <c r="C4" i="65"/>
  <c r="E3" i="65"/>
  <c r="C9" i="64"/>
  <c r="C8" i="64"/>
  <c r="C7" i="64"/>
  <c r="C6" i="64"/>
  <c r="C5" i="64"/>
  <c r="C3" i="64"/>
  <c r="D164" i="5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E7" authorId="0" shapeId="0" xr:uid="{00000000-0006-0000-0600-000001000000}">
      <text>
        <r>
          <rPr>
            <b/>
            <sz val="9"/>
            <color indexed="81"/>
            <rFont val="Tahoma"/>
            <family val="2"/>
          </rPr>
          <t>RE Cristina (ESTAT):</t>
        </r>
        <r>
          <rPr>
            <sz val="9"/>
            <color indexed="81"/>
            <rFont val="Tahoma"/>
            <family val="2"/>
          </rPr>
          <t xml:space="preserve">
wst_oper</t>
        </r>
      </text>
    </comment>
  </commentList>
</comments>
</file>

<file path=xl/sharedStrings.xml><?xml version="1.0" encoding="utf-8"?>
<sst xmlns="http://schemas.openxmlformats.org/spreadsheetml/2006/main" count="524" uniqueCount="358">
  <si>
    <t>Country:</t>
  </si>
  <si>
    <t>Country label</t>
  </si>
  <si>
    <t>Country code</t>
  </si>
  <si>
    <t>Label</t>
  </si>
  <si>
    <t>Belgium</t>
  </si>
  <si>
    <t>BE</t>
  </si>
  <si>
    <t>Bulgaria</t>
  </si>
  <si>
    <t>BG</t>
  </si>
  <si>
    <t>Czechia</t>
  </si>
  <si>
    <t>CZ</t>
  </si>
  <si>
    <t>Denmark</t>
  </si>
  <si>
    <t>DK</t>
  </si>
  <si>
    <t>Germany</t>
  </si>
  <si>
    <t>DE</t>
  </si>
  <si>
    <t>Estonia</t>
  </si>
  <si>
    <t>EE</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</si>
  <si>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</si>
  <si>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</si>
  <si>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</si>
  <si>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</si>
  <si>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</si>
  <si>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</si>
  <si>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</si>
  <si>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</si>
  <si>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</si>
  <si>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</si>
  <si>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</si>
  <si>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</si>
  <si>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</si>
  <si>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</si>
  <si>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</si>
  <si>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</si>
  <si>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</si>
  <si>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</si>
  <si>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</si>
  <si>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</si>
  <si>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</si>
  <si>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</si>
  <si>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</si>
  <si>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</si>
  <si>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</si>
  <si>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</si>
  <si>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</si>
  <si>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</si>
  <si>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</si>
  <si>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</si>
  <si>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</si>
  <si>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</si>
  <si>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</si>
  <si>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</si>
  <si>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</si>
  <si>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</si>
  <si>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</si>
  <si>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</si>
  <si>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</si>
  <si>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</si>
  <si>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</si>
  <si>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</si>
  <si>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t>
  </si>
  <si>
    <t>Reference year:</t>
  </si>
  <si>
    <t>Cell shading:</t>
  </si>
  <si>
    <t>Light grey: The calculation of data is automatic. Can be edited after unlocking the cell with the button "Unlock formulas".</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</si>
  <si>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</si>
  <si>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</si>
  <si>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</si>
  <si>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Name:</t>
  </si>
  <si>
    <t>Institution:</t>
  </si>
  <si>
    <t>Unit:</t>
  </si>
  <si>
    <t>Telephone:</t>
  </si>
  <si>
    <t>Email adress:</t>
  </si>
  <si>
    <t xml:space="preserve">Eurostat would be grateful if you could send us the completed questionnaire ahead of the deadline. </t>
  </si>
  <si>
    <t>For methodological questions please contact:</t>
  </si>
  <si>
    <t>ESTAT-WASTE-STATISTICS@EC.EUROPA.EU</t>
  </si>
  <si>
    <t>Description</t>
  </si>
  <si>
    <t>Symbol</t>
  </si>
  <si>
    <t>Real zero</t>
  </si>
  <si>
    <t>Not available</t>
  </si>
  <si>
    <t>1. White shaded (uncoloured) boxes: Provision of data is mandatory</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</si>
  <si>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</si>
  <si>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</si>
  <si>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</si>
  <si>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</si>
  <si>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</si>
  <si>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</si>
  <si>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</si>
  <si>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</si>
  <si>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</si>
  <si>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</si>
  <si>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</si>
  <si>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Notes:</t>
  </si>
  <si>
    <t>Sheet Name</t>
  </si>
  <si>
    <t>Top Left Cell</t>
  </si>
  <si>
    <t>Bottom Right Cell</t>
  </si>
  <si>
    <t>Row Step</t>
  </si>
  <si>
    <t>Column Step</t>
  </si>
  <si>
    <t>Lock Type</t>
  </si>
  <si>
    <t>Focus Back To</t>
  </si>
  <si>
    <t>Content is Mandatory</t>
  </si>
  <si>
    <t>Formulas</t>
  </si>
  <si>
    <t>G8</t>
  </si>
  <si>
    <t>YES</t>
  </si>
  <si>
    <t>Severity</t>
  </si>
  <si>
    <t>SheetName</t>
  </si>
  <si>
    <t>TopLeftCell</t>
  </si>
  <si>
    <t>BottomRightCell</t>
  </si>
  <si>
    <t>RowStep</t>
  </si>
  <si>
    <t>ColumnStep</t>
  </si>
  <si>
    <t>Error</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</si>
  <si>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</si>
  <si>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</si>
  <si>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</si>
  <si>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</si>
  <si>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</si>
  <si>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</si>
  <si>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</si>
  <si>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</si>
  <si>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</si>
  <si>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</si>
  <si>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</si>
  <si>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</si>
  <si>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</si>
  <si>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</si>
  <si>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</si>
  <si>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</si>
  <si>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</si>
  <si>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</si>
  <si>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</si>
  <si>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</si>
  <si>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</si>
  <si>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</si>
  <si>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</si>
  <si>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</si>
  <si>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</si>
  <si>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</si>
  <si>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Info</t>
  </si>
  <si>
    <t>EQ</t>
  </si>
  <si>
    <t>Link to Error</t>
  </si>
  <si>
    <t>Validation Rule</t>
  </si>
  <si>
    <t>Cell</t>
  </si>
  <si>
    <t>Sheet</t>
  </si>
  <si>
    <t>Former Color</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</si>
  <si>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</si>
  <si>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</si>
  <si>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</si>
  <si>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</si>
  <si>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</si>
  <si>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</si>
  <si>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</si>
  <si>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</si>
  <si>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</si>
  <si>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</si>
  <si>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</si>
  <si>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</si>
  <si>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</si>
  <si>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</si>
  <si>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</si>
  <si>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</si>
  <si>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</si>
  <si>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</si>
  <si>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</si>
  <si>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</si>
  <si>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</si>
  <si>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</si>
  <si>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</si>
  <si>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</si>
  <si>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Methodology</t>
  </si>
  <si>
    <t>Explanatory notes and methodology</t>
  </si>
  <si>
    <t>II. Reporting data (To be filled in by the country)</t>
  </si>
  <si>
    <t>GETTING STARTED</t>
  </si>
  <si>
    <t>Country and data collection definition. Administrative data.</t>
  </si>
  <si>
    <t>for filling in</t>
  </si>
  <si>
    <t>BASIC INSTRUCTIONS</t>
  </si>
  <si>
    <t>Table of contents</t>
  </si>
  <si>
    <t>1. Data transmission</t>
  </si>
  <si>
    <t>2. Reporting conventions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</si>
  <si>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</si>
  <si>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</si>
  <si>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</si>
  <si>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</si>
  <si>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</si>
  <si>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   web page:</t>
  </si>
  <si>
    <t xml:space="preserve">   e-mail address:</t>
  </si>
  <si>
    <t xml:space="preserve">   telephone:</t>
  </si>
  <si>
    <t>2.  Reporting conventions:</t>
  </si>
  <si>
    <t xml:space="preserve"> (empty cell)</t>
  </si>
  <si>
    <t xml:space="preserve"> GETTING STARTED</t>
  </si>
  <si>
    <t xml:space="preserve">Reference year:    </t>
  </si>
  <si>
    <t>Change</t>
  </si>
  <si>
    <t>Version</t>
  </si>
  <si>
    <t>Date</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</si>
  <si>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</si>
  <si>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</si>
  <si>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</si>
  <si>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</si>
  <si>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</si>
  <si>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</si>
  <si>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</si>
  <si>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</si>
  <si>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</si>
  <si>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</si>
  <si>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</si>
  <si>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</si>
  <si>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r>
      <t xml:space="preserve">Valid flags </t>
    </r>
    <r>
      <rPr>
        <b/>
        <sz val="10"/>
        <color theme="0"/>
        <rFont val="Calibri"/>
        <family val="2"/>
        <scheme val="minor"/>
      </rPr>
      <t>(obs_status)</t>
    </r>
  </si>
  <si>
    <r>
      <t xml:space="preserve">Valid flags </t>
    </r>
    <r>
      <rPr>
        <b/>
        <sz val="10"/>
        <color theme="0"/>
        <rFont val="Calibri"/>
        <family val="2"/>
        <scheme val="minor"/>
      </rPr>
      <t>(obs_conf)</t>
    </r>
  </si>
  <si>
    <t>Changed by</t>
  </si>
  <si>
    <t>REMARKS</t>
  </si>
  <si>
    <t>Validation rules</t>
  </si>
  <si>
    <t>Non compliance Is Valid If Footnote Exists</t>
  </si>
  <si>
    <t>Warning</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</si>
  <si>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</si>
  <si>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t>In the next subsection there are the rules applied by sheet, with the validation rules appearing in order of severity of the discrepancy</t>
  </si>
  <si>
    <t>Methodology code</t>
  </si>
  <si>
    <t>Wasteland</t>
  </si>
  <si>
    <t>WL</t>
  </si>
  <si>
    <t>White: Data provision is mandatory</t>
  </si>
  <si>
    <t>A.    Total plastic packaging waste generated</t>
  </si>
  <si>
    <t>B.    Total plastic packaging waste recycled</t>
  </si>
  <si>
    <t>C.    Total plastic packaging waste not recycled (A-B)</t>
  </si>
  <si>
    <t>EUR</t>
  </si>
  <si>
    <t>D.    Total plastic own resource (C×0,8)</t>
  </si>
  <si>
    <t>F.     Total plastic own resource after reduction (D-E) **</t>
  </si>
  <si>
    <t>POR_TAX</t>
  </si>
  <si>
    <t>POR_LUMP</t>
  </si>
  <si>
    <t>POR_CALC_TAX</t>
  </si>
  <si>
    <t xml:space="preserve">(**) Please remember that this formula is a subtraction. The lump sum must be reported as positive integer. In case that the amount of total plastic own resource is lower that the lump sum, the total will be set to zero.  </t>
  </si>
  <si>
    <t xml:space="preserve">NOT VALID FOR TRANSMISSION - ONLY FOR PREFILLING </t>
  </si>
  <si>
    <t>Lumpsum Reduction Country</t>
  </si>
  <si>
    <t>Lumpsum Reduction Value</t>
  </si>
  <si>
    <t>Annual reporting of plastic own resource financial data</t>
  </si>
  <si>
    <t>WASTE_PORFDAT_A</t>
  </si>
  <si>
    <r>
      <t xml:space="preserve">( * ) In accordance with Article 2(1), point (c) and Article 2(2), third subparagraph of Council Decision (EU, Euratom) 2020/2053
</t>
    </r>
    <r>
      <rPr>
        <b/>
        <sz val="10"/>
        <rFont val="Times New Roman"/>
        <family val="1"/>
      </rPr>
      <t>Lump sum reductions as indicated in Article 2(2), third subparagraph of Council Decision (EU, Euratom) 2020/2053:</t>
    </r>
    <r>
      <rPr>
        <sz val="10"/>
        <rFont val="Times New Roman"/>
        <family val="1"/>
        <charset val="238"/>
      </rPr>
      <t xml:space="preserve">
</t>
    </r>
    <r>
      <rPr>
        <i/>
        <sz val="10"/>
        <rFont val="Times New Roman"/>
        <family val="1"/>
      </rPr>
      <t>The following Member States shall be entitled to annual lump sum reductions, expressed in current prices, to be applied to their respective contributions under point (c) of paragraph 1 in the amount of EUR 22 million for Bulgaria, EUR 32,1876 million for Czechia, EUR 4 million for Estonia, EUR 33 million for Greece, EUR 142 million for Spain, EUR 13 million for Croatia, EUR 184,0480 million for Italy, EUR 3 million for Cyprus, EUR 6 million for Latvia, EUR 9 million for Lithuania, EUR 30 million for Hungary, EUR 1,4159 million for Malta, EUR 117 million for Poland, EUR 31,3220 million for Portugal, EUR 60 million for Romania, EUR 6,2797 million for Slovenia and EUR 17 million for Slovakia</t>
    </r>
  </si>
  <si>
    <t>Table 2 - Annex I. Amount of the own resource based on non-recycled plastic packaging waste * (EUR) as established by Commission Implementing Regulation (EU) 2023/595 of 16 March 2023</t>
  </si>
  <si>
    <t>E.    Lump sum reduction *</t>
  </si>
  <si>
    <t>FIN_POR</t>
  </si>
  <si>
    <t>G10</t>
  </si>
  <si>
    <t>G9</t>
  </si>
  <si>
    <t>H9</t>
  </si>
  <si>
    <t>ErrorLog</t>
  </si>
  <si>
    <t>Validation result. List of errors and warnings revealed by the validation process</t>
  </si>
  <si>
    <t>for checking accurately before submitting</t>
  </si>
  <si>
    <t>Tool prefill from DECL_POR</t>
  </si>
  <si>
    <t>Tool for prefilling sheet FIN_POR in order to automatically calculate in FIN_POR the financial contribution</t>
  </si>
  <si>
    <t>H10</t>
  </si>
  <si>
    <t>Calculation for Table 2 Annex 1</t>
  </si>
  <si>
    <t>Euros (EUR)</t>
  </si>
  <si>
    <t>G9,G10</t>
  </si>
  <si>
    <t>E9</t>
  </si>
  <si>
    <t>E10</t>
  </si>
  <si>
    <t>STANDARD FOR ALL QUESTIONNAIRES</t>
  </si>
  <si>
    <t>D14</t>
  </si>
  <si>
    <t>D22</t>
  </si>
  <si>
    <t>The reported numbers do not match the formula in Cell G10: "F. Total plastic own resource after reduction (D-E)"; please check and correct the values inserted in cells G8, G9 and G10</t>
  </si>
  <si>
    <t>The inserted numbers do not match the formula in "C.    Total plastic packaging waste not recycled (A-B)" Please check the PORSDAT excel file, table DECL_POR and correct the figures.</t>
  </si>
  <si>
    <t>Reported number "D. Total plastic own resource (C×0,8)" is different from the value calculated in sheet "Tool prefill from DECL_POR"</t>
  </si>
  <si>
    <t>geo</t>
  </si>
  <si>
    <t>time</t>
  </si>
  <si>
    <t>unit</t>
  </si>
  <si>
    <t>source_table</t>
  </si>
  <si>
    <t>Table 2 - Amount of the own resource based on non-recycled plastic packaging waste * (EUR)</t>
  </si>
  <si>
    <t>ANNEX I: Statements relating to the own resource based on non-recycled plastic packaging waste as established by Commission Implementing Regulation (EU) 2023/595</t>
  </si>
  <si>
    <t>Annex I - Table 1
Amount of non-recycled plastic packaging waste (kilograms)</t>
  </si>
  <si>
    <t>kg</t>
  </si>
  <si>
    <t>ANNEX I: Statements relating to the own resource based on non-recycled plastic packaging waste
as established by Commission Implementing Regulation (EU) 2023/595</t>
  </si>
  <si>
    <t>3. Methodology and questions</t>
  </si>
  <si>
    <t>3. Blue shaded box: Provision of data is voluntary; this cell appears only in sheet "Tool prefill from DECL_POR" and contains a formula; to manually input data in this cell, use command "Unlock formulas"</t>
  </si>
  <si>
    <t>5. Grey shaded boxes: calculation is automatic from sheet "Tool prefill from DECL_POR"; to manually input data in these cells, use command "Unlock formulas"</t>
  </si>
  <si>
    <t>3. Methodology and questions:</t>
  </si>
  <si>
    <t>H8</t>
  </si>
  <si>
    <t>TRUE (during development)
FALSE (For real reporting and testing)</t>
  </si>
  <si>
    <t>DevelopementMode</t>
  </si>
  <si>
    <t>(Valid values)</t>
  </si>
  <si>
    <t>Value</t>
  </si>
  <si>
    <t>Parameter</t>
  </si>
  <si>
    <t>SPECIFIC TO THIS QUESTIONNAIRE</t>
  </si>
  <si>
    <t>COMMON TO ALL (OR MOST)  QUESTIONNAIRES</t>
  </si>
  <si>
    <t>This reporting template allows Member States to report the statement relating to the own resource based on non-recycled plastic packaging waste pursuant to Council Regulation (EU, Euratom) 2021/770 according to Commission Implementing Regulation (EU) 2023/595 (mandatory from reference year 2021). This reporting template is referring exclusively to the financial statement in Annex I Table 2 of  Commission Implementing Regulation (EU) 2023/595</t>
  </si>
  <si>
    <t>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t>
  </si>
  <si>
    <t>Commission Implementing Regulation (EU) 2023/595 establishes the form for the statement relating to the own resource based on non-recycled plastic packaging waste pursuant to Council Regulation (EU, Euratom) 2021/770.</t>
  </si>
  <si>
    <t>Directive (EU) 2018/852 of the European Parliament and of the Council of 30 May 2018 amending Directive 94/62/EC on packaging and packaging waste.</t>
  </si>
  <si>
    <t>The Commission Implementing Regulation (EU) 2023/595 requires Member States to submit to the Commission the statement relating to the own resource based on non-recycled plastic packaging waste according to these formats: 
- the statistical data in the annual statement shall follow the structure set out in table 1 of Annex I (article 4 point 1); these data have to be reported in questionnaire PORSDAT (the questionnaire dedicated to the statistical data);
- the calculation of the amount of the own resource based on non-recycled plastic packaging waste in the annual statement shall be included in table 2 of Annex I (article 4 point 2); these data have to be reported in questionnaire PORFDAT (the questionnaire dedicated to the financial data).
The statement for the first reporting year shall contain the data for 2021 (article 4 point 4)</t>
  </si>
  <si>
    <r>
      <rPr>
        <b/>
        <sz val="11"/>
        <rFont val="Arial"/>
        <family val="2"/>
      </rPr>
      <t>First,</t>
    </r>
    <r>
      <rPr>
        <sz val="11"/>
        <rFont val="Arial"/>
        <family val="2"/>
      </rPr>
      <t xml:space="preserve"> all the information requested in the sheet "GETTING STARTED" must be filled in before any other sheet.
</t>
    </r>
    <r>
      <rPr>
        <b/>
        <sz val="11"/>
        <rFont val="Arial"/>
        <family val="2"/>
      </rPr>
      <t>Then, these completeness checks apply:</t>
    </r>
  </si>
  <si>
    <t>Sheet FIN_POR (Annex I Table 2)</t>
  </si>
  <si>
    <r>
      <t xml:space="preserve">An </t>
    </r>
    <r>
      <rPr>
        <b/>
        <sz val="11"/>
        <rFont val="Arial"/>
        <family val="2"/>
      </rPr>
      <t>Error</t>
    </r>
    <r>
      <rPr>
        <sz val="11"/>
        <rFont val="Arial"/>
        <family val="2"/>
      </rPr>
      <t xml:space="preserve"> severity message will appear in case of a non numerical value or an empty cell</t>
    </r>
  </si>
  <si>
    <t>All disaggregated data and the final subtraction formula need to have a numeric value and must be filled in</t>
  </si>
  <si>
    <t>All reported values in sheet FIN_POR must be equal or bigger than 0 (positive values). When a formula is including empty cells, the empty cells will be accounted as zeroes.</t>
  </si>
  <si>
    <r>
      <t xml:space="preserve">An </t>
    </r>
    <r>
      <rPr>
        <b/>
        <sz val="11"/>
        <rFont val="Arial"/>
        <family val="2"/>
      </rPr>
      <t>Error</t>
    </r>
    <r>
      <rPr>
        <sz val="11"/>
        <rFont val="Arial"/>
        <family val="2"/>
      </rPr>
      <t xml:space="preserve"> severity message will appear in case the expected calculation is not coherent</t>
    </r>
  </si>
  <si>
    <t>Integrity checks</t>
  </si>
  <si>
    <r>
      <t xml:space="preserve">Sheet FIN_POR (Annex I Table 2) - final calculation of </t>
    </r>
    <r>
      <rPr>
        <b/>
        <sz val="11"/>
        <rFont val="Arial"/>
        <family val="2"/>
      </rPr>
      <t>F. Total plastic own resource after reduction (D-E) **</t>
    </r>
  </si>
  <si>
    <r>
      <rPr>
        <b/>
        <sz val="11"/>
        <rFont val="Arial"/>
        <family val="2"/>
      </rPr>
      <t>F. Total plastic own resource after reduction (D-E) **</t>
    </r>
    <r>
      <rPr>
        <sz val="11"/>
        <rFont val="Arial"/>
        <family val="2"/>
      </rPr>
      <t xml:space="preserve"> must match the arithmetical operation on the disaggregated values: 
</t>
    </r>
    <r>
      <rPr>
        <b/>
        <sz val="11"/>
        <rFont val="Arial"/>
        <family val="2"/>
      </rPr>
      <t>D.    Total plastic own resource (C×0,8)
E.    Lump sum reduction</t>
    </r>
  </si>
  <si>
    <r>
      <t xml:space="preserve">An </t>
    </r>
    <r>
      <rPr>
        <b/>
        <sz val="11"/>
        <rFont val="Arial"/>
        <family val="2"/>
      </rPr>
      <t>Warning</t>
    </r>
    <r>
      <rPr>
        <sz val="11"/>
        <rFont val="Arial"/>
        <family val="2"/>
      </rPr>
      <t xml:space="preserve"> severity message will appear in case the expected calculation is not coherent</t>
    </r>
  </si>
  <si>
    <t>Sheet "Tool prefill from DECL_POR"</t>
  </si>
  <si>
    <t>Validation checks (will then be completed in the validation database of Eurostat comparing also data from the Packaging questionnaire)</t>
  </si>
  <si>
    <t>Cell G12 in sheet "Tool prefill from DECL_POR" should be equal to cell G8 in sheet FIN_POR</t>
  </si>
  <si>
    <t>4. Recommendations</t>
  </si>
  <si>
    <t>https://circabc.europa.eu/ui/group/63da2eca-69b7-4f51-9f71-a6b4d7519046/library/32b765b9-2c10-4be4-b861-e6e48b9aa9db?p=1&amp;n=10&amp;sort=modified_DESC</t>
  </si>
  <si>
    <t>The legislation references are in the user guidance for reporting plastic own resource statement, available here:</t>
  </si>
  <si>
    <r>
      <t xml:space="preserve">For </t>
    </r>
    <r>
      <rPr>
        <b/>
        <sz val="10"/>
        <rFont val="Arial"/>
        <family val="2"/>
      </rPr>
      <t>optional use</t>
    </r>
    <r>
      <rPr>
        <sz val="10"/>
        <rFont val="Arial"/>
        <family val="2"/>
      </rPr>
      <t xml:space="preserve"> by the reporting country, at their discretion.</t>
    </r>
  </si>
  <si>
    <t xml:space="preserve">Should you have any questions regarding data transmission, do not hesitate to contact your local eDAMIS coordinator or the Eurostat eDAMIS helpdesk at: </t>
  </si>
  <si>
    <t>Reporting of zeroes and not available data must follow this convention:</t>
  </si>
  <si>
    <t>2. Light blue shaded boxes: Provision of data is voluntary; these cells appear only in sheet "Tool prefill from DECL_POR", these cells are made available for the prefilling of sheet FIN_POR</t>
  </si>
  <si>
    <t>4. Dark blue shaded box: automatic not editable cell; this cell appears only in sheet "Tool prefill from DECL_POR" and contains a non-editable formula.</t>
  </si>
  <si>
    <t>The guidelines to report on plastic own resource are available on the Circabc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</si>
  <si>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guidelines with practical recommendations. Full implementation of these recommendations should help to ensure that data are compiled and maintained on a consistent basis. </t>
  </si>
  <si>
    <t>If you have questions, please send them to the following email address:</t>
  </si>
  <si>
    <t>The Council of the European Union has adopted the 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 Commission Implementing Regulation (EU) 2023/595 establishes the form for the statement relating to the own resource based on non-recycled plastic packaging waste pursuant to Council Regulation (EU, Euratom) 2021/770.</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</si>
  <si>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</si>
  <si>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This document assists Member States to report the statement relating to the own resource based on non-recycled plastic packaging waste in accordance to the Commission Implementing Regulation (EU) 2023/595. Detailed instructions can be found in the guidance document referred to above.</t>
  </si>
  <si>
    <t>The Commission Implementing Regulation (EU) 2023/595 requires Member States to submit to the Commission any relevant information on: 
- the methodology on the calculation of the data reported in the explanation sections in Annex I Table 3 (article 3 from point 2 to point 6, article 4 point 3), mentioning also
   -- any measure taken to avoid double accounting, for instance redundancies of used data sources (surveys, databases, waste facilities operative reports...)
   -- any issue of undercoverage of the data sources (including an estimation of the undercoverage), 
   -- any difference between the data obtained by the placed on the market and waste analysis measurments approaches (article 3 point 5)
- the Member States must indicate in Annex II Table 1 (article 3 point 6c) any discrepancies with the plastic packaging waste levels reported under Directive 94/62/EC 
- the Member States must indicate any methodological changes as well as any revisions of previously reported statistical data in Annex II Table 2 (article 3 points 6a and 6b).
Whenever applicable, these information have to be provided in questionnaire PORSDAT.</t>
  </si>
  <si>
    <t xml:space="preserve">
Please send the best estimate you can by 31 July, this also means extrapolating data for the previous year with auxiliary information or other provisional estimation techniques.
The data submitted on 31 July constitutes the official submission of the country statement for the plastic own resource. 
If the first delivery happens after 31 July, economic penalties (interest) might apply.
Revisions can be sent at any time, but please bear in mind that Eurostat will process them only when possible. Data transmitted as soon as possible and before the October SPPW meeting are preferable because the annual SPPW opinion will also refer to those data. Eurostat will validate the data and hand it over to DG Budget for the budget procedures by the end of October.</t>
  </si>
  <si>
    <t>17 June 2024</t>
  </si>
  <si>
    <t>31 July 2024</t>
  </si>
  <si>
    <t>ESTAT-DATA-METADATA-SERVICES@ec.europa.eu</t>
  </si>
  <si>
    <t>https://webgate.ec.europa.eu/edamis4</t>
  </si>
  <si>
    <t>Lists (specific)</t>
  </si>
  <si>
    <t>B9</t>
  </si>
  <si>
    <t>value modified from 32,000,000 to 33,000,000 Euros due to typo</t>
  </si>
  <si>
    <t>CRE</t>
  </si>
  <si>
    <t>17m01b</t>
  </si>
  <si>
    <t>18m01b</t>
  </si>
  <si>
    <t>verification every year: https://eur-lex.europa.eu/budget/data/General/2025/en/GenRev.pdf     https://eur-lex.europa.eu/budget/data/General/2024/en/GenRev.pdf     https://eur-lex.europa.eu/budget/data/General/2023/en/GenRev.pdf</t>
  </si>
  <si>
    <t xml:space="preserve">B column </t>
  </si>
  <si>
    <t>Lists (specific) - yearly verification</t>
  </si>
  <si>
    <t>annual verification (year 2024 address https://eur-lex.europa.eu/budget/data/General/2024/en/GenRev.pdf, to be done every year on the own resource lump sum)</t>
  </si>
  <si>
    <t>Lists</t>
  </si>
  <si>
    <t>K8,K9, K10 + K14 K15 (checked K19 and K20)</t>
  </si>
  <si>
    <t>adapted year param, changed or checked links (CIRCABC stays the same)</t>
  </si>
  <si>
    <t>CDD</t>
  </si>
  <si>
    <t>to be done annually</t>
  </si>
  <si>
    <t>16m01b</t>
  </si>
  <si>
    <t>all</t>
  </si>
  <si>
    <t>15m24</t>
  </si>
  <si>
    <t>sheet Lists and several macros</t>
  </si>
  <si>
    <t>Listst: cell A42 and cell M1</t>
  </si>
  <si>
    <t xml:space="preserve">moving the password from cell A42 to M1, move of </t>
  </si>
  <si>
    <t>M1</t>
  </si>
  <si>
    <t>password changed according to current year rules</t>
  </si>
  <si>
    <t>first production version - launch 2023</t>
  </si>
  <si>
    <t>WASTE-2024-DC</t>
  </si>
  <si>
    <t>password</t>
  </si>
  <si>
    <t>reference year set for 2022</t>
  </si>
  <si>
    <t>ALL sheets except SSS sheets with no password</t>
  </si>
  <si>
    <t>Service sheets hidden</t>
  </si>
  <si>
    <t>TAB</t>
  </si>
  <si>
    <t>Changelog, Lists, Lists (specific) MacroBehaviour, all SSS</t>
  </si>
  <si>
    <t>Checklist-all sheets</t>
  </si>
  <si>
    <t>19m01b</t>
  </si>
  <si>
    <t>checklist-all cells</t>
  </si>
  <si>
    <t>checklist procedure, were applicable according to internal official document</t>
  </si>
  <si>
    <t>external links broken</t>
  </si>
  <si>
    <t>20m01b</t>
  </si>
  <si>
    <t>21m01b</t>
  </si>
  <si>
    <t>external links broken according to checklist procedure, were applicable according to internal official document</t>
  </si>
  <si>
    <t>finalisation of checklist, few adaptations in links to eDAMIS (cell linking still to old address)</t>
  </si>
  <si>
    <t>Tim Mirgain</t>
  </si>
  <si>
    <t>Administration de l'environnement</t>
  </si>
  <si>
    <t>Unité surveillance et évaluation de l'environnement</t>
  </si>
  <si>
    <t>40 56 56 322</t>
  </si>
  <si>
    <t>tim.mirgain@aev.etat.lu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</si>
</sst>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5" x14ac:knownFonts="1">
    <font>
      <sz val="11"/>
      <color theme="1"/>
      <name val="Calibri"/>
      <family val="2"/>
      <scheme val="minor"/>
    </font>
    <font>
      <sz val="11"/>
      <color theme="1"/>
      <name val="Calibri"/>
      <family val="2"/>
      <scheme val="minor"/>
    </font>
    <font>
      <b/>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b/>
      <sz val="10"/>
      <color rgb="FF000000"/>
      <name val="Times New Roman"/>
      <family val="1"/>
    </font>
    <font>
      <sz val="9"/>
      <name val="Arial"/>
      <family val="2"/>
    </font>
    <font>
      <u/>
      <sz val="10"/>
      <color indexed="12"/>
      <name val="Arial"/>
      <family val="2"/>
    </font>
    <font>
      <u/>
      <sz val="9"/>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9"/>
      <color indexed="81"/>
      <name val="Tahoma"/>
      <family val="2"/>
    </font>
    <font>
      <sz val="10"/>
      <name val="Arial"/>
      <family val="2"/>
      <charset val="238"/>
    </font>
    <font>
      <b/>
      <sz val="12"/>
      <color rgb="FF000000"/>
      <name val="Arial"/>
      <family val="2"/>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b/>
      <sz val="12"/>
      <name val="Times New Roman"/>
      <family val="1"/>
      <charset val="238"/>
    </font>
    <font>
      <sz val="10"/>
      <color theme="1"/>
      <name val="Times New Roman"/>
      <family val="1"/>
      <charset val="238"/>
    </font>
    <font>
      <sz val="10"/>
      <color rgb="FF000000"/>
      <name val="Times New Roman"/>
      <family val="1"/>
      <charset val="238"/>
    </font>
    <font>
      <sz val="10"/>
      <color rgb="FFFF0000"/>
      <name val="Times New Roman"/>
      <family val="1"/>
      <charset val="238"/>
    </font>
    <font>
      <i/>
      <sz val="10"/>
      <color rgb="FF000000"/>
      <name val="Times New Roman"/>
      <family val="1"/>
      <charset val="238"/>
    </font>
    <font>
      <sz val="10"/>
      <name val="Times New Roman"/>
      <family val="1"/>
      <charset val="238"/>
    </font>
    <font>
      <sz val="10"/>
      <color theme="0"/>
      <name val="Times New Roman"/>
      <family val="1"/>
      <charset val="238"/>
    </font>
    <font>
      <b/>
      <sz val="10"/>
      <name val="Times New Roman"/>
      <family val="1"/>
      <charset val="238"/>
    </font>
    <font>
      <b/>
      <sz val="10"/>
      <color rgb="FFFF0000"/>
      <name val="Times New Roman"/>
      <family val="1"/>
      <charset val="238"/>
    </font>
    <font>
      <b/>
      <sz val="9"/>
      <color theme="1"/>
      <name val="Times New Roman"/>
      <family val="1"/>
    </font>
    <font>
      <b/>
      <sz val="11"/>
      <color rgb="FF000000"/>
      <name val="Calibri"/>
      <family val="2"/>
    </font>
    <font>
      <sz val="10"/>
      <color rgb="FF000000"/>
      <name val="Calibri"/>
      <family val="2"/>
    </font>
    <font>
      <b/>
      <sz val="9"/>
      <color indexed="81"/>
      <name val="Tahoma"/>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sz val="10"/>
      <color rgb="FF000000"/>
      <name val="Arial"/>
      <family val="2"/>
    </font>
    <font>
      <u/>
      <sz val="10"/>
      <color theme="1"/>
      <name val="Arial"/>
      <family val="2"/>
    </font>
    <font>
      <b/>
      <sz val="11"/>
      <color rgb="FFFFFFFF"/>
      <name val="Calibri"/>
      <family val="2"/>
      <scheme val="minor"/>
    </font>
    <font>
      <b/>
      <sz val="10"/>
      <color theme="0"/>
      <name val="Calibri"/>
      <family val="2"/>
      <scheme val="minor"/>
    </font>
    <font>
      <b/>
      <sz val="14"/>
      <name val="Times New Roman"/>
      <family val="1"/>
      <charset val="238"/>
    </font>
    <font>
      <sz val="10"/>
      <color theme="0"/>
      <name val="Arial"/>
      <family val="2"/>
    </font>
    <font>
      <b/>
      <sz val="14"/>
      <name val="Times New Roman"/>
      <family val="1"/>
    </font>
    <font>
      <b/>
      <sz val="28"/>
      <color theme="5" tint="-0.249977111117893"/>
      <name val="Times New Roman"/>
      <family val="1"/>
    </font>
    <font>
      <i/>
      <sz val="10"/>
      <name val="Times New Roman"/>
      <family val="1"/>
    </font>
    <font>
      <sz val="11"/>
      <color rgb="FFFF0000"/>
      <name val="Arial"/>
      <family val="2"/>
    </font>
    <font>
      <b/>
      <sz val="10"/>
      <color theme="1"/>
      <name val="Times New Roman"/>
      <family val="1"/>
    </font>
    <font>
      <b/>
      <sz val="10"/>
      <color rgb="FF000000"/>
      <name val="Calibri"/>
      <family val="2"/>
    </font>
    <font>
      <b/>
      <sz val="16"/>
      <color theme="1"/>
      <name val="Times New Roman"/>
      <family val="1"/>
    </font>
    <font>
      <b/>
      <sz val="14"/>
      <color theme="1"/>
      <name val="Times New Roman"/>
      <family val="1"/>
    </font>
    <font>
      <sz val="10"/>
      <color theme="0" tint="-0.499984740745262"/>
      <name val="Arial"/>
      <family val="2"/>
    </font>
    <font>
      <b/>
      <sz val="11"/>
      <color theme="0" tint="-0.14999847407452621"/>
      <name val="Calibri"/>
      <family val="2"/>
      <scheme val="minor"/>
    </font>
    <font>
      <b/>
      <sz val="10"/>
      <color theme="0"/>
      <name val="Arial"/>
      <family val="2"/>
    </font>
    <font>
      <u/>
      <sz val="11"/>
      <color rgb="FF0000FF"/>
      <name val="Arial"/>
      <family val="2"/>
    </font>
    <font>
      <b/>
      <u/>
      <sz val="11"/>
      <color rgb="FF0000FF"/>
      <name val="Arial"/>
      <family val="2"/>
    </font>
  </fonts>
  <fills count="43">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theme="0" tint="-0.249977111117893"/>
        <bgColor indexed="64"/>
      </patternFill>
    </fill>
    <fill>
      <patternFill patternType="solid">
        <fgColor rgb="FFC5D9F1"/>
        <bgColor indexed="64"/>
      </patternFill>
    </fill>
    <fill>
      <patternFill patternType="solid">
        <fgColor rgb="FF16365C"/>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CDCDCD"/>
        <bgColor indexed="64"/>
      </patternFill>
    </fill>
    <fill>
      <patternFill patternType="solid">
        <fgColor theme="0" tint="-0.34998626667073579"/>
        <bgColor indexed="64"/>
      </patternFill>
    </fill>
    <fill>
      <patternFill patternType="solid">
        <fgColor rgb="FF266865"/>
        <bgColor indexed="64"/>
      </patternFill>
    </fill>
    <fill>
      <patternFill patternType="solid">
        <fgColor rgb="FFA6DEDB"/>
        <bgColor indexed="64"/>
      </patternFill>
    </fill>
    <fill>
      <patternFill patternType="solid">
        <fgColor rgb="FFE07CD4"/>
        <bgColor indexed="64"/>
      </patternFill>
    </fill>
    <fill>
      <patternFill patternType="solid">
        <fgColor theme="2"/>
        <bgColor indexed="64"/>
      </patternFill>
    </fill>
    <fill>
      <patternFill patternType="solid">
        <fgColor theme="4" tint="-0.249977111117893"/>
        <bgColor indexed="64"/>
      </patternFill>
    </fill>
    <fill>
      <patternFill patternType="solid">
        <fgColor theme="5" tint="-0.249977111117893"/>
        <bgColor indexed="64"/>
      </patternFill>
    </fill>
    <fill>
      <patternFill patternType="solid">
        <fgColor rgb="FF00B050"/>
        <bgColor indexed="64"/>
      </patternFill>
    </fill>
    <fill>
      <patternFill patternType="solid">
        <fgColor rgb="FFFFC00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style="medium">
        <color indexed="64"/>
      </top>
      <bottom style="dashed">
        <color indexed="64"/>
      </bottom>
      <diagonal/>
    </border>
    <border>
      <left style="medium">
        <color indexed="64"/>
      </left>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right/>
      <top style="medium">
        <color indexed="64"/>
      </top>
      <bottom style="dashed">
        <color indexed="64"/>
      </bottom>
      <diagonal/>
    </border>
    <border>
      <left/>
      <right/>
      <top style="dashed">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medium">
        <color indexed="64"/>
      </right>
      <top style="thin">
        <color indexed="64"/>
      </top>
      <bottom style="thin">
        <color indexed="64"/>
      </bottom>
      <diagonal/>
    </border>
  </borders>
  <cellStyleXfs count="15">
    <xf numFmtId="0" fontId="0" fillId="0" borderId="0"/>
    <xf numFmtId="0" fontId="3" fillId="0" borderId="0"/>
    <xf numFmtId="0" fontId="7" fillId="0" borderId="0"/>
    <xf numFmtId="0" fontId="1"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 fillId="0" borderId="0"/>
    <xf numFmtId="0" fontId="22" fillId="0" borderId="0"/>
    <xf numFmtId="0" fontId="57" fillId="0" borderId="0" applyNumberFormat="0" applyFill="0" applyBorder="0" applyAlignment="0" applyProtection="0"/>
    <xf numFmtId="0" fontId="3" fillId="0" borderId="0"/>
    <xf numFmtId="43" fontId="1" fillId="0" borderId="0" applyFont="0" applyFill="0" applyBorder="0" applyAlignment="0" applyProtection="0"/>
    <xf numFmtId="0" fontId="3" fillId="0" borderId="0"/>
    <xf numFmtId="0" fontId="3" fillId="0" borderId="0"/>
  </cellStyleXfs>
  <cellXfs count="430">
    <xf numFmtId="0" fontId="0" fillId="0" borderId="0" xfId="0"/>
    <xf numFmtId="0" fontId="10" fillId="0" borderId="0" xfId="3" applyFont="1" applyAlignment="1">
      <alignment horizontal="center" vertical="center" wrapText="1"/>
    </xf>
    <xf numFmtId="0" fontId="3" fillId="0" borderId="1" xfId="1" applyBorder="1"/>
    <xf numFmtId="0" fontId="3" fillId="0" borderId="0" xfId="1"/>
    <xf numFmtId="0" fontId="3" fillId="0" borderId="0" xfId="1" applyAlignment="1">
      <alignment horizontal="center" vertical="center"/>
    </xf>
    <xf numFmtId="0" fontId="12" fillId="0" borderId="0" xfId="1" applyFont="1" applyAlignment="1">
      <alignment vertical="top"/>
    </xf>
    <xf numFmtId="0" fontId="8" fillId="6" borderId="19" xfId="2" applyFont="1" applyFill="1" applyBorder="1" applyAlignment="1">
      <alignment horizontal="left" vertical="center"/>
    </xf>
    <xf numFmtId="0" fontId="10" fillId="9" borderId="1" xfId="3" applyFont="1" applyFill="1" applyBorder="1" applyAlignment="1">
      <alignment horizontal="left" vertical="center" wrapText="1"/>
    </xf>
    <xf numFmtId="0" fontId="10" fillId="9" borderId="1" xfId="3" applyFont="1" applyFill="1" applyBorder="1" applyAlignment="1">
      <alignment horizontal="center" vertical="center" wrapText="1"/>
    </xf>
    <xf numFmtId="0" fontId="12" fillId="0" borderId="0" xfId="1" applyFont="1" applyFill="1" applyBorder="1" applyAlignment="1">
      <alignment vertical="top"/>
    </xf>
    <xf numFmtId="0" fontId="12" fillId="0" borderId="0" xfId="1" applyFont="1" applyFill="1" applyBorder="1" applyAlignment="1"/>
    <xf numFmtId="0" fontId="12" fillId="0" borderId="0" xfId="1" applyFont="1" applyAlignment="1"/>
    <xf numFmtId="0" fontId="12" fillId="0" borderId="0" xfId="1" applyFont="1" applyFill="1" applyBorder="1" applyAlignment="1">
      <alignment vertical="center"/>
    </xf>
    <xf numFmtId="0" fontId="0" fillId="0" borderId="0" xfId="0" applyAlignment="1">
      <alignment horizontal="center" vertical="center"/>
    </xf>
    <xf numFmtId="0" fontId="2" fillId="11" borderId="0" xfId="1" applyFont="1" applyFill="1" applyAlignment="1">
      <alignment horizontal="center" vertical="center" wrapText="1"/>
    </xf>
    <xf numFmtId="0" fontId="2" fillId="11" borderId="0" xfId="3" applyFont="1" applyFill="1" applyAlignment="1">
      <alignment horizontal="center" vertical="center"/>
    </xf>
    <xf numFmtId="0" fontId="1" fillId="0" borderId="0" xfId="3"/>
    <xf numFmtId="0" fontId="1" fillId="0" borderId="0" xfId="3" applyAlignment="1">
      <alignment horizontal="center" vertical="center"/>
    </xf>
    <xf numFmtId="0" fontId="1" fillId="0" borderId="0" xfId="3" applyAlignment="1">
      <alignment horizontal="center" vertical="top"/>
    </xf>
    <xf numFmtId="0" fontId="3" fillId="0" borderId="0" xfId="1" applyFont="1"/>
    <xf numFmtId="0" fontId="1" fillId="0" borderId="0" xfId="3" applyFill="1" applyAlignment="1">
      <alignment horizontal="center" vertical="center"/>
    </xf>
    <xf numFmtId="0" fontId="2" fillId="11" borderId="0" xfId="0" applyFont="1" applyFill="1" applyAlignment="1">
      <alignment horizontal="center" vertical="center" wrapText="1"/>
    </xf>
    <xf numFmtId="0" fontId="2" fillId="11" borderId="0" xfId="3" applyFont="1" applyFill="1" applyAlignment="1">
      <alignment horizontal="left" vertical="center" wrapText="1"/>
    </xf>
    <xf numFmtId="0" fontId="1" fillId="0" borderId="0" xfId="3" applyAlignment="1">
      <alignment horizontal="left" vertical="center"/>
    </xf>
    <xf numFmtId="0" fontId="2" fillId="11" borderId="0" xfId="1" applyFont="1" applyFill="1" applyAlignment="1">
      <alignment horizontal="center" vertical="top" wrapText="1"/>
    </xf>
    <xf numFmtId="0" fontId="3" fillId="0" borderId="0" xfId="1" applyAlignment="1">
      <alignment horizontal="center" vertical="top"/>
    </xf>
    <xf numFmtId="0" fontId="28" fillId="0" borderId="0" xfId="3" applyFont="1"/>
    <xf numFmtId="0" fontId="28" fillId="0" borderId="0" xfId="3" applyFont="1" applyAlignment="1">
      <alignment horizontal="left"/>
    </xf>
    <xf numFmtId="0" fontId="30" fillId="0" borderId="0" xfId="3" applyFont="1" applyAlignment="1">
      <alignment horizontal="left" vertical="center"/>
    </xf>
    <xf numFmtId="0" fontId="30" fillId="0" borderId="0" xfId="3" applyFont="1" applyAlignment="1">
      <alignment horizontal="left"/>
    </xf>
    <xf numFmtId="0" fontId="28" fillId="12" borderId="0" xfId="3" applyFont="1" applyFill="1" applyAlignment="1">
      <alignment horizontal="center"/>
    </xf>
    <xf numFmtId="0" fontId="28" fillId="12" borderId="0" xfId="3" applyFont="1" applyFill="1" applyAlignment="1">
      <alignment horizontal="left"/>
    </xf>
    <xf numFmtId="0" fontId="27" fillId="12" borderId="0" xfId="3" applyFont="1" applyFill="1" applyAlignment="1">
      <alignment horizontal="left"/>
    </xf>
    <xf numFmtId="0" fontId="28" fillId="0" borderId="0" xfId="3" quotePrefix="1" applyFont="1" applyAlignment="1">
      <alignment horizontal="left"/>
    </xf>
    <xf numFmtId="0" fontId="28" fillId="0" borderId="0" xfId="3" applyFont="1" applyAlignment="1">
      <alignment horizontal="center" vertical="center"/>
    </xf>
    <xf numFmtId="0" fontId="27" fillId="11" borderId="0" xfId="3" applyFont="1" applyFill="1" applyAlignment="1">
      <alignment horizontal="center" vertical="center" wrapText="1"/>
    </xf>
    <xf numFmtId="0" fontId="29" fillId="0" borderId="0" xfId="3" applyFont="1" applyAlignment="1">
      <alignment horizontal="right"/>
    </xf>
    <xf numFmtId="0" fontId="29" fillId="12" borderId="0" xfId="3" applyFont="1" applyFill="1" applyAlignment="1">
      <alignment horizontal="right"/>
    </xf>
    <xf numFmtId="0" fontId="0" fillId="0" borderId="0" xfId="3" applyFont="1" applyAlignment="1">
      <alignment horizontal="left" vertical="center"/>
    </xf>
    <xf numFmtId="0" fontId="32" fillId="0" borderId="0" xfId="0" applyFont="1"/>
    <xf numFmtId="0" fontId="32" fillId="0" borderId="0" xfId="0" applyFont="1" applyFill="1"/>
    <xf numFmtId="0" fontId="32" fillId="0" borderId="0" xfId="0" applyFont="1" applyBorder="1" applyAlignment="1">
      <alignment horizontal="center" vertical="center"/>
    </xf>
    <xf numFmtId="0" fontId="32" fillId="0" borderId="0" xfId="0" applyFont="1" applyAlignment="1">
      <alignment wrapText="1"/>
    </xf>
    <xf numFmtId="0" fontId="32" fillId="0" borderId="0" xfId="0" applyFont="1" applyFill="1" applyAlignment="1">
      <alignment wrapText="1"/>
    </xf>
    <xf numFmtId="0" fontId="35" fillId="0" borderId="0" xfId="2" applyFont="1" applyBorder="1"/>
    <xf numFmtId="0" fontId="34" fillId="0" borderId="0" xfId="0" applyFont="1" applyFill="1" applyBorder="1" applyAlignment="1">
      <alignment wrapText="1"/>
    </xf>
    <xf numFmtId="0" fontId="34" fillId="0" borderId="0" xfId="0" applyFont="1" applyFill="1" applyBorder="1"/>
    <xf numFmtId="0" fontId="32" fillId="0" borderId="0" xfId="0" applyFont="1" applyBorder="1" applyAlignment="1">
      <alignment horizontal="center"/>
    </xf>
    <xf numFmtId="0" fontId="28" fillId="0" borderId="0" xfId="3" applyFont="1" applyAlignment="1">
      <alignment horizontal="center"/>
    </xf>
    <xf numFmtId="0" fontId="30" fillId="0" borderId="0" xfId="3" applyFont="1" applyAlignment="1">
      <alignment horizontal="center" vertical="center" wrapText="1"/>
    </xf>
    <xf numFmtId="0" fontId="28" fillId="0" borderId="0" xfId="3" applyFont="1" applyAlignment="1"/>
    <xf numFmtId="0" fontId="25" fillId="0" borderId="0" xfId="3" applyFont="1" applyAlignment="1">
      <alignment horizontal="left"/>
    </xf>
    <xf numFmtId="0" fontId="44" fillId="0" borderId="0" xfId="2" applyFont="1" applyAlignment="1"/>
    <xf numFmtId="0" fontId="46" fillId="20" borderId="14" xfId="1" applyFont="1" applyFill="1" applyBorder="1"/>
    <xf numFmtId="0" fontId="46" fillId="20" borderId="15" xfId="1" applyFont="1" applyFill="1" applyBorder="1" applyAlignment="1">
      <alignment horizontal="left"/>
    </xf>
    <xf numFmtId="0" fontId="46" fillId="20" borderId="19" xfId="1" applyFont="1" applyFill="1" applyBorder="1"/>
    <xf numFmtId="0" fontId="46" fillId="20" borderId="20" xfId="1" applyFont="1" applyFill="1" applyBorder="1" applyAlignment="1">
      <alignment horizontal="left"/>
    </xf>
    <xf numFmtId="0" fontId="46" fillId="22" borderId="14" xfId="1" applyFont="1" applyFill="1" applyBorder="1"/>
    <xf numFmtId="0" fontId="46" fillId="22" borderId="15" xfId="1" applyFont="1" applyFill="1" applyBorder="1" applyAlignment="1">
      <alignment horizontal="left"/>
    </xf>
    <xf numFmtId="0" fontId="46" fillId="22" borderId="19" xfId="1" applyFont="1" applyFill="1" applyBorder="1"/>
    <xf numFmtId="15" fontId="46" fillId="22" borderId="20" xfId="1" quotePrefix="1" applyNumberFormat="1" applyFont="1" applyFill="1" applyBorder="1" applyAlignment="1">
      <alignment horizontal="left"/>
    </xf>
    <xf numFmtId="15" fontId="46" fillId="22" borderId="15" xfId="1" quotePrefix="1" applyNumberFormat="1" applyFont="1" applyFill="1" applyBorder="1" applyAlignment="1">
      <alignment horizontal="left"/>
    </xf>
    <xf numFmtId="0" fontId="46" fillId="24" borderId="14" xfId="1" applyFont="1" applyFill="1" applyBorder="1"/>
    <xf numFmtId="0" fontId="46" fillId="24" borderId="15" xfId="1" applyFont="1" applyFill="1" applyBorder="1" applyAlignment="1">
      <alignment horizontal="left"/>
    </xf>
    <xf numFmtId="0" fontId="46" fillId="24" borderId="14" xfId="1" applyFont="1" applyFill="1" applyBorder="1" applyAlignment="1">
      <alignment horizontal="left" vertical="center" wrapText="1"/>
    </xf>
    <xf numFmtId="0" fontId="46" fillId="24" borderId="19" xfId="1" applyFont="1" applyFill="1" applyBorder="1" applyAlignment="1">
      <alignment horizontal="left" vertical="center" wrapText="1"/>
    </xf>
    <xf numFmtId="0" fontId="46" fillId="26" borderId="14" xfId="1" applyFont="1" applyFill="1" applyBorder="1" applyAlignment="1">
      <alignment horizontal="left" vertical="center" wrapText="1"/>
    </xf>
    <xf numFmtId="0" fontId="46" fillId="26" borderId="15" xfId="4" applyFont="1" applyFill="1" applyBorder="1" applyAlignment="1" applyProtection="1">
      <alignment vertical="center"/>
    </xf>
    <xf numFmtId="0" fontId="46" fillId="26" borderId="19" xfId="1" applyFont="1" applyFill="1" applyBorder="1" applyAlignment="1">
      <alignment vertical="center" wrapText="1"/>
    </xf>
    <xf numFmtId="0" fontId="2" fillId="5" borderId="35" xfId="1" applyFont="1" applyFill="1" applyBorder="1" applyAlignment="1">
      <alignment horizontal="center" vertical="center"/>
    </xf>
    <xf numFmtId="0" fontId="2" fillId="5" borderId="36" xfId="1" applyFont="1" applyFill="1" applyBorder="1" applyAlignment="1">
      <alignment horizontal="center" vertical="center"/>
    </xf>
    <xf numFmtId="0" fontId="2" fillId="10" borderId="1" xfId="3" applyFont="1" applyFill="1" applyBorder="1" applyAlignment="1">
      <alignment horizontal="center" vertical="center" wrapText="1"/>
    </xf>
    <xf numFmtId="0" fontId="2" fillId="0" borderId="0" xfId="3" applyFont="1" applyAlignment="1">
      <alignment horizontal="center" vertical="center" wrapText="1"/>
    </xf>
    <xf numFmtId="0" fontId="2" fillId="5" borderId="1" xfId="1" applyFont="1" applyFill="1" applyBorder="1" applyAlignment="1">
      <alignment horizontal="center" vertical="center"/>
    </xf>
    <xf numFmtId="0" fontId="3" fillId="27" borderId="20" xfId="1" applyFont="1" applyFill="1" applyBorder="1"/>
    <xf numFmtId="15" fontId="24" fillId="27" borderId="9" xfId="1" applyNumberFormat="1" applyFont="1" applyFill="1" applyBorder="1" applyAlignment="1">
      <alignment horizontal="center" vertical="center" wrapText="1"/>
    </xf>
    <xf numFmtId="0" fontId="3" fillId="27" borderId="19" xfId="1" applyFont="1" applyFill="1" applyBorder="1"/>
    <xf numFmtId="0" fontId="3" fillId="27" borderId="15" xfId="1" applyFont="1" applyFill="1" applyBorder="1"/>
    <xf numFmtId="0" fontId="47" fillId="27" borderId="23" xfId="1" applyFont="1" applyFill="1" applyBorder="1" applyAlignment="1">
      <alignment horizontal="center" vertical="center" wrapText="1"/>
    </xf>
    <xf numFmtId="0" fontId="3" fillId="27" borderId="14" xfId="1" applyFont="1" applyFill="1" applyBorder="1"/>
    <xf numFmtId="0" fontId="48" fillId="27" borderId="22" xfId="1" applyFont="1" applyFill="1" applyBorder="1" applyAlignment="1">
      <alignment horizontal="center" vertical="center" wrapText="1"/>
    </xf>
    <xf numFmtId="0" fontId="4" fillId="27" borderId="0" xfId="1" applyFont="1" applyFill="1" applyBorder="1" applyAlignment="1">
      <alignment horizontal="center" vertical="center" wrapText="1"/>
    </xf>
    <xf numFmtId="0" fontId="47" fillId="27" borderId="0" xfId="1" applyFont="1" applyFill="1" applyBorder="1" applyAlignment="1">
      <alignment horizontal="center" wrapText="1"/>
    </xf>
    <xf numFmtId="0" fontId="49" fillId="27" borderId="0" xfId="1" applyFont="1" applyFill="1" applyBorder="1" applyAlignment="1">
      <alignment horizontal="right" vertical="top"/>
    </xf>
    <xf numFmtId="0" fontId="3" fillId="27" borderId="13" xfId="1" applyFont="1" applyFill="1" applyBorder="1"/>
    <xf numFmtId="0" fontId="24" fillId="27" borderId="8" xfId="1" applyFont="1" applyFill="1" applyBorder="1" applyAlignment="1">
      <alignment horizontal="center"/>
    </xf>
    <xf numFmtId="0" fontId="3" fillId="27" borderId="12" xfId="1" applyFont="1" applyFill="1" applyBorder="1"/>
    <xf numFmtId="0" fontId="49" fillId="27" borderId="12" xfId="1" applyFont="1" applyFill="1" applyBorder="1" applyAlignment="1">
      <alignment horizontal="right" wrapText="1"/>
    </xf>
    <xf numFmtId="0" fontId="49" fillId="27" borderId="13" xfId="1" applyFont="1" applyFill="1" applyBorder="1" applyAlignment="1">
      <alignment horizontal="right" wrapText="1"/>
    </xf>
    <xf numFmtId="0" fontId="49" fillId="27" borderId="14" xfId="1" applyFont="1" applyFill="1" applyBorder="1" applyAlignment="1">
      <alignment vertical="center" wrapText="1"/>
    </xf>
    <xf numFmtId="0" fontId="49" fillId="27" borderId="0" xfId="1" applyFont="1" applyFill="1" applyBorder="1" applyAlignment="1">
      <alignment horizontal="right" vertical="center" wrapText="1"/>
    </xf>
    <xf numFmtId="0" fontId="50" fillId="27" borderId="0" xfId="1" applyFont="1" applyFill="1" applyBorder="1" applyAlignment="1">
      <alignment horizontal="right" vertical="center" wrapText="1"/>
    </xf>
    <xf numFmtId="0" fontId="49" fillId="27" borderId="15" xfId="1" applyFont="1" applyFill="1" applyBorder="1" applyAlignment="1">
      <alignment vertical="center" wrapText="1"/>
    </xf>
    <xf numFmtId="0" fontId="12" fillId="0" borderId="0" xfId="1" applyFont="1" applyAlignment="1">
      <alignment vertical="center"/>
    </xf>
    <xf numFmtId="0" fontId="51" fillId="27" borderId="14" xfId="1" applyFont="1" applyFill="1" applyBorder="1" applyAlignment="1">
      <alignment horizontal="center" vertical="center" wrapText="1"/>
    </xf>
    <xf numFmtId="0" fontId="51" fillId="27" borderId="15" xfId="1" applyFont="1" applyFill="1" applyBorder="1" applyAlignment="1">
      <alignment horizontal="center" vertical="center" wrapText="1"/>
    </xf>
    <xf numFmtId="0" fontId="6" fillId="27" borderId="14" xfId="1" applyFont="1" applyFill="1" applyBorder="1" applyAlignment="1">
      <alignment horizontal="center" vertical="center"/>
    </xf>
    <xf numFmtId="0" fontId="6" fillId="27" borderId="15" xfId="1" applyFont="1" applyFill="1" applyBorder="1" applyAlignment="1">
      <alignment horizontal="center" vertical="center"/>
    </xf>
    <xf numFmtId="0" fontId="24" fillId="27" borderId="9" xfId="1" applyFont="1" applyFill="1" applyBorder="1" applyAlignment="1">
      <alignment horizontal="center" vertical="center"/>
    </xf>
    <xf numFmtId="0" fontId="15" fillId="27" borderId="14" xfId="1" applyFont="1" applyFill="1" applyBorder="1" applyAlignment="1">
      <alignment horizontal="center" vertical="center"/>
    </xf>
    <xf numFmtId="0" fontId="15" fillId="27" borderId="15" xfId="1" applyFont="1" applyFill="1" applyBorder="1" applyAlignment="1">
      <alignment horizontal="center" vertical="center"/>
    </xf>
    <xf numFmtId="0" fontId="53" fillId="29" borderId="0" xfId="1" applyFont="1" applyFill="1" applyBorder="1" applyAlignment="1">
      <alignment horizontal="center" vertical="center"/>
    </xf>
    <xf numFmtId="0" fontId="24" fillId="0" borderId="0" xfId="1" applyFont="1" applyFill="1" applyBorder="1" applyAlignment="1">
      <alignment vertical="center"/>
    </xf>
    <xf numFmtId="0" fontId="24" fillId="0" borderId="0" xfId="1" applyFont="1" applyAlignment="1">
      <alignment vertical="center"/>
    </xf>
    <xf numFmtId="0" fontId="5" fillId="30" borderId="5" xfId="1" applyFont="1" applyFill="1" applyBorder="1" applyAlignment="1">
      <alignment vertical="center"/>
    </xf>
    <xf numFmtId="0" fontId="5" fillId="30" borderId="5" xfId="1" applyFont="1" applyFill="1" applyBorder="1" applyAlignment="1">
      <alignment horizontal="center" vertical="center" wrapText="1"/>
    </xf>
    <xf numFmtId="0" fontId="3" fillId="31" borderId="0" xfId="1" applyFont="1" applyFill="1" applyBorder="1" applyAlignment="1">
      <alignment vertical="center"/>
    </xf>
    <xf numFmtId="0" fontId="54" fillId="27" borderId="0" xfId="5" applyFont="1" applyFill="1" applyBorder="1" applyAlignment="1" applyProtection="1">
      <alignment horizontal="left" vertical="center" wrapText="1" indent="1"/>
    </xf>
    <xf numFmtId="0" fontId="3" fillId="27" borderId="0" xfId="1" applyFont="1" applyFill="1" applyBorder="1" applyAlignment="1">
      <alignment horizontal="left" vertical="center" wrapText="1" indent="1"/>
    </xf>
    <xf numFmtId="0" fontId="6" fillId="0" borderId="0" xfId="1" applyFont="1" applyFill="1" applyBorder="1" applyAlignment="1">
      <alignment vertical="center"/>
    </xf>
    <xf numFmtId="0" fontId="6" fillId="0" borderId="0" xfId="1" applyFont="1" applyAlignment="1">
      <alignment vertical="center"/>
    </xf>
    <xf numFmtId="0" fontId="3" fillId="32" borderId="0" xfId="1" applyFont="1" applyFill="1" applyBorder="1" applyAlignment="1">
      <alignment vertical="center"/>
    </xf>
    <xf numFmtId="0" fontId="3" fillId="28" borderId="0" xfId="1" applyFont="1" applyFill="1" applyBorder="1" applyAlignment="1">
      <alignment vertical="center"/>
    </xf>
    <xf numFmtId="0" fontId="12" fillId="27" borderId="19" xfId="1" applyFont="1" applyFill="1" applyBorder="1" applyAlignment="1">
      <alignment vertical="top"/>
    </xf>
    <xf numFmtId="0" fontId="12" fillId="27" borderId="9" xfId="1" applyFont="1" applyFill="1" applyBorder="1" applyAlignment="1">
      <alignment vertical="top"/>
    </xf>
    <xf numFmtId="0" fontId="12" fillId="27" borderId="20" xfId="1" applyFont="1" applyFill="1" applyBorder="1" applyAlignment="1">
      <alignment vertical="top"/>
    </xf>
    <xf numFmtId="0" fontId="12" fillId="27" borderId="8" xfId="1" applyFont="1" applyFill="1" applyBorder="1" applyAlignment="1"/>
    <xf numFmtId="0" fontId="12" fillId="27" borderId="13" xfId="1" applyFont="1" applyFill="1" applyBorder="1" applyAlignment="1"/>
    <xf numFmtId="0" fontId="51" fillId="27" borderId="0" xfId="1" applyFont="1" applyFill="1" applyBorder="1" applyAlignment="1">
      <alignment horizontal="center" vertical="center" wrapText="1"/>
    </xf>
    <xf numFmtId="0" fontId="12" fillId="27" borderId="0" xfId="1" applyFont="1" applyFill="1" applyBorder="1" applyAlignment="1">
      <alignment vertical="top"/>
    </xf>
    <xf numFmtId="0" fontId="12" fillId="27" borderId="15" xfId="1" applyFont="1" applyFill="1" applyBorder="1" applyAlignment="1">
      <alignment vertical="top"/>
    </xf>
    <xf numFmtId="0" fontId="12" fillId="27" borderId="15" xfId="1" applyFont="1" applyFill="1" applyBorder="1" applyAlignment="1">
      <alignment vertical="center"/>
    </xf>
    <xf numFmtId="0" fontId="12" fillId="4" borderId="0" xfId="1" applyFont="1" applyFill="1" applyAlignment="1">
      <alignment vertical="center"/>
    </xf>
    <xf numFmtId="0" fontId="4" fillId="27" borderId="14" xfId="1" applyFont="1" applyFill="1" applyBorder="1" applyAlignment="1">
      <alignment vertical="center"/>
    </xf>
    <xf numFmtId="0" fontId="4" fillId="27" borderId="15" xfId="1" applyFont="1" applyFill="1" applyBorder="1" applyAlignment="1">
      <alignment vertical="center"/>
    </xf>
    <xf numFmtId="0" fontId="4" fillId="27" borderId="0" xfId="1" applyFont="1" applyFill="1" applyBorder="1" applyAlignment="1">
      <alignment vertical="center"/>
    </xf>
    <xf numFmtId="0" fontId="6" fillId="27" borderId="0" xfId="1" applyFont="1" applyFill="1" applyBorder="1" applyAlignment="1">
      <alignment vertical="center"/>
    </xf>
    <xf numFmtId="0" fontId="4" fillId="27" borderId="0" xfId="1" applyFont="1" applyFill="1" applyBorder="1" applyAlignment="1"/>
    <xf numFmtId="0" fontId="6" fillId="27" borderId="17" xfId="1" applyFont="1" applyFill="1" applyBorder="1" applyAlignment="1">
      <alignment horizontal="center" vertical="center"/>
    </xf>
    <xf numFmtId="0" fontId="4" fillId="27" borderId="3" xfId="1" applyFont="1" applyFill="1" applyBorder="1" applyAlignment="1">
      <alignment horizontal="center" vertical="center"/>
    </xf>
    <xf numFmtId="0" fontId="4" fillId="27" borderId="1" xfId="1" applyFont="1" applyFill="1" applyBorder="1" applyAlignment="1">
      <alignment horizontal="center" vertical="center"/>
    </xf>
    <xf numFmtId="0" fontId="4" fillId="27" borderId="1" xfId="1" applyFont="1" applyFill="1" applyBorder="1" applyAlignment="1">
      <alignment vertical="center"/>
    </xf>
    <xf numFmtId="0" fontId="18" fillId="27" borderId="0" xfId="1" applyFont="1" applyFill="1" applyBorder="1" applyAlignment="1">
      <alignment vertical="center"/>
    </xf>
    <xf numFmtId="0" fontId="3" fillId="27" borderId="19" xfId="1" applyFill="1" applyBorder="1" applyAlignment="1">
      <alignment vertical="center"/>
    </xf>
    <xf numFmtId="0" fontId="3" fillId="27" borderId="9" xfId="1" applyFill="1" applyBorder="1" applyAlignment="1">
      <alignment vertical="center"/>
    </xf>
    <xf numFmtId="0" fontId="3" fillId="27" borderId="9" xfId="1" applyFill="1" applyBorder="1" applyAlignment="1">
      <alignment vertical="center" wrapText="1"/>
    </xf>
    <xf numFmtId="0" fontId="3" fillId="27" borderId="20" xfId="1" applyFill="1" applyBorder="1" applyAlignment="1">
      <alignment vertical="center"/>
    </xf>
    <xf numFmtId="0" fontId="3" fillId="0" borderId="0" xfId="1" applyAlignment="1">
      <alignment vertical="center"/>
    </xf>
    <xf numFmtId="0" fontId="6" fillId="3" borderId="1" xfId="1" applyFont="1" applyFill="1" applyBorder="1" applyAlignment="1" applyProtection="1">
      <alignment horizontal="center" vertical="center" wrapText="1"/>
      <protection locked="0"/>
    </xf>
    <xf numFmtId="0" fontId="6" fillId="3" borderId="3" xfId="1" applyFont="1" applyFill="1" applyBorder="1" applyAlignment="1" applyProtection="1">
      <alignment horizontal="center" vertical="top" wrapText="1"/>
      <protection locked="0"/>
    </xf>
    <xf numFmtId="0" fontId="4" fillId="0" borderId="0" xfId="1" applyFont="1" applyAlignment="1">
      <alignment vertical="center"/>
    </xf>
    <xf numFmtId="0" fontId="3" fillId="0" borderId="0" xfId="1" applyAlignment="1">
      <alignment horizontal="center"/>
    </xf>
    <xf numFmtId="0" fontId="54" fillId="27" borderId="0" xfId="1" applyFont="1" applyFill="1" applyBorder="1" applyAlignment="1">
      <alignment horizontal="left" vertical="center" wrapText="1" indent="1"/>
    </xf>
    <xf numFmtId="0" fontId="4" fillId="4" borderId="0" xfId="1" applyFont="1" applyFill="1" applyAlignment="1">
      <alignment vertical="center"/>
    </xf>
    <xf numFmtId="0" fontId="2" fillId="5" borderId="42" xfId="0" applyFont="1" applyFill="1" applyBorder="1" applyAlignment="1">
      <alignment horizontal="center" wrapText="1"/>
    </xf>
    <xf numFmtId="0" fontId="2" fillId="5" borderId="42" xfId="0" applyFont="1" applyFill="1" applyBorder="1" applyAlignment="1">
      <alignment horizontal="center"/>
    </xf>
    <xf numFmtId="0" fontId="3" fillId="0" borderId="0" xfId="0" applyFont="1"/>
    <xf numFmtId="0" fontId="2" fillId="5" borderId="0" xfId="1" applyFont="1" applyFill="1" applyBorder="1" applyAlignment="1">
      <alignment horizontal="center"/>
    </xf>
    <xf numFmtId="0" fontId="3" fillId="0" borderId="0" xfId="1" applyBorder="1" applyAlignment="1">
      <alignment horizontal="center" vertical="center"/>
    </xf>
    <xf numFmtId="0" fontId="3" fillId="0" borderId="0" xfId="1" applyBorder="1"/>
    <xf numFmtId="0" fontId="24" fillId="8" borderId="0" xfId="1" applyFont="1" applyFill="1" applyAlignment="1">
      <alignment horizontal="center" vertical="center"/>
    </xf>
    <xf numFmtId="0" fontId="2" fillId="11" borderId="0" xfId="3" applyFont="1" applyFill="1" applyAlignment="1">
      <alignment horizontal="center" vertical="center" wrapText="1"/>
    </xf>
    <xf numFmtId="14" fontId="24" fillId="8" borderId="0" xfId="1" applyNumberFormat="1" applyFont="1" applyFill="1" applyAlignment="1">
      <alignment horizontal="center" vertical="center"/>
    </xf>
    <xf numFmtId="0" fontId="24" fillId="34" borderId="0" xfId="1" applyFont="1" applyFill="1" applyAlignment="1">
      <alignment horizontal="center" vertical="center"/>
    </xf>
    <xf numFmtId="0" fontId="0" fillId="0" borderId="10" xfId="0" applyBorder="1" applyAlignment="1">
      <alignment horizontal="center"/>
    </xf>
    <xf numFmtId="0" fontId="0" fillId="0" borderId="41" xfId="0" applyBorder="1" applyAlignment="1">
      <alignment horizontal="center"/>
    </xf>
    <xf numFmtId="0" fontId="0" fillId="0" borderId="24" xfId="0" applyBorder="1" applyAlignment="1">
      <alignment horizontal="left"/>
    </xf>
    <xf numFmtId="0" fontId="0" fillId="0" borderId="24" xfId="0" applyBorder="1" applyAlignment="1">
      <alignment horizontal="center"/>
    </xf>
    <xf numFmtId="0" fontId="0" fillId="13" borderId="24" xfId="0" applyFill="1" applyBorder="1" applyAlignment="1">
      <alignment horizontal="center"/>
    </xf>
    <xf numFmtId="0" fontId="0" fillId="14" borderId="24" xfId="0" applyFill="1" applyBorder="1" applyAlignment="1">
      <alignment horizontal="center"/>
    </xf>
    <xf numFmtId="0" fontId="0" fillId="15" borderId="24" xfId="0" applyFill="1"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14" borderId="0" xfId="0" applyFill="1" applyAlignment="1">
      <alignment horizontal="center" vertical="top" wrapText="1"/>
    </xf>
    <xf numFmtId="0" fontId="0" fillId="15" borderId="0" xfId="0" applyFill="1" applyAlignment="1">
      <alignment horizontal="center" vertical="top" wrapText="1"/>
    </xf>
    <xf numFmtId="0" fontId="0" fillId="14" borderId="0" xfId="0" applyFill="1" applyAlignment="1">
      <alignment horizontal="center" vertical="top"/>
    </xf>
    <xf numFmtId="0" fontId="0" fillId="16" borderId="0" xfId="0" applyFill="1" applyAlignment="1">
      <alignment vertical="top"/>
    </xf>
    <xf numFmtId="0" fontId="0" fillId="0" borderId="11" xfId="0" applyBorder="1" applyAlignment="1">
      <alignment horizontal="center"/>
    </xf>
    <xf numFmtId="0" fontId="0" fillId="0" borderId="1" xfId="0" applyBorder="1" applyAlignment="1">
      <alignment horizontal="center"/>
    </xf>
    <xf numFmtId="0" fontId="0" fillId="0" borderId="5" xfId="0" applyBorder="1" applyAlignment="1">
      <alignment horizontal="left"/>
    </xf>
    <xf numFmtId="0" fontId="0" fillId="0" borderId="5" xfId="0" applyBorder="1" applyAlignment="1">
      <alignment horizontal="center"/>
    </xf>
    <xf numFmtId="0" fontId="0" fillId="13" borderId="5" xfId="0" applyFill="1" applyBorder="1" applyAlignment="1">
      <alignment horizontal="center"/>
    </xf>
    <xf numFmtId="0" fontId="0" fillId="14" borderId="5" xfId="0" applyFill="1" applyBorder="1" applyAlignment="1">
      <alignment horizontal="center"/>
    </xf>
    <xf numFmtId="0" fontId="0" fillId="15" borderId="5" xfId="0" applyFill="1" applyBorder="1" applyAlignment="1">
      <alignment horizontal="center"/>
    </xf>
    <xf numFmtId="0" fontId="0" fillId="16" borderId="43" xfId="0" applyFill="1" applyBorder="1" applyAlignment="1">
      <alignment horizontal="left"/>
    </xf>
    <xf numFmtId="0" fontId="0" fillId="0" borderId="44" xfId="0" applyBorder="1" applyAlignment="1">
      <alignment horizontal="center"/>
    </xf>
    <xf numFmtId="0" fontId="0" fillId="0" borderId="26"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3" borderId="0" xfId="0" applyFill="1" applyBorder="1" applyAlignment="1">
      <alignment horizontal="center"/>
    </xf>
    <xf numFmtId="0" fontId="0" fillId="14" borderId="0" xfId="0" applyFill="1" applyBorder="1" applyAlignment="1">
      <alignment horizontal="center"/>
    </xf>
    <xf numFmtId="0" fontId="0" fillId="15" borderId="0" xfId="0" applyFill="1" applyBorder="1" applyAlignment="1">
      <alignment horizontal="center"/>
    </xf>
    <xf numFmtId="0" fontId="0" fillId="16" borderId="13" xfId="0" applyFill="1" applyBorder="1" applyAlignment="1">
      <alignment horizontal="left"/>
    </xf>
    <xf numFmtId="0" fontId="0" fillId="0" borderId="0" xfId="3" applyFont="1" applyAlignment="1">
      <alignment horizontal="center" vertical="top"/>
    </xf>
    <xf numFmtId="0" fontId="3" fillId="0" borderId="0" xfId="1" applyFill="1"/>
    <xf numFmtId="0" fontId="3" fillId="0" borderId="0" xfId="1" applyFill="1" applyAlignment="1">
      <alignment horizontal="center" vertical="top"/>
    </xf>
    <xf numFmtId="0" fontId="0" fillId="0" borderId="16" xfId="0" applyBorder="1" applyAlignment="1">
      <alignment horizontal="center"/>
    </xf>
    <xf numFmtId="0" fontId="0" fillId="0" borderId="17" xfId="0" applyBorder="1" applyAlignment="1">
      <alignment horizontal="center"/>
    </xf>
    <xf numFmtId="0" fontId="0" fillId="0" borderId="23" xfId="0" applyBorder="1" applyAlignment="1">
      <alignment horizontal="left"/>
    </xf>
    <xf numFmtId="0" fontId="0" fillId="0" borderId="23" xfId="0" applyBorder="1" applyAlignment="1">
      <alignment horizontal="center"/>
    </xf>
    <xf numFmtId="0" fontId="0" fillId="13" borderId="23" xfId="0" applyFill="1" applyBorder="1" applyAlignment="1">
      <alignment horizontal="center"/>
    </xf>
    <xf numFmtId="0" fontId="0" fillId="14" borderId="23" xfId="0" applyFill="1" applyBorder="1" applyAlignment="1">
      <alignment horizontal="center"/>
    </xf>
    <xf numFmtId="0" fontId="0" fillId="15" borderId="23" xfId="0" applyFill="1" applyBorder="1" applyAlignment="1">
      <alignment horizontal="center"/>
    </xf>
    <xf numFmtId="0" fontId="0" fillId="16" borderId="45" xfId="0" applyFill="1" applyBorder="1" applyAlignment="1">
      <alignment horizontal="left"/>
    </xf>
    <xf numFmtId="0" fontId="0" fillId="0" borderId="9" xfId="0" applyBorder="1"/>
    <xf numFmtId="0" fontId="0" fillId="16" borderId="0" xfId="0" applyFill="1" applyBorder="1" applyAlignment="1">
      <alignment horizontal="left"/>
    </xf>
    <xf numFmtId="0" fontId="0" fillId="0" borderId="0" xfId="0" applyBorder="1"/>
    <xf numFmtId="0" fontId="0" fillId="0" borderId="39" xfId="0" applyBorder="1" applyAlignment="1">
      <alignment horizontal="center"/>
    </xf>
    <xf numFmtId="0" fontId="0" fillId="0" borderId="27" xfId="0" applyBorder="1" applyAlignment="1">
      <alignment horizontal="center"/>
    </xf>
    <xf numFmtId="0" fontId="0" fillId="0" borderId="22" xfId="0" applyBorder="1" applyAlignment="1">
      <alignment horizontal="left"/>
    </xf>
    <xf numFmtId="0" fontId="0" fillId="0" borderId="22" xfId="0" applyBorder="1" applyAlignment="1">
      <alignment horizontal="center"/>
    </xf>
    <xf numFmtId="0" fontId="0" fillId="13" borderId="22" xfId="0" applyFill="1" applyBorder="1" applyAlignment="1">
      <alignment horizontal="center"/>
    </xf>
    <xf numFmtId="0" fontId="0" fillId="14" borderId="22" xfId="0" applyFill="1" applyBorder="1" applyAlignment="1">
      <alignment horizontal="center"/>
    </xf>
    <xf numFmtId="0" fontId="0" fillId="15" borderId="22" xfId="0" applyFill="1" applyBorder="1" applyAlignment="1">
      <alignment horizontal="center"/>
    </xf>
    <xf numFmtId="0" fontId="0" fillId="16" borderId="25" xfId="0" applyFill="1" applyBorder="1" applyAlignment="1">
      <alignment horizontal="left"/>
    </xf>
    <xf numFmtId="0" fontId="0" fillId="0" borderId="0" xfId="3" applyFont="1" applyFill="1" applyAlignment="1">
      <alignment horizontal="center" vertical="top"/>
    </xf>
    <xf numFmtId="0" fontId="10" fillId="0" borderId="0" xfId="0" applyFont="1" applyFill="1"/>
    <xf numFmtId="0" fontId="10" fillId="0" borderId="0" xfId="3" applyFont="1" applyFill="1" applyAlignment="1">
      <alignment horizontal="left" vertical="center"/>
    </xf>
    <xf numFmtId="0" fontId="12" fillId="0" borderId="0" xfId="1" applyFont="1" applyFill="1" applyAlignment="1">
      <alignment vertical="center"/>
    </xf>
    <xf numFmtId="0" fontId="4" fillId="0" borderId="0" xfId="1" applyFont="1" applyFill="1" applyAlignment="1">
      <alignment vertical="center"/>
    </xf>
    <xf numFmtId="0" fontId="3" fillId="0" borderId="0" xfId="1" applyFill="1" applyAlignment="1">
      <alignment vertical="center"/>
    </xf>
    <xf numFmtId="0" fontId="54" fillId="27" borderId="0" xfId="10" applyFont="1" applyFill="1" applyBorder="1" applyAlignment="1">
      <alignment horizontal="left" vertical="center" wrapText="1" indent="1"/>
    </xf>
    <xf numFmtId="0" fontId="54" fillId="27" borderId="0" xfId="10" applyFont="1" applyFill="1" applyBorder="1" applyAlignment="1" applyProtection="1">
      <alignment horizontal="left" vertical="center" wrapText="1" indent="1"/>
    </xf>
    <xf numFmtId="0" fontId="49" fillId="27" borderId="8" xfId="1" applyFont="1" applyFill="1" applyBorder="1" applyAlignment="1">
      <alignment horizontal="right" wrapText="1"/>
    </xf>
    <xf numFmtId="0" fontId="4" fillId="27" borderId="0" xfId="1" applyFont="1" applyFill="1" applyBorder="1" applyAlignment="1">
      <alignment horizontal="left" vertical="center"/>
    </xf>
    <xf numFmtId="0" fontId="12" fillId="0" borderId="0" xfId="1" applyFont="1" applyAlignment="1" applyProtection="1">
      <alignment vertical="top"/>
    </xf>
    <xf numFmtId="0" fontId="12" fillId="0" borderId="0" xfId="1" applyFont="1" applyFill="1" applyBorder="1" applyAlignment="1" applyProtection="1">
      <alignment vertical="top"/>
    </xf>
    <xf numFmtId="0" fontId="12" fillId="0" borderId="0" xfId="1" applyFont="1" applyAlignment="1" applyProtection="1"/>
    <xf numFmtId="0" fontId="49" fillId="27" borderId="12" xfId="1" applyFont="1" applyFill="1" applyBorder="1" applyAlignment="1" applyProtection="1">
      <alignment horizontal="right" wrapText="1"/>
    </xf>
    <xf numFmtId="0" fontId="49" fillId="27" borderId="8" xfId="1" applyFont="1" applyFill="1" applyBorder="1" applyAlignment="1" applyProtection="1">
      <alignment horizontal="right" wrapText="1"/>
    </xf>
    <xf numFmtId="0" fontId="12" fillId="27" borderId="8" xfId="1" applyFont="1" applyFill="1" applyBorder="1" applyAlignment="1" applyProtection="1"/>
    <xf numFmtId="0" fontId="12" fillId="27" borderId="13" xfId="1" applyFont="1" applyFill="1" applyBorder="1" applyAlignment="1" applyProtection="1"/>
    <xf numFmtId="0" fontId="12" fillId="0" borderId="0" xfId="1" applyFont="1" applyFill="1" applyBorder="1" applyAlignment="1" applyProtection="1"/>
    <xf numFmtId="0" fontId="51" fillId="27" borderId="14" xfId="1" applyFont="1" applyFill="1" applyBorder="1" applyAlignment="1" applyProtection="1">
      <alignment horizontal="center" vertical="center" wrapText="1"/>
    </xf>
    <xf numFmtId="0" fontId="51" fillId="27" borderId="0" xfId="1" applyFont="1" applyFill="1" applyBorder="1" applyAlignment="1" applyProtection="1">
      <alignment horizontal="center" vertical="center" wrapText="1"/>
    </xf>
    <xf numFmtId="0" fontId="12" fillId="27" borderId="0" xfId="1" applyFont="1" applyFill="1" applyBorder="1" applyAlignment="1" applyProtection="1">
      <alignment vertical="top"/>
    </xf>
    <xf numFmtId="0" fontId="49" fillId="27" borderId="0" xfId="1" applyFont="1" applyFill="1" applyBorder="1" applyAlignment="1" applyProtection="1">
      <alignment horizontal="right" vertical="top"/>
    </xf>
    <xf numFmtId="0" fontId="12" fillId="27" borderId="15" xfId="1" applyFont="1" applyFill="1" applyBorder="1" applyAlignment="1" applyProtection="1">
      <alignment vertical="top"/>
    </xf>
    <xf numFmtId="0" fontId="6" fillId="27" borderId="14" xfId="1" applyFont="1" applyFill="1" applyBorder="1" applyAlignment="1" applyProtection="1">
      <alignment horizontal="center" vertical="center"/>
    </xf>
    <xf numFmtId="0" fontId="24" fillId="27" borderId="9" xfId="1" applyFont="1" applyFill="1" applyBorder="1" applyAlignment="1" applyProtection="1">
      <alignment horizontal="center" vertical="center"/>
    </xf>
    <xf numFmtId="0" fontId="15" fillId="27" borderId="14" xfId="1" applyFont="1" applyFill="1" applyBorder="1" applyAlignment="1" applyProtection="1">
      <alignment horizontal="center" vertical="center"/>
    </xf>
    <xf numFmtId="0" fontId="53" fillId="27" borderId="0" xfId="1" applyFont="1" applyFill="1" applyBorder="1" applyAlignment="1" applyProtection="1">
      <alignment horizontal="center" vertical="center"/>
    </xf>
    <xf numFmtId="0" fontId="12" fillId="4" borderId="0" xfId="1" applyFont="1" applyFill="1" applyProtection="1"/>
    <xf numFmtId="0" fontId="4" fillId="27" borderId="14" xfId="1" applyFont="1" applyFill="1" applyBorder="1" applyProtection="1"/>
    <xf numFmtId="0" fontId="4" fillId="27" borderId="0" xfId="1" applyFont="1" applyFill="1" applyBorder="1" applyAlignment="1" applyProtection="1">
      <alignment vertical="center"/>
    </xf>
    <xf numFmtId="0" fontId="6" fillId="27" borderId="0" xfId="1" applyFont="1" applyFill="1" applyBorder="1" applyAlignment="1" applyProtection="1">
      <alignment horizontal="center" vertical="top" wrapText="1"/>
    </xf>
    <xf numFmtId="0" fontId="6" fillId="27" borderId="0" xfId="1" applyFont="1" applyFill="1" applyBorder="1" applyAlignment="1" applyProtection="1">
      <alignment horizontal="left" wrapText="1"/>
    </xf>
    <xf numFmtId="0" fontId="4" fillId="27" borderId="15" xfId="1" applyFont="1" applyFill="1" applyBorder="1" applyProtection="1"/>
    <xf numFmtId="0" fontId="12" fillId="0" borderId="0" xfId="1" applyFont="1" applyProtection="1"/>
    <xf numFmtId="0" fontId="16" fillId="4" borderId="0" xfId="1" applyFont="1" applyFill="1" applyProtection="1"/>
    <xf numFmtId="0" fontId="9" fillId="27" borderId="14" xfId="1" applyFont="1" applyFill="1" applyBorder="1" applyProtection="1"/>
    <xf numFmtId="0" fontId="17" fillId="27" borderId="0" xfId="1" applyFont="1" applyFill="1" applyBorder="1" applyAlignment="1" applyProtection="1">
      <alignment horizontal="left" vertical="top" wrapText="1"/>
    </xf>
    <xf numFmtId="0" fontId="6" fillId="27" borderId="0" xfId="1" applyFont="1" applyFill="1" applyBorder="1" applyAlignment="1" applyProtection="1">
      <alignment vertical="center"/>
    </xf>
    <xf numFmtId="15" fontId="6" fillId="27" borderId="0" xfId="1" applyNumberFormat="1" applyFont="1" applyFill="1" applyBorder="1" applyAlignment="1" applyProtection="1">
      <alignment vertical="center"/>
    </xf>
    <xf numFmtId="0" fontId="6" fillId="27" borderId="0" xfId="1" applyFont="1" applyFill="1" applyBorder="1" applyAlignment="1" applyProtection="1"/>
    <xf numFmtId="0" fontId="12" fillId="4" borderId="0" xfId="1" applyFont="1" applyFill="1" applyAlignment="1" applyProtection="1">
      <alignment vertical="top"/>
    </xf>
    <xf numFmtId="0" fontId="4" fillId="27" borderId="14" xfId="1" applyFont="1" applyFill="1" applyBorder="1" applyAlignment="1" applyProtection="1">
      <alignment vertical="top"/>
    </xf>
    <xf numFmtId="0" fontId="4" fillId="27" borderId="15" xfId="1" applyFont="1" applyFill="1" applyBorder="1" applyAlignment="1" applyProtection="1">
      <alignment vertical="top"/>
    </xf>
    <xf numFmtId="0" fontId="4" fillId="27" borderId="0" xfId="1" applyFont="1" applyFill="1" applyBorder="1" applyAlignment="1" applyProtection="1">
      <alignment horizontal="left" wrapText="1"/>
    </xf>
    <xf numFmtId="0" fontId="4" fillId="27" borderId="0" xfId="1" applyFont="1" applyFill="1" applyBorder="1" applyAlignment="1" applyProtection="1">
      <alignment vertical="top" wrapText="1"/>
    </xf>
    <xf numFmtId="0" fontId="4" fillId="27" borderId="0" xfId="1" applyFont="1" applyFill="1" applyBorder="1" applyAlignment="1" applyProtection="1">
      <alignment horizontal="left" vertical="center" wrapText="1"/>
    </xf>
    <xf numFmtId="0" fontId="4" fillId="27" borderId="0" xfId="1" applyFont="1" applyFill="1" applyBorder="1" applyAlignment="1" applyProtection="1">
      <alignment horizontal="left" vertical="center"/>
    </xf>
    <xf numFmtId="0" fontId="3" fillId="0" borderId="0" xfId="1" applyProtection="1"/>
    <xf numFmtId="0" fontId="3" fillId="27" borderId="19" xfId="1" applyFill="1" applyBorder="1" applyProtection="1"/>
    <xf numFmtId="0" fontId="3" fillId="27" borderId="9" xfId="1" applyFill="1" applyBorder="1" applyProtection="1"/>
    <xf numFmtId="0" fontId="3" fillId="27" borderId="20" xfId="1" applyFill="1" applyBorder="1" applyProtection="1"/>
    <xf numFmtId="0" fontId="58" fillId="18" borderId="0" xfId="0" applyFont="1" applyFill="1" applyAlignment="1" applyProtection="1">
      <alignment horizontal="center"/>
    </xf>
    <xf numFmtId="0" fontId="0" fillId="0" borderId="0" xfId="0" applyProtection="1"/>
    <xf numFmtId="0" fontId="20" fillId="6" borderId="39" xfId="2" applyFont="1" applyFill="1" applyBorder="1" applyAlignment="1">
      <alignment horizontal="center" vertical="center"/>
    </xf>
    <xf numFmtId="0" fontId="32" fillId="0" borderId="0" xfId="0" applyFont="1" applyBorder="1"/>
    <xf numFmtId="0" fontId="32" fillId="0" borderId="0" xfId="0" applyFont="1" applyFill="1" applyBorder="1"/>
    <xf numFmtId="0" fontId="32" fillId="0" borderId="0" xfId="0" applyFont="1" applyFill="1" applyBorder="1" applyAlignment="1">
      <alignment wrapText="1"/>
    </xf>
    <xf numFmtId="0" fontId="39" fillId="0" borderId="0" xfId="0" applyFont="1" applyBorder="1" applyAlignment="1">
      <alignment horizontal="center" vertical="center" wrapText="1"/>
    </xf>
    <xf numFmtId="3" fontId="0" fillId="0" borderId="0" xfId="0" applyNumberFormat="1"/>
    <xf numFmtId="0" fontId="61" fillId="0" borderId="0" xfId="1" applyFont="1" applyFill="1" applyBorder="1"/>
    <xf numFmtId="0" fontId="20" fillId="7" borderId="40" xfId="0" applyFont="1" applyFill="1" applyBorder="1" applyAlignment="1">
      <alignment horizontal="left" vertical="center" wrapText="1"/>
    </xf>
    <xf numFmtId="0" fontId="20" fillId="7" borderId="33" xfId="0" applyFont="1" applyFill="1" applyBorder="1" applyAlignment="1">
      <alignment horizontal="left" vertical="center" wrapText="1"/>
    </xf>
    <xf numFmtId="0" fontId="20" fillId="7" borderId="18" xfId="0" applyFont="1" applyFill="1" applyBorder="1" applyAlignment="1">
      <alignment horizontal="left" vertical="center" wrapText="1"/>
    </xf>
    <xf numFmtId="0" fontId="20" fillId="7" borderId="40" xfId="0" applyFont="1" applyFill="1" applyBorder="1" applyAlignment="1">
      <alignment horizontal="center" vertical="center" wrapText="1"/>
    </xf>
    <xf numFmtId="0" fontId="1" fillId="0" borderId="0" xfId="8" applyFont="1" applyFill="1"/>
    <xf numFmtId="0" fontId="1" fillId="0" borderId="0" xfId="8" applyFont="1" applyFill="1" applyAlignment="1">
      <alignment horizontal="center" vertical="center"/>
    </xf>
    <xf numFmtId="0" fontId="1" fillId="0" borderId="0" xfId="8" applyFill="1" applyAlignment="1">
      <alignment horizontal="center" vertical="center"/>
    </xf>
    <xf numFmtId="0" fontId="1" fillId="0" borderId="0" xfId="3" applyFont="1" applyFill="1"/>
    <xf numFmtId="0" fontId="1" fillId="0" borderId="0" xfId="3" applyFill="1"/>
    <xf numFmtId="0" fontId="1" fillId="0" borderId="0" xfId="3" applyFill="1" applyAlignment="1">
      <alignment horizontal="left" vertical="center"/>
    </xf>
    <xf numFmtId="0" fontId="0" fillId="0" borderId="0" xfId="3" applyFont="1" applyFill="1" applyAlignment="1">
      <alignment horizontal="left" vertical="center"/>
    </xf>
    <xf numFmtId="0" fontId="0" fillId="0" borderId="0" xfId="0" applyFill="1"/>
    <xf numFmtId="0" fontId="0" fillId="0" borderId="0" xfId="0" applyFont="1" applyFill="1"/>
    <xf numFmtId="0" fontId="1" fillId="0" borderId="0" xfId="3" applyFont="1" applyFill="1" applyAlignment="1">
      <alignment horizontal="left" vertical="center"/>
    </xf>
    <xf numFmtId="0" fontId="1" fillId="0" borderId="0" xfId="3" applyFill="1" applyAlignment="1">
      <alignment horizontal="center" vertical="top"/>
    </xf>
    <xf numFmtId="0" fontId="0" fillId="0" borderId="0" xfId="3" applyFont="1" applyFill="1" applyAlignment="1">
      <alignment horizontal="center" vertical="center"/>
    </xf>
    <xf numFmtId="0" fontId="33" fillId="0" borderId="0" xfId="2" applyFont="1" applyFill="1" applyBorder="1" applyAlignment="1">
      <alignment horizontal="left" vertical="center" wrapText="1"/>
    </xf>
    <xf numFmtId="2" fontId="3" fillId="33" borderId="32" xfId="2" applyNumberFormat="1" applyFont="1" applyFill="1" applyBorder="1" applyAlignment="1" applyProtection="1">
      <alignment horizontal="center" vertical="center"/>
    </xf>
    <xf numFmtId="0" fontId="0" fillId="0" borderId="0" xfId="8" applyFont="1" applyFill="1"/>
    <xf numFmtId="0" fontId="0" fillId="0" borderId="0" xfId="8" applyFont="1" applyFill="1" applyAlignment="1">
      <alignment horizontal="center" vertical="center"/>
    </xf>
    <xf numFmtId="0" fontId="57" fillId="27" borderId="0" xfId="10" applyFill="1" applyBorder="1" applyAlignment="1">
      <alignment horizontal="left" vertical="center" wrapText="1" indent="1"/>
    </xf>
    <xf numFmtId="0" fontId="12" fillId="0" borderId="0" xfId="13" applyFont="1" applyAlignment="1">
      <alignment vertical="top"/>
    </xf>
    <xf numFmtId="0" fontId="15" fillId="27" borderId="14" xfId="13" applyFont="1" applyFill="1" applyBorder="1" applyAlignment="1">
      <alignment horizontal="center" vertical="center"/>
    </xf>
    <xf numFmtId="0" fontId="61" fillId="35" borderId="0" xfId="13" applyFont="1" applyFill="1" applyBorder="1" applyAlignment="1">
      <alignment vertical="center"/>
    </xf>
    <xf numFmtId="0" fontId="3" fillId="27" borderId="0" xfId="13" applyFont="1" applyFill="1" applyBorder="1" applyAlignment="1">
      <alignment horizontal="left" vertical="center" wrapText="1" indent="1"/>
    </xf>
    <xf numFmtId="0" fontId="15" fillId="27" borderId="15" xfId="13" applyFont="1" applyFill="1" applyBorder="1" applyAlignment="1">
      <alignment horizontal="center" vertical="center"/>
    </xf>
    <xf numFmtId="0" fontId="12" fillId="0" borderId="0" xfId="13" applyFont="1" applyFill="1" applyBorder="1" applyAlignment="1">
      <alignment vertical="top"/>
    </xf>
    <xf numFmtId="0" fontId="65" fillId="27" borderId="0" xfId="1" applyFont="1" applyFill="1" applyBorder="1" applyAlignment="1">
      <alignment vertical="center"/>
    </xf>
    <xf numFmtId="0" fontId="23" fillId="28" borderId="12" xfId="2" applyFont="1" applyFill="1" applyBorder="1"/>
    <xf numFmtId="0" fontId="8" fillId="28" borderId="8" xfId="2" applyFont="1" applyFill="1" applyBorder="1" applyAlignment="1">
      <alignment vertical="center" wrapText="1"/>
    </xf>
    <xf numFmtId="0" fontId="8" fillId="28" borderId="28" xfId="2" applyFont="1" applyFill="1" applyBorder="1" applyAlignment="1">
      <alignment horizontal="left" vertical="center"/>
    </xf>
    <xf numFmtId="0" fontId="8" fillId="28" borderId="37" xfId="2" applyFont="1" applyFill="1" applyBorder="1" applyAlignment="1">
      <alignment horizontal="left" vertical="center"/>
    </xf>
    <xf numFmtId="0" fontId="8" fillId="28" borderId="29" xfId="2" applyFont="1" applyFill="1" applyBorder="1" applyAlignment="1">
      <alignment horizontal="left" vertical="center"/>
    </xf>
    <xf numFmtId="0" fontId="8" fillId="28" borderId="38" xfId="2" applyFont="1" applyFill="1" applyBorder="1" applyAlignment="1">
      <alignment horizontal="left" vertical="center"/>
    </xf>
    <xf numFmtId="0" fontId="8" fillId="28" borderId="19" xfId="2" applyFont="1" applyFill="1" applyBorder="1" applyAlignment="1">
      <alignment horizontal="left" vertical="center"/>
    </xf>
    <xf numFmtId="0" fontId="8" fillId="28" borderId="9" xfId="2" applyFont="1" applyFill="1" applyBorder="1" applyAlignment="1">
      <alignment horizontal="left" vertical="center"/>
    </xf>
    <xf numFmtId="0" fontId="40" fillId="28" borderId="14" xfId="0" applyFont="1" applyFill="1" applyBorder="1" applyAlignment="1">
      <alignment horizontal="center" vertical="center"/>
    </xf>
    <xf numFmtId="0" fontId="62" fillId="28" borderId="0" xfId="0" applyFont="1" applyFill="1" applyBorder="1" applyAlignment="1">
      <alignment horizontal="center" vertical="center"/>
    </xf>
    <xf numFmtId="0" fontId="20" fillId="28" borderId="39" xfId="2" applyFont="1" applyFill="1" applyBorder="1" applyAlignment="1">
      <alignment horizontal="center" vertical="center"/>
    </xf>
    <xf numFmtId="0" fontId="20" fillId="28" borderId="6" xfId="0" applyFont="1" applyFill="1" applyBorder="1" applyAlignment="1">
      <alignment horizontal="left" vertical="center" wrapText="1"/>
    </xf>
    <xf numFmtId="0" fontId="20" fillId="28" borderId="4" xfId="0" applyFont="1" applyFill="1" applyBorder="1" applyAlignment="1">
      <alignment horizontal="left" vertical="center" wrapText="1"/>
    </xf>
    <xf numFmtId="0" fontId="20" fillId="28" borderId="11" xfId="2" applyFont="1" applyFill="1" applyBorder="1" applyAlignment="1">
      <alignment horizontal="center" vertical="center"/>
    </xf>
    <xf numFmtId="0" fontId="8" fillId="28" borderId="41" xfId="0" applyFont="1" applyFill="1" applyBorder="1" applyAlignment="1">
      <alignment horizontal="left" vertical="center" wrapText="1"/>
    </xf>
    <xf numFmtId="0" fontId="11" fillId="28" borderId="48" xfId="2" applyFont="1" applyFill="1" applyBorder="1" applyAlignment="1">
      <alignment horizontal="center" vertical="center" wrapText="1"/>
    </xf>
    <xf numFmtId="0" fontId="20" fillId="28" borderId="17" xfId="0" applyFont="1" applyFill="1" applyBorder="1" applyAlignment="1">
      <alignment horizontal="left" vertical="center" wrapText="1"/>
    </xf>
    <xf numFmtId="0" fontId="20" fillId="28" borderId="49" xfId="2" applyFont="1" applyFill="1" applyBorder="1" applyAlignment="1">
      <alignment horizontal="center" vertical="center"/>
    </xf>
    <xf numFmtId="0" fontId="20" fillId="28" borderId="50" xfId="2" applyFont="1" applyFill="1" applyBorder="1" applyAlignment="1">
      <alignment horizontal="center" vertical="center"/>
    </xf>
    <xf numFmtId="0" fontId="38" fillId="28" borderId="30" xfId="2" applyFont="1" applyFill="1" applyBorder="1" applyAlignment="1">
      <alignment horizontal="center" vertical="center"/>
    </xf>
    <xf numFmtId="0" fontId="11" fillId="28" borderId="30" xfId="2" applyFont="1" applyFill="1" applyBorder="1" applyAlignment="1">
      <alignment horizontal="center" vertical="center" wrapText="1"/>
    </xf>
    <xf numFmtId="0" fontId="20" fillId="28" borderId="46" xfId="0" applyFont="1" applyFill="1" applyBorder="1" applyAlignment="1">
      <alignment horizontal="left" vertical="center" wrapText="1"/>
    </xf>
    <xf numFmtId="0" fontId="37" fillId="0" borderId="0" xfId="0" applyFont="1" applyBorder="1"/>
    <xf numFmtId="0" fontId="37" fillId="0" borderId="0" xfId="0" applyFont="1"/>
    <xf numFmtId="0" fontId="37" fillId="0" borderId="0" xfId="0" applyFont="1" applyBorder="1" applyAlignment="1">
      <alignment horizontal="center"/>
    </xf>
    <xf numFmtId="0" fontId="37" fillId="0" borderId="0" xfId="0" applyFont="1" applyBorder="1" applyAlignment="1">
      <alignment horizontal="center" vertical="center"/>
    </xf>
    <xf numFmtId="0" fontId="37" fillId="0" borderId="0" xfId="0" applyFont="1" applyFill="1"/>
    <xf numFmtId="0" fontId="1" fillId="30" borderId="0" xfId="8" applyFill="1"/>
    <xf numFmtId="0" fontId="1" fillId="30" borderId="0" xfId="8" applyFont="1" applyFill="1"/>
    <xf numFmtId="0" fontId="1" fillId="30" borderId="0" xfId="8" applyFont="1" applyFill="1" applyAlignment="1">
      <alignment horizontal="center" vertical="center"/>
    </xf>
    <xf numFmtId="0" fontId="1" fillId="30" borderId="0" xfId="8" applyFill="1" applyAlignment="1">
      <alignment horizontal="center" vertical="center"/>
    </xf>
    <xf numFmtId="0" fontId="1" fillId="30" borderId="0" xfId="3" applyFont="1" applyFill="1"/>
    <xf numFmtId="0" fontId="1" fillId="30" borderId="0" xfId="3" applyFill="1"/>
    <xf numFmtId="0" fontId="32" fillId="37" borderId="10" xfId="0" applyFont="1" applyFill="1" applyBorder="1" applyAlignment="1">
      <alignment horizontal="center" vertical="center"/>
    </xf>
    <xf numFmtId="0" fontId="66" fillId="37" borderId="48" xfId="0" applyFont="1" applyFill="1" applyBorder="1" applyAlignment="1">
      <alignment horizontal="center" vertical="center" wrapText="1"/>
    </xf>
    <xf numFmtId="0" fontId="32" fillId="37" borderId="11" xfId="0" applyFont="1" applyFill="1" applyBorder="1" applyAlignment="1">
      <alignment horizontal="center" vertical="center"/>
    </xf>
    <xf numFmtId="0" fontId="66" fillId="37" borderId="33" xfId="0" applyFont="1" applyFill="1" applyBorder="1" applyAlignment="1">
      <alignment horizontal="center" vertical="center"/>
    </xf>
    <xf numFmtId="0" fontId="32" fillId="37" borderId="11" xfId="0" applyFont="1" applyFill="1" applyBorder="1" applyAlignment="1">
      <alignment horizontal="center" vertical="center" wrapText="1"/>
    </xf>
    <xf numFmtId="0" fontId="66" fillId="37" borderId="33" xfId="0" applyFont="1" applyFill="1" applyBorder="1" applyAlignment="1">
      <alignment horizontal="center" vertical="center" wrapText="1"/>
    </xf>
    <xf numFmtId="0" fontId="32" fillId="37" borderId="16" xfId="0" applyFont="1" applyFill="1" applyBorder="1" applyAlignment="1">
      <alignment horizontal="center" vertical="center" wrapText="1"/>
    </xf>
    <xf numFmtId="0" fontId="66" fillId="37" borderId="18" xfId="0" applyFont="1" applyFill="1" applyBorder="1" applyAlignment="1">
      <alignment horizontal="center" vertical="center" wrapText="1"/>
    </xf>
    <xf numFmtId="0" fontId="8" fillId="6" borderId="53" xfId="2" applyFont="1" applyFill="1" applyBorder="1" applyAlignment="1">
      <alignment horizontal="left" vertical="center"/>
    </xf>
    <xf numFmtId="0" fontId="8" fillId="6" borderId="54" xfId="2" applyFont="1" applyFill="1" applyBorder="1" applyAlignment="1">
      <alignment horizontal="left" vertical="center"/>
    </xf>
    <xf numFmtId="0" fontId="8" fillId="6" borderId="20" xfId="2" applyFont="1" applyFill="1" applyBorder="1" applyAlignment="1">
      <alignment vertical="center"/>
    </xf>
    <xf numFmtId="0" fontId="20" fillId="6" borderId="31" xfId="2" applyFont="1" applyFill="1" applyBorder="1" applyAlignment="1">
      <alignment horizontal="center" vertical="center"/>
    </xf>
    <xf numFmtId="0" fontId="20" fillId="6" borderId="11" xfId="2" applyFont="1" applyFill="1" applyBorder="1" applyAlignment="1">
      <alignment horizontal="center" vertical="center"/>
    </xf>
    <xf numFmtId="0" fontId="20" fillId="6" borderId="16" xfId="2" applyFont="1" applyFill="1" applyBorder="1" applyAlignment="1">
      <alignment horizontal="center" vertical="center"/>
    </xf>
    <xf numFmtId="0" fontId="11" fillId="28" borderId="55" xfId="2" applyFont="1" applyFill="1" applyBorder="1" applyAlignment="1">
      <alignment horizontal="center" vertical="center" wrapText="1"/>
    </xf>
    <xf numFmtId="2" fontId="3" fillId="33" borderId="47" xfId="2" applyNumberFormat="1" applyFont="1" applyFill="1" applyBorder="1" applyAlignment="1" applyProtection="1">
      <alignment horizontal="center" vertical="center"/>
    </xf>
    <xf numFmtId="2" fontId="3" fillId="33" borderId="33" xfId="2" applyNumberFormat="1" applyFont="1" applyFill="1" applyBorder="1" applyAlignment="1" applyProtection="1">
      <alignment horizontal="center" vertical="center"/>
    </xf>
    <xf numFmtId="1" fontId="56" fillId="36" borderId="51" xfId="2" applyNumberFormat="1" applyFont="1" applyFill="1" applyBorder="1" applyAlignment="1" applyProtection="1">
      <alignment horizontal="center" vertical="center"/>
      <protection locked="0"/>
    </xf>
    <xf numFmtId="1" fontId="3" fillId="32" borderId="47" xfId="2" applyNumberFormat="1" applyFont="1" applyFill="1" applyBorder="1" applyAlignment="1" applyProtection="1">
      <alignment horizontal="center" vertical="center"/>
    </xf>
    <xf numFmtId="1" fontId="3" fillId="28" borderId="18" xfId="2" applyNumberFormat="1" applyFont="1" applyFill="1" applyBorder="1" applyAlignment="1" applyProtection="1">
      <alignment horizontal="center" vertical="center"/>
    </xf>
    <xf numFmtId="2" fontId="37" fillId="0" borderId="0" xfId="0" applyNumberFormat="1" applyFont="1" applyBorder="1"/>
    <xf numFmtId="0" fontId="4" fillId="27" borderId="0" xfId="1" applyFont="1" applyFill="1" applyBorder="1" applyAlignment="1">
      <alignment horizontal="left" vertical="center" wrapText="1"/>
    </xf>
    <xf numFmtId="0" fontId="3" fillId="0" borderId="0" xfId="14"/>
    <xf numFmtId="0" fontId="3" fillId="0" borderId="0" xfId="14" applyAlignment="1">
      <alignment horizontal="center"/>
    </xf>
    <xf numFmtId="0" fontId="70" fillId="13" borderId="0" xfId="14" applyFont="1" applyFill="1" applyAlignment="1">
      <alignment horizontal="center" vertical="center" wrapText="1"/>
    </xf>
    <xf numFmtId="0" fontId="3" fillId="13" borderId="0" xfId="14" applyFill="1" applyAlignment="1">
      <alignment horizontal="center" vertical="center"/>
    </xf>
    <xf numFmtId="0" fontId="3" fillId="0" borderId="0" xfId="14" applyAlignment="1">
      <alignment vertical="center"/>
    </xf>
    <xf numFmtId="0" fontId="71" fillId="5" borderId="42" xfId="14" applyFont="1" applyFill="1" applyBorder="1" applyAlignment="1">
      <alignment horizontal="center" vertical="center"/>
    </xf>
    <xf numFmtId="0" fontId="2" fillId="5" borderId="42" xfId="14" applyFont="1" applyFill="1" applyBorder="1" applyAlignment="1">
      <alignment horizontal="center" vertical="center"/>
    </xf>
    <xf numFmtId="0" fontId="57" fillId="26" borderId="15" xfId="10" applyFill="1" applyBorder="1" applyAlignment="1" applyProtection="1"/>
    <xf numFmtId="0" fontId="57" fillId="26" borderId="20" xfId="10" applyFill="1" applyBorder="1"/>
    <xf numFmtId="0" fontId="12" fillId="4" borderId="0" xfId="1" applyFont="1" applyFill="1" applyAlignment="1">
      <alignment vertical="center" wrapText="1"/>
    </xf>
    <xf numFmtId="0" fontId="4" fillId="27" borderId="14" xfId="1" applyFont="1" applyFill="1" applyBorder="1" applyAlignment="1">
      <alignment vertical="center" wrapText="1"/>
    </xf>
    <xf numFmtId="0" fontId="4" fillId="27" borderId="15" xfId="1" applyFont="1" applyFill="1" applyBorder="1" applyAlignment="1">
      <alignment vertical="center" wrapText="1"/>
    </xf>
    <xf numFmtId="0" fontId="12" fillId="0" borderId="0" xfId="1" applyFont="1" applyAlignment="1">
      <alignment vertical="center" wrapText="1"/>
    </xf>
    <xf numFmtId="0" fontId="57" fillId="24" borderId="20" xfId="10" applyFill="1" applyBorder="1"/>
    <xf numFmtId="0" fontId="57" fillId="24" borderId="15" xfId="10" applyFill="1" applyBorder="1"/>
    <xf numFmtId="0" fontId="3" fillId="41" borderId="0" xfId="1" applyFill="1" applyAlignment="1">
      <alignment horizontal="center" vertical="center"/>
    </xf>
    <xf numFmtId="0" fontId="3" fillId="41" borderId="0" xfId="1" applyFill="1" applyAlignment="1">
      <alignment vertical="center"/>
    </xf>
    <xf numFmtId="14" fontId="3" fillId="41" borderId="0" xfId="1" applyNumberFormat="1" applyFill="1" applyAlignment="1">
      <alignment horizontal="center" vertical="center"/>
    </xf>
    <xf numFmtId="0" fontId="3" fillId="41" borderId="0" xfId="1" applyFill="1"/>
    <xf numFmtId="0" fontId="3" fillId="41" borderId="0" xfId="1" applyFill="1" applyAlignment="1">
      <alignment vertical="center" wrapText="1"/>
    </xf>
    <xf numFmtId="0" fontId="3" fillId="42" borderId="0" xfId="1" applyFill="1" applyAlignment="1">
      <alignment horizontal="center" vertical="center"/>
    </xf>
    <xf numFmtId="0" fontId="3" fillId="42" borderId="0" xfId="1" applyFill="1" applyAlignment="1">
      <alignment vertical="center"/>
    </xf>
    <xf numFmtId="0" fontId="3" fillId="42" borderId="0" xfId="1" applyFill="1" applyAlignment="1">
      <alignment vertical="center" wrapText="1"/>
    </xf>
    <xf numFmtId="14" fontId="3" fillId="42" borderId="0" xfId="1" applyNumberFormat="1" applyFill="1" applyAlignment="1">
      <alignment horizontal="center" vertical="center"/>
    </xf>
    <xf numFmtId="0" fontId="3" fillId="42" borderId="0" xfId="1" applyFill="1"/>
    <xf numFmtId="14" fontId="24" fillId="32" borderId="0" xfId="1" applyNumberFormat="1" applyFont="1" applyFill="1" applyAlignment="1">
      <alignment horizontal="center" vertical="center"/>
    </xf>
    <xf numFmtId="0" fontId="3" fillId="32" borderId="0" xfId="1" applyFill="1" applyAlignment="1">
      <alignment horizontal="center"/>
    </xf>
    <xf numFmtId="0" fontId="6" fillId="30" borderId="5" xfId="1" applyFont="1" applyFill="1" applyBorder="1" applyAlignment="1">
      <alignment horizontal="left" vertical="center"/>
    </xf>
    <xf numFmtId="0" fontId="49" fillId="27" borderId="8" xfId="1" applyFont="1" applyFill="1" applyBorder="1" applyAlignment="1">
      <alignment horizontal="right" wrapText="1"/>
    </xf>
    <xf numFmtId="0" fontId="51" fillId="27" borderId="22" xfId="1" applyFont="1" applyFill="1" applyBorder="1" applyAlignment="1">
      <alignment horizontal="center" vertical="center" wrapText="1"/>
    </xf>
    <xf numFmtId="0" fontId="24" fillId="27" borderId="21" xfId="1" applyFont="1" applyFill="1" applyBorder="1" applyAlignment="1">
      <alignment horizontal="center" vertical="center"/>
    </xf>
    <xf numFmtId="0" fontId="52" fillId="28" borderId="7" xfId="1" applyFont="1" applyFill="1" applyBorder="1" applyAlignment="1">
      <alignment horizontal="center" vertical="center"/>
    </xf>
    <xf numFmtId="0" fontId="4" fillId="27" borderId="0" xfId="1" applyFont="1" applyFill="1" applyBorder="1" applyAlignment="1">
      <alignment horizontal="left" vertical="center" wrapText="1"/>
    </xf>
    <xf numFmtId="0" fontId="4" fillId="27" borderId="0" xfId="1" applyFont="1" applyFill="1" applyBorder="1" applyAlignment="1">
      <alignment horizontal="left" vertical="center"/>
    </xf>
    <xf numFmtId="0" fontId="73" fillId="27" borderId="0" xfId="10" applyFont="1" applyFill="1" applyBorder="1" applyAlignment="1" applyProtection="1">
      <alignment horizontal="left" vertical="center"/>
    </xf>
    <xf numFmtId="0" fontId="74" fillId="27" borderId="0" xfId="10" applyFont="1" applyFill="1" applyBorder="1" applyAlignment="1">
      <alignment horizontal="left" vertical="top"/>
    </xf>
    <xf numFmtId="0" fontId="74" fillId="27" borderId="0" xfId="10" applyFont="1" applyFill="1" applyBorder="1" applyAlignment="1">
      <alignment horizontal="left" vertical="center"/>
    </xf>
    <xf numFmtId="0" fontId="51" fillId="27" borderId="22" xfId="1" applyFont="1" applyFill="1" applyBorder="1" applyAlignment="1">
      <alignment horizontal="center"/>
    </xf>
    <xf numFmtId="0" fontId="52" fillId="28" borderId="9" xfId="1" applyFont="1" applyFill="1" applyBorder="1" applyAlignment="1">
      <alignment horizontal="center" vertical="center"/>
    </xf>
    <xf numFmtId="0" fontId="6" fillId="27" borderId="0" xfId="1" applyFont="1" applyFill="1" applyBorder="1" applyAlignment="1">
      <alignment horizontal="left" vertical="center" wrapText="1"/>
    </xf>
    <xf numFmtId="0" fontId="6" fillId="27" borderId="0" xfId="1" applyFont="1" applyFill="1" applyBorder="1" applyAlignment="1">
      <alignment horizontal="left" wrapText="1"/>
    </xf>
    <xf numFmtId="0" fontId="4" fillId="27" borderId="0" xfId="1" applyFont="1" applyFill="1" applyBorder="1" applyAlignment="1">
      <alignment horizontal="left" vertical="top" wrapText="1"/>
    </xf>
    <xf numFmtId="0" fontId="74" fillId="27" borderId="0" xfId="10" applyFont="1" applyFill="1" applyBorder="1" applyAlignment="1">
      <alignment horizontal="center" vertical="center"/>
    </xf>
    <xf numFmtId="0" fontId="73" fillId="27" borderId="0" xfId="10" applyFont="1" applyFill="1" applyBorder="1" applyAlignment="1" applyProtection="1">
      <alignment horizontal="center" vertical="center" wrapText="1"/>
    </xf>
    <xf numFmtId="0" fontId="51" fillId="27" borderId="22" xfId="1" applyFont="1" applyFill="1" applyBorder="1" applyAlignment="1" applyProtection="1">
      <alignment horizontal="center" vertical="center"/>
    </xf>
    <xf numFmtId="0" fontId="24" fillId="27" borderId="21" xfId="1" applyFont="1" applyFill="1" applyBorder="1" applyAlignment="1" applyProtection="1">
      <alignment horizontal="center" vertical="center"/>
    </xf>
    <xf numFmtId="0" fontId="52" fillId="28" borderId="9" xfId="1" applyFont="1" applyFill="1" applyBorder="1" applyAlignment="1" applyProtection="1">
      <alignment horizontal="center" vertical="center"/>
    </xf>
    <xf numFmtId="0" fontId="4" fillId="27" borderId="0" xfId="1" applyFont="1" applyFill="1" applyBorder="1" applyAlignment="1" applyProtection="1">
      <alignment horizontal="left" wrapText="1"/>
    </xf>
    <xf numFmtId="0" fontId="4" fillId="2" borderId="0" xfId="1" applyFont="1" applyFill="1" applyBorder="1" applyAlignment="1" applyProtection="1">
      <alignment horizontal="center" vertical="center"/>
      <protection locked="0"/>
    </xf>
    <xf numFmtId="0" fontId="4" fillId="3" borderId="0" xfId="1" applyFont="1" applyFill="1" applyBorder="1" applyAlignment="1" applyProtection="1">
      <alignment horizontal="center" vertical="center"/>
      <protection locked="0"/>
    </xf>
    <xf numFmtId="49" fontId="4" fillId="2" borderId="0" xfId="1" applyNumberFormat="1" applyFont="1" applyFill="1" applyBorder="1" applyAlignment="1" applyProtection="1">
      <alignment horizontal="center" vertical="center"/>
      <protection locked="0"/>
    </xf>
    <xf numFmtId="49" fontId="4" fillId="3" borderId="0" xfId="1" applyNumberFormat="1" applyFont="1" applyFill="1" applyBorder="1" applyAlignment="1" applyProtection="1">
      <alignment horizontal="center" vertical="center"/>
      <protection locked="0"/>
    </xf>
    <xf numFmtId="0" fontId="55" fillId="27" borderId="0" xfId="1" applyFont="1" applyFill="1" applyBorder="1" applyAlignment="1" applyProtection="1">
      <alignment horizontal="center" wrapText="1"/>
    </xf>
    <xf numFmtId="0" fontId="68" fillId="38" borderId="52" xfId="0" applyFont="1" applyFill="1" applyBorder="1" applyAlignment="1">
      <alignment horizontal="center" vertical="center" wrapText="1"/>
    </xf>
    <xf numFmtId="0" fontId="69" fillId="38" borderId="7" xfId="0" applyFont="1" applyFill="1" applyBorder="1" applyAlignment="1">
      <alignment horizontal="center" vertical="center" wrapText="1"/>
    </xf>
    <xf numFmtId="0" fontId="60" fillId="6" borderId="30" xfId="2" applyFont="1" applyFill="1" applyBorder="1" applyAlignment="1">
      <alignment horizontal="center" vertical="center" wrapText="1"/>
    </xf>
    <xf numFmtId="0" fontId="60" fillId="6" borderId="32" xfId="2" applyFont="1" applyFill="1" applyBorder="1" applyAlignment="1">
      <alignment horizontal="center" vertical="center" wrapText="1"/>
    </xf>
    <xf numFmtId="0" fontId="36" fillId="0" borderId="0" xfId="2" applyFont="1" applyFill="1" applyBorder="1" applyAlignment="1">
      <alignment horizontal="left" vertical="top" wrapText="1"/>
    </xf>
    <xf numFmtId="0" fontId="35" fillId="0" borderId="0" xfId="2" applyFont="1" applyAlignment="1">
      <alignment horizontal="left" vertical="top" wrapText="1"/>
    </xf>
    <xf numFmtId="0" fontId="36" fillId="0" borderId="4" xfId="2" applyFont="1" applyBorder="1" applyAlignment="1">
      <alignment vertical="center" wrapText="1"/>
    </xf>
    <xf numFmtId="0" fontId="36" fillId="0" borderId="2" xfId="2" applyFont="1" applyBorder="1" applyAlignment="1">
      <alignment vertical="center" wrapText="1"/>
    </xf>
    <xf numFmtId="0" fontId="33" fillId="33" borderId="4" xfId="2" applyFont="1" applyFill="1" applyBorder="1" applyAlignment="1">
      <alignment horizontal="left" vertical="center" wrapText="1"/>
    </xf>
    <xf numFmtId="0" fontId="33" fillId="33" borderId="2" xfId="2" applyFont="1" applyFill="1" applyBorder="1" applyAlignment="1">
      <alignment horizontal="left" vertical="center" wrapText="1"/>
    </xf>
    <xf numFmtId="0" fontId="33" fillId="0" borderId="0" xfId="2" applyFont="1" applyFill="1" applyBorder="1" applyAlignment="1">
      <alignment horizontal="left" vertical="center" wrapText="1"/>
    </xf>
    <xf numFmtId="0" fontId="63" fillId="17" borderId="0" xfId="0" applyFont="1" applyFill="1" applyBorder="1" applyAlignment="1" applyProtection="1">
      <alignment horizontal="center"/>
    </xf>
    <xf numFmtId="0" fontId="63" fillId="17" borderId="14" xfId="0" applyFont="1" applyFill="1" applyBorder="1" applyAlignment="1">
      <alignment horizontal="center" vertical="center" wrapText="1"/>
    </xf>
    <xf numFmtId="0" fontId="63" fillId="17" borderId="0" xfId="0" applyFont="1" applyFill="1" applyAlignment="1">
      <alignment horizontal="center" vertical="center" wrapText="1"/>
    </xf>
    <xf numFmtId="0" fontId="31" fillId="28" borderId="30" xfId="2" applyFont="1" applyFill="1" applyBorder="1" applyAlignment="1">
      <alignment horizontal="center" vertical="center" wrapText="1"/>
    </xf>
    <xf numFmtId="0" fontId="31" fillId="28" borderId="34" xfId="2" applyFont="1" applyFill="1" applyBorder="1" applyAlignment="1">
      <alignment horizontal="center" vertical="center"/>
    </xf>
    <xf numFmtId="0" fontId="31" fillId="28" borderId="32" xfId="2" applyFont="1" applyFill="1" applyBorder="1" applyAlignment="1">
      <alignment horizontal="center" vertical="center"/>
    </xf>
    <xf numFmtId="0" fontId="45" fillId="19" borderId="12" xfId="1" applyFont="1" applyFill="1" applyBorder="1" applyAlignment="1">
      <alignment horizontal="left"/>
    </xf>
    <xf numFmtId="0" fontId="45" fillId="19" borderId="13" xfId="1" applyFont="1" applyFill="1" applyBorder="1" applyAlignment="1">
      <alignment horizontal="left"/>
    </xf>
    <xf numFmtId="0" fontId="45" fillId="21" borderId="12" xfId="1" applyFont="1" applyFill="1" applyBorder="1" applyAlignment="1">
      <alignment horizontal="left"/>
    </xf>
    <xf numFmtId="0" fontId="45" fillId="21" borderId="13" xfId="1" applyFont="1" applyFill="1" applyBorder="1" applyAlignment="1">
      <alignment horizontal="left"/>
    </xf>
    <xf numFmtId="0" fontId="45" fillId="23" borderId="12" xfId="1" applyFont="1" applyFill="1" applyBorder="1" applyAlignment="1">
      <alignment horizontal="left"/>
    </xf>
    <xf numFmtId="0" fontId="45" fillId="23" borderId="13" xfId="1" applyFont="1" applyFill="1" applyBorder="1" applyAlignment="1">
      <alignment horizontal="left"/>
    </xf>
    <xf numFmtId="0" fontId="45" fillId="25" borderId="12" xfId="1" applyFont="1" applyFill="1" applyBorder="1" applyAlignment="1">
      <alignment horizontal="left" vertical="center" wrapText="1"/>
    </xf>
    <xf numFmtId="0" fontId="45" fillId="25" borderId="13" xfId="1" applyFont="1" applyFill="1" applyBorder="1" applyAlignment="1">
      <alignment horizontal="left" vertical="center" wrapText="1"/>
    </xf>
    <xf numFmtId="0" fontId="72" fillId="40" borderId="9" xfId="14" applyFont="1" applyFill="1" applyBorder="1" applyAlignment="1">
      <alignment horizontal="center" vertical="center"/>
    </xf>
    <xf numFmtId="0" fontId="72" fillId="39" borderId="9" xfId="14" applyFont="1" applyFill="1" applyBorder="1" applyAlignment="1">
      <alignment horizontal="center" vertical="center"/>
    </xf>
    <xf numFmtId="0" fontId="0" fillId="13" borderId="0" xfId="0" applyFill="1" applyAlignment="1">
      <alignment horizontal="center" vertical="top" wrapText="1"/>
    </xf>
  </cellXfs>
  <cellStyles count="15">
    <cellStyle name="Comma 2" xfId="12" xr:uid="{00000000-0005-0000-0000-000000000000}"/>
    <cellStyle name="Hyperlink" xfId="10" builtinId="8" customBuiltin="1"/>
    <cellStyle name="Hyperlink 2" xfId="4" xr:uid="{00000000-0005-0000-0000-000002000000}"/>
    <cellStyle name="Hyperlink 3" xfId="5" xr:uid="{00000000-0005-0000-0000-000003000000}"/>
    <cellStyle name="Lien hypertexte 2" xfId="6" xr:uid="{00000000-0005-0000-0000-000004000000}"/>
    <cellStyle name="Lien hypertexte_120417_OECD_EXP_2012_mio EURO_NACE 2_ICEDD_test_3" xfId="7" xr:uid="{00000000-0005-0000-0000-000005000000}"/>
    <cellStyle name="Normal" xfId="0" builtinId="0"/>
    <cellStyle name="Normal 10 2" xfId="13" xr:uid="{00000000-0005-0000-0000-000007000000}"/>
    <cellStyle name="Normal 2" xfId="9" xr:uid="{00000000-0005-0000-0000-000008000000}"/>
    <cellStyle name="Normal 2 2 2" xfId="1" xr:uid="{00000000-0005-0000-0000-000009000000}"/>
    <cellStyle name="Normal 3" xfId="11" xr:uid="{00000000-0005-0000-0000-00000A000000}"/>
    <cellStyle name="Normal 3 2" xfId="14" xr:uid="{00000000-0005-0000-0000-00000B000000}"/>
    <cellStyle name="Normal 6" xfId="2" xr:uid="{00000000-0005-0000-0000-00000C000000}"/>
    <cellStyle name="Normal 7" xfId="8" xr:uid="{00000000-0005-0000-0000-00000D000000}"/>
    <cellStyle name="Normal 9 2" xfId="3" xr:uid="{00000000-0005-0000-0000-00000E00000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FF"/>
      <color rgb="FF79CDC9"/>
      <color rgb="FF0033CC"/>
      <color rgb="FFD8F0EF"/>
      <color rgb="FF7030A0"/>
      <color rgb="FFA6DEDB"/>
      <color rgb="FF41AFAA"/>
      <color rgb="FFFF9999"/>
      <color rgb="FFCDCDC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4972050</xdr:colOff>
      <xdr:row>1</xdr:row>
      <xdr:rowOff>260351</xdr:rowOff>
    </xdr:from>
    <xdr:to>
      <xdr:col>3</xdr:col>
      <xdr:colOff>6908</xdr:colOff>
      <xdr:row>1</xdr:row>
      <xdr:rowOff>598215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16550" y="425451"/>
          <a:ext cx="2470708" cy="337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901700</xdr:colOff>
      <xdr:row>1</xdr:row>
      <xdr:rowOff>44450</xdr:rowOff>
    </xdr:from>
    <xdr:to>
      <xdr:col>5</xdr:col>
      <xdr:colOff>559</xdr:colOff>
      <xdr:row>2</xdr:row>
      <xdr:rowOff>21348</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43850" y="127000"/>
          <a:ext cx="2299259" cy="3388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4216399</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16749" y="280232"/>
          <a:ext cx="2458009"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57151</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4203700</xdr:colOff>
      <xdr:row>1</xdr:row>
      <xdr:rowOff>134510</xdr:rowOff>
    </xdr:from>
    <xdr:to>
      <xdr:col>6</xdr:col>
      <xdr:colOff>558</xdr:colOff>
      <xdr:row>1</xdr:row>
      <xdr:rowOff>495300</xdr:rowOff>
    </xdr:to>
    <xdr:pic>
      <xdr:nvPicPr>
        <xdr:cNvPr id="5" name="Picture 4" descr="estat RGB">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04050" y="286910"/>
          <a:ext cx="2470709"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1458390</xdr:colOff>
      <xdr:row>1</xdr:row>
      <xdr:rowOff>133350</xdr:rowOff>
    </xdr:from>
    <xdr:to>
      <xdr:col>7</xdr:col>
      <xdr:colOff>6910</xdr:colOff>
      <xdr:row>1</xdr:row>
      <xdr:rowOff>501650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59090" y="285750"/>
          <a:ext cx="2479170" cy="36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1724025</xdr:colOff>
          <xdr:row>5</xdr:row>
          <xdr:rowOff>47625</xdr:rowOff>
        </xdr:from>
        <xdr:to>
          <xdr:col>5</xdr:col>
          <xdr:colOff>2447925</xdr:colOff>
          <xdr:row>5</xdr:row>
          <xdr:rowOff>504825</xdr:rowOff>
        </xdr:to>
        <xdr:sp macro="" textlink="">
          <xdr:nvSpPr>
            <xdr:cNvPr id="103430" name="formulas" descr="Lock formulas" hidden="1">
              <a:extLst>
                <a:ext uri="{63B3BB69-23CF-44E3-9099-C40C66FF867C}">
                  <a14:compatExt spid="_x0000_s103430"/>
                </a:ext>
                <a:ext uri="{FF2B5EF4-FFF2-40B4-BE49-F238E27FC236}">
                  <a16:creationId xmlns:a16="http://schemas.microsoft.com/office/drawing/2014/main" id="{00000000-0008-0000-0600-0000069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962025</xdr:colOff>
          <xdr:row>4</xdr:row>
          <xdr:rowOff>47625</xdr:rowOff>
        </xdr:from>
        <xdr:to>
          <xdr:col>5</xdr:col>
          <xdr:colOff>2047875</xdr:colOff>
          <xdr:row>4</xdr:row>
          <xdr:rowOff>504825</xdr:rowOff>
        </xdr:to>
        <xdr:sp macro="" textlink="">
          <xdr:nvSpPr>
            <xdr:cNvPr id="103431" name="Button 7" hidden="1">
              <a:extLst>
                <a:ext uri="{63B3BB69-23CF-44E3-9099-C40C66FF867C}">
                  <a14:compatExt spid="_x0000_s103431"/>
                </a:ext>
                <a:ext uri="{FF2B5EF4-FFF2-40B4-BE49-F238E27FC236}">
                  <a16:creationId xmlns:a16="http://schemas.microsoft.com/office/drawing/2014/main" id="{00000000-0008-0000-0600-0000079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2124075</xdr:colOff>
          <xdr:row>4</xdr:row>
          <xdr:rowOff>57150</xdr:rowOff>
        </xdr:from>
        <xdr:to>
          <xdr:col>5</xdr:col>
          <xdr:colOff>2847975</xdr:colOff>
          <xdr:row>4</xdr:row>
          <xdr:rowOff>504825</xdr:rowOff>
        </xdr:to>
        <xdr:sp macro="" textlink="">
          <xdr:nvSpPr>
            <xdr:cNvPr id="103432" name="Button 8" hidden="1">
              <a:extLst>
                <a:ext uri="{63B3BB69-23CF-44E3-9099-C40C66FF867C}">
                  <a14:compatExt spid="_x0000_s103432"/>
                </a:ext>
                <a:ext uri="{FF2B5EF4-FFF2-40B4-BE49-F238E27FC236}">
                  <a16:creationId xmlns:a16="http://schemas.microsoft.com/office/drawing/2014/main" id="{00000000-0008-0000-0600-0000089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85725</xdr:colOff>
          <xdr:row>1</xdr:row>
          <xdr:rowOff>57150</xdr:rowOff>
        </xdr:from>
        <xdr:to>
          <xdr:col>4</xdr:col>
          <xdr:colOff>914400</xdr:colOff>
          <xdr:row>1</xdr:row>
          <xdr:rowOff>504825</xdr:rowOff>
        </xdr:to>
        <xdr:sp macro="" textlink="">
          <xdr:nvSpPr>
            <xdr:cNvPr id="118785" name="formulas" descr="Lock formulas" hidden="1">
              <a:extLst>
                <a:ext uri="{63B3BB69-23CF-44E3-9099-C40C66FF867C}">
                  <a14:compatExt spid="_x0000_s118785"/>
                </a:ext>
                <a:ext uri="{FF2B5EF4-FFF2-40B4-BE49-F238E27FC236}">
                  <a16:creationId xmlns:a16="http://schemas.microsoft.com/office/drawing/2014/main" id="{00000000-0008-0000-0700-000001D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Calibri"/>
                  <a:ea typeface="Calibri"/>
                  <a:cs typeface="Calibri"/>
                </a:rPr>
                <a:t>Unlock formulas</a:t>
              </a:r>
            </a:p>
          </xdr:txBody>
        </xdr:sp>
        <xdr:clientData fPrintsWithSheet="0"/>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webgate.ec.europa.eu/edamis4" TargetMode="External"/><Relationship Id="rId7" Type="http://schemas.openxmlformats.org/officeDocument/2006/relationships/printerSettings" Target="../printerSettings/printerSettings3.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webgate.ec.europa.eu/edamis/helpcenter/website/index.htm" TargetMode="External"/><Relationship Id="rId6" Type="http://schemas.openxmlformats.org/officeDocument/2006/relationships/hyperlink" Target="mailto:ESTAT-WASTE-STATISTICS@EC.EUROPA.EU" TargetMode="External"/><Relationship Id="rId5" Type="http://schemas.openxmlformats.org/officeDocument/2006/relationships/hyperlink" Target="mailto:ESTAT-WASTE-STATISTICS@EC.EUROPA.EU" TargetMode="External"/><Relationship Id="rId4" Type="http://schemas.openxmlformats.org/officeDocument/2006/relationships/hyperlink" Target="mailto:ESTAT-DATA-METADATA-SERVICES@ec.europa.eu"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trlProp" Target="../ctrlProps/ctrlProp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mailto:ESTAT-DATA-METADATA-SERVICES@ec.europa.eu" TargetMode="External"/><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5" Type="http://schemas.openxmlformats.org/officeDocument/2006/relationships/printerSettings" Target="../printerSettings/printerSettings11.bin"/><Relationship Id="rId4" Type="http://schemas.openxmlformats.org/officeDocument/2006/relationships/hyperlink" Target="https://webgate.ec.europa.eu/edamis4"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heetViews>
  <sheetFormatPr defaultColWidth="9.140625" defaultRowHeight="12.75" x14ac:dyDescent="0.2"/>
  <cols>
    <col min="1" max="1" width="1.7109375" style="19" customWidth="1"/>
    <col min="2" max="2" width="3.140625" style="19" customWidth="1"/>
    <col min="3" max="3" width="106.42578125" style="19" customWidth="1"/>
    <col min="4" max="4" width="3" style="19" customWidth="1"/>
    <col min="5" max="16384" width="9.140625" style="19"/>
  </cols>
  <sheetData>
    <row r="1" spans="2:4" ht="10.5" customHeight="1" thickBot="1" x14ac:dyDescent="0.25"/>
    <row r="2" spans="2:4" ht="50.1" customHeight="1" x14ac:dyDescent="0.2">
      <c r="B2" s="86"/>
      <c r="C2" s="85"/>
      <c r="D2" s="84"/>
    </row>
    <row r="3" spans="2:4" ht="10.5" customHeight="1" x14ac:dyDescent="0.2">
      <c r="B3" s="79"/>
      <c r="C3" s="83" t="str">
        <f>UPPER(Lists!K3)</f>
        <v>STATISTICAL OFFICE OF THE EUROPEAN UNION</v>
      </c>
      <c r="D3" s="77"/>
    </row>
    <row r="4" spans="2:4" ht="17.45" customHeight="1" x14ac:dyDescent="0.25">
      <c r="B4" s="79"/>
      <c r="C4" s="82"/>
      <c r="D4" s="77"/>
    </row>
    <row r="5" spans="2:4" ht="36.75" customHeight="1" thickBot="1" x14ac:dyDescent="0.25">
      <c r="B5" s="79"/>
      <c r="C5" s="78" t="str">
        <f>Lists!K4</f>
        <v>Directorate E: Sectoral and regional statistics</v>
      </c>
      <c r="D5" s="77"/>
    </row>
    <row r="6" spans="2:4" ht="26.25" customHeight="1" x14ac:dyDescent="0.2">
      <c r="B6" s="79"/>
      <c r="C6" s="81" t="str">
        <f>Lists!K5</f>
        <v>Unit E-2: Environmental statistics and accounts; sustainable development</v>
      </c>
      <c r="D6" s="77"/>
    </row>
    <row r="7" spans="2:4" ht="125.25" customHeight="1" x14ac:dyDescent="0.2">
      <c r="B7" s="79"/>
      <c r="C7" s="80" t="str">
        <f>UPPER(Lists!K7)</f>
        <v>ANNUAL REPORTING OF PLASTIC OWN RESOURCE FINANCIAL DATA</v>
      </c>
      <c r="D7" s="77"/>
    </row>
    <row r="8" spans="2:4" ht="39" customHeight="1" thickBot="1" x14ac:dyDescent="0.25">
      <c r="B8" s="79"/>
      <c r="C8" s="78" t="str">
        <f>CONCATENATE(Lists!K8," DATA COLLECTION")</f>
        <v>2024 DATA COLLECTION</v>
      </c>
      <c r="D8" s="77"/>
    </row>
    <row r="9" spans="2:4" ht="56.25" customHeight="1" thickBot="1" x14ac:dyDescent="0.25">
      <c r="B9" s="76"/>
      <c r="C9" s="75" t="str">
        <f>CONCATENATE("Launching date: ",Lists!K9)</f>
        <v>Launching date: 17 June 2024</v>
      </c>
      <c r="D9" s="74"/>
    </row>
  </sheetData>
  <sheetProtection algorithmName="SHA-512" hashValue="jLr1pk9ARgRN4gthVOcklMTv0+P/0CPafftJrbasELfr1JojjPU9bKnzmvfsIWP94LHCSZPkxUmZ/pAFiHgxgw==" saltValue="GwXVEk2qqI+pcLCdzkhx+A==" spinCount="100000" sheet="1" selectLockedCells="1" selectUnlockedCells="1"/>
  <pageMargins left="0.25" right="0.25" top="0.75" bottom="0.75" header="0.3" footer="0.3"/>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1"/>
  <sheetViews>
    <sheetView showGridLines="0" workbookViewId="0"/>
  </sheetViews>
  <sheetFormatPr defaultColWidth="9.140625" defaultRowHeight="12" x14ac:dyDescent="0.25"/>
  <cols>
    <col min="1" max="2" width="1.42578125" style="5" customWidth="1"/>
    <col min="3" max="3" width="18.140625" style="5" customWidth="1"/>
    <col min="4" max="4" width="79.7109375" style="5" customWidth="1"/>
    <col min="5" max="5" width="45.85546875" style="5" customWidth="1"/>
    <col min="6" max="6" width="1.28515625" style="5" customWidth="1"/>
    <col min="7" max="67" width="11.42578125" style="9" customWidth="1"/>
    <col min="68" max="16384" width="9.140625" style="5"/>
  </cols>
  <sheetData>
    <row r="1" spans="2:67" ht="6.75" customHeight="1" thickBot="1" x14ac:dyDescent="0.3"/>
    <row r="2" spans="2:67" s="11" customFormat="1" ht="28.5" customHeight="1" x14ac:dyDescent="0.2">
      <c r="B2" s="87"/>
      <c r="C2" s="377"/>
      <c r="D2" s="377"/>
      <c r="E2" s="377"/>
      <c r="F2" s="88"/>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row>
    <row r="3" spans="2:67" s="93" customFormat="1" ht="21" customHeight="1" x14ac:dyDescent="0.25">
      <c r="B3" s="89"/>
      <c r="C3" s="90"/>
      <c r="D3" s="90"/>
      <c r="E3" s="91" t="str">
        <f>UPPER(Lists!K3)</f>
        <v>STATISTICAL OFFICE OF THE EUROPEAN UNION</v>
      </c>
      <c r="F3" s="9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row>
    <row r="4" spans="2:67" ht="23.25" customHeight="1" x14ac:dyDescent="0.25">
      <c r="B4" s="94"/>
      <c r="C4" s="378" t="str">
        <f>UPPER(Lists!K7)</f>
        <v>ANNUAL REPORTING OF PLASTIC OWN RESOURCE FINANCIAL DATA</v>
      </c>
      <c r="D4" s="378"/>
      <c r="E4" s="378"/>
      <c r="F4" s="95"/>
    </row>
    <row r="5" spans="2:67" ht="15.75" customHeight="1" x14ac:dyDescent="0.25">
      <c r="B5" s="96"/>
      <c r="C5" s="379" t="str">
        <f>CONCATENATE(Lists!K8," DATA COLLECTION")</f>
        <v>2024 DATA COLLECTION</v>
      </c>
      <c r="D5" s="379"/>
      <c r="E5" s="379"/>
      <c r="F5" s="97"/>
    </row>
    <row r="6" spans="2:67" ht="15.75" customHeight="1" thickBot="1" x14ac:dyDescent="0.3">
      <c r="B6" s="96"/>
      <c r="C6" s="98"/>
      <c r="D6" s="98"/>
      <c r="E6" s="98"/>
      <c r="F6" s="97"/>
    </row>
    <row r="7" spans="2:67" ht="30" customHeight="1" thickBot="1" x14ac:dyDescent="0.3">
      <c r="B7" s="99"/>
      <c r="C7" s="380" t="s">
        <v>163</v>
      </c>
      <c r="D7" s="380"/>
      <c r="E7" s="380"/>
      <c r="F7" s="100"/>
    </row>
    <row r="8" spans="2:67" ht="13.5" customHeight="1" x14ac:dyDescent="0.25">
      <c r="B8" s="99"/>
      <c r="C8" s="101"/>
      <c r="D8" s="101"/>
      <c r="E8" s="101"/>
      <c r="F8" s="100"/>
    </row>
    <row r="9" spans="2:67" s="103" customFormat="1" ht="19.5" customHeight="1" x14ac:dyDescent="0.25">
      <c r="B9" s="99"/>
      <c r="C9" s="376" t="s">
        <v>164</v>
      </c>
      <c r="D9" s="376"/>
      <c r="E9" s="376"/>
      <c r="F9" s="100"/>
      <c r="G9" s="102"/>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row>
    <row r="10" spans="2:67" ht="12" customHeight="1" x14ac:dyDescent="0.25">
      <c r="B10" s="99"/>
      <c r="C10" s="104" t="s">
        <v>81</v>
      </c>
      <c r="D10" s="105" t="s">
        <v>82</v>
      </c>
      <c r="E10" s="105" t="s">
        <v>83</v>
      </c>
      <c r="F10" s="100"/>
    </row>
    <row r="11" spans="2:67" ht="21" customHeight="1" x14ac:dyDescent="0.25">
      <c r="B11" s="99"/>
      <c r="C11" s="106" t="s">
        <v>84</v>
      </c>
      <c r="D11" s="107" t="s">
        <v>85</v>
      </c>
      <c r="E11" s="108" t="s">
        <v>86</v>
      </c>
      <c r="F11" s="100"/>
    </row>
    <row r="12" spans="2:67" ht="21" customHeight="1" x14ac:dyDescent="0.25">
      <c r="B12" s="99"/>
      <c r="C12" s="106" t="s">
        <v>87</v>
      </c>
      <c r="D12" s="107" t="s">
        <v>62</v>
      </c>
      <c r="E12" s="108" t="s">
        <v>88</v>
      </c>
      <c r="F12" s="100"/>
    </row>
    <row r="13" spans="2:67" ht="21" customHeight="1" x14ac:dyDescent="0.25">
      <c r="B13" s="99"/>
      <c r="C13" s="106" t="s">
        <v>206</v>
      </c>
      <c r="D13" s="213" t="s">
        <v>206</v>
      </c>
      <c r="E13" s="108" t="s">
        <v>88</v>
      </c>
      <c r="F13" s="100"/>
    </row>
    <row r="14" spans="2:67" ht="21" customHeight="1" x14ac:dyDescent="0.25">
      <c r="B14" s="99"/>
      <c r="C14" s="106" t="s">
        <v>165</v>
      </c>
      <c r="D14" s="107" t="s">
        <v>166</v>
      </c>
      <c r="E14" s="108" t="s">
        <v>88</v>
      </c>
      <c r="F14" s="100"/>
    </row>
    <row r="15" spans="2:67" s="110" customFormat="1" ht="19.5" customHeight="1" x14ac:dyDescent="0.25">
      <c r="B15" s="99"/>
      <c r="C15" s="376" t="s">
        <v>167</v>
      </c>
      <c r="D15" s="376"/>
      <c r="E15" s="376"/>
      <c r="F15" s="100"/>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109"/>
      <c r="BJ15" s="109"/>
      <c r="BK15" s="109"/>
      <c r="BL15" s="109"/>
      <c r="BM15" s="109"/>
      <c r="BN15" s="109"/>
      <c r="BO15" s="109"/>
    </row>
    <row r="16" spans="2:67" ht="12" customHeight="1" x14ac:dyDescent="0.25">
      <c r="B16" s="99"/>
      <c r="C16" s="104" t="s">
        <v>81</v>
      </c>
      <c r="D16" s="105" t="s">
        <v>82</v>
      </c>
      <c r="E16" s="105" t="s">
        <v>83</v>
      </c>
      <c r="F16" s="100"/>
    </row>
    <row r="17" spans="2:67" ht="21" customHeight="1" x14ac:dyDescent="0.25">
      <c r="B17" s="99"/>
      <c r="C17" s="111" t="s">
        <v>168</v>
      </c>
      <c r="D17" s="142" t="s">
        <v>169</v>
      </c>
      <c r="E17" s="108" t="s">
        <v>170</v>
      </c>
      <c r="F17" s="100"/>
    </row>
    <row r="18" spans="2:67" ht="46.5" customHeight="1" x14ac:dyDescent="0.25">
      <c r="B18" s="99"/>
      <c r="C18" s="112" t="s">
        <v>233</v>
      </c>
      <c r="D18" s="286" t="s">
        <v>231</v>
      </c>
      <c r="E18" s="108" t="s">
        <v>170</v>
      </c>
      <c r="F18" s="100"/>
    </row>
    <row r="19" spans="2:67" ht="52.5" customHeight="1" x14ac:dyDescent="0.25">
      <c r="B19" s="99"/>
      <c r="C19" s="111" t="s">
        <v>240</v>
      </c>
      <c r="D19" s="212" t="s">
        <v>241</v>
      </c>
      <c r="E19" s="108" t="s">
        <v>296</v>
      </c>
      <c r="F19" s="100"/>
    </row>
    <row r="20" spans="2:67" s="287" customFormat="1" ht="30" customHeight="1" x14ac:dyDescent="0.25">
      <c r="B20" s="288"/>
      <c r="C20" s="289" t="s">
        <v>237</v>
      </c>
      <c r="D20" s="212" t="s">
        <v>238</v>
      </c>
      <c r="E20" s="290" t="s">
        <v>239</v>
      </c>
      <c r="F20" s="291"/>
      <c r="G20" s="292"/>
      <c r="H20" s="292"/>
      <c r="I20" s="292"/>
      <c r="J20" s="292"/>
      <c r="K20" s="292"/>
      <c r="L20" s="292"/>
      <c r="M20" s="292"/>
      <c r="N20" s="292"/>
      <c r="O20" s="292"/>
      <c r="P20" s="292"/>
      <c r="Q20" s="292"/>
      <c r="R20" s="292"/>
      <c r="S20" s="292"/>
      <c r="T20" s="292"/>
      <c r="U20" s="292"/>
      <c r="V20" s="292"/>
      <c r="W20" s="292"/>
      <c r="X20" s="292"/>
      <c r="Y20" s="292"/>
      <c r="Z20" s="292"/>
      <c r="AA20" s="292"/>
      <c r="AB20" s="292"/>
      <c r="AC20" s="292"/>
      <c r="AD20" s="292"/>
      <c r="AE20" s="292"/>
      <c r="AF20" s="292"/>
      <c r="AG20" s="292"/>
      <c r="AH20" s="292"/>
      <c r="AI20" s="292"/>
      <c r="AJ20" s="292"/>
      <c r="AK20" s="292"/>
      <c r="AL20" s="292"/>
      <c r="AM20" s="292"/>
      <c r="AN20" s="292"/>
      <c r="AO20" s="292"/>
      <c r="AP20" s="292"/>
      <c r="AQ20" s="292"/>
      <c r="AR20" s="292"/>
      <c r="AS20" s="292"/>
      <c r="AT20" s="292"/>
      <c r="AU20" s="292"/>
      <c r="AV20" s="292"/>
      <c r="AW20" s="292"/>
      <c r="AX20" s="292"/>
      <c r="AY20" s="292"/>
      <c r="AZ20" s="292"/>
      <c r="BA20" s="292"/>
      <c r="BB20" s="292"/>
      <c r="BC20" s="292"/>
      <c r="BD20" s="292"/>
      <c r="BE20" s="292"/>
      <c r="BF20" s="292"/>
      <c r="BG20" s="292"/>
      <c r="BH20" s="292"/>
      <c r="BI20" s="292"/>
      <c r="BJ20" s="292"/>
      <c r="BK20" s="292"/>
      <c r="BL20" s="292"/>
      <c r="BM20" s="292"/>
      <c r="BN20" s="292"/>
      <c r="BO20" s="292"/>
    </row>
    <row r="21" spans="2:67" ht="8.25" customHeight="1" thickBot="1" x14ac:dyDescent="0.3">
      <c r="B21" s="113"/>
      <c r="C21" s="114"/>
      <c r="D21" s="114"/>
      <c r="E21" s="114"/>
      <c r="F21" s="115"/>
    </row>
  </sheetData>
  <sheetProtection algorithmName="SHA-512" hashValue="hxIBgVAKXeWtcYDOiP7oDddAVsY39ks+laHKNr8TwqLLDInMWDvADhN4bJKDArsfmPd1ZmfSVPz80z9pgMmKzw==" saltValue="F159xWmxnpZmDDMgypVCOQ=="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18" location="FIN_POR!A1" display="Table 1 according to 10 categories of EEE products: EEE placed on the market, WEEE generated, WEEE collected, treatment of WEEE in the country or in another Member State or outside the EU, WEEE collection rate" xr:uid="{00000000-0004-0000-0100-000003000000}"/>
    <hyperlink ref="D17" location="'GETTING STARTED'!A1" display="Country and data collection definition. Administrative data." xr:uid="{00000000-0004-0000-0100-000004000000}"/>
    <hyperlink ref="D13" location="'Validation rules'!A1" display="Validation rules" xr:uid="{00000000-0004-0000-0100-000005000000}"/>
    <hyperlink ref="D20" location="ErrorLog!A2" display="Validation result. List of errors and warnings revealed by the validation process" xr:uid="{00000000-0004-0000-0100-000006000000}"/>
    <hyperlink ref="D19" location="'PoM calculation tool'!G8" display="Tool to calculate/confirm the quantity of EEE placed on the market in the three years preceding the reference year, when the methodology applied is based on the average weight of EEE placed on the market in the three preceding years." xr:uid="{00000000-0004-0000-0100-000007000000}"/>
  </hyperlinks>
  <pageMargins left="0.23622047244094491" right="0.23622047244094491" top="0.74803149606299213" bottom="0.74803149606299213" header="0.31496062992125984" footer="0.31496062992125984"/>
  <pageSetup paperSize="9" scale="76"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55"/>
  <sheetViews>
    <sheetView showGridLines="0" zoomScaleNormal="100" workbookViewId="0"/>
  </sheetViews>
  <sheetFormatPr defaultColWidth="8.7109375" defaultRowHeight="12.75" x14ac:dyDescent="0.2"/>
  <cols>
    <col min="1"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ht="9.6" customHeigh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7"/>
      <c r="C2" s="214"/>
      <c r="D2" s="116"/>
      <c r="E2" s="116"/>
      <c r="F2" s="116"/>
      <c r="G2" s="117"/>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4"/>
      <c r="C3" s="118"/>
      <c r="D3" s="119"/>
      <c r="E3" s="119"/>
      <c r="F3" s="83" t="str">
        <f>UPPER(Lists!K3)</f>
        <v>STATISTICAL OFFICE OF THE EUROPEAN UNION</v>
      </c>
      <c r="G3" s="120"/>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4"/>
      <c r="C4" s="386" t="str">
        <f>UPPER(Lists!K7)</f>
        <v>ANNUAL REPORTING OF PLASTIC OWN RESOURCE FINANCIAL DATA</v>
      </c>
      <c r="D4" s="386"/>
      <c r="E4" s="386"/>
      <c r="F4" s="386"/>
      <c r="G4" s="120"/>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6"/>
      <c r="C5" s="379" t="str">
        <f>CONCATENATE(Lists!K8," DATA COLLECTION")</f>
        <v>2024 DATA COLLECTION</v>
      </c>
      <c r="D5" s="379"/>
      <c r="E5" s="379"/>
      <c r="F5" s="379"/>
      <c r="G5" s="120"/>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6"/>
      <c r="C6" s="98"/>
      <c r="D6" s="98"/>
      <c r="E6" s="98"/>
      <c r="F6" s="98"/>
      <c r="G6" s="120"/>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3" customFormat="1" ht="39" customHeight="1" thickBot="1" x14ac:dyDescent="0.3">
      <c r="B7" s="99"/>
      <c r="C7" s="387" t="s">
        <v>171</v>
      </c>
      <c r="D7" s="387"/>
      <c r="E7" s="387"/>
      <c r="F7" s="387"/>
      <c r="G7" s="121"/>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3" customFormat="1" ht="42.75" customHeight="1" x14ac:dyDescent="0.25">
      <c r="A8" s="122"/>
      <c r="B8" s="123"/>
      <c r="C8" s="388" t="s">
        <v>63</v>
      </c>
      <c r="D8" s="388"/>
      <c r="E8" s="388"/>
      <c r="F8" s="388"/>
      <c r="G8" s="124"/>
    </row>
    <row r="9" spans="1:61" s="93" customFormat="1" ht="24.75" customHeight="1" x14ac:dyDescent="0.25">
      <c r="A9" s="122"/>
      <c r="B9" s="123"/>
      <c r="C9" s="389" t="s">
        <v>172</v>
      </c>
      <c r="D9" s="389"/>
      <c r="E9" s="389"/>
      <c r="F9" s="389"/>
      <c r="G9" s="124"/>
    </row>
    <row r="10" spans="1:61" s="93" customFormat="1" ht="18" customHeight="1" x14ac:dyDescent="0.25">
      <c r="A10" s="122"/>
      <c r="B10" s="123"/>
      <c r="C10" s="381" t="s">
        <v>173</v>
      </c>
      <c r="D10" s="381"/>
      <c r="E10" s="381"/>
      <c r="F10" s="381"/>
      <c r="G10" s="124"/>
    </row>
    <row r="11" spans="1:61" s="93" customFormat="1" ht="18" customHeight="1" x14ac:dyDescent="0.25">
      <c r="A11" s="122"/>
      <c r="B11" s="123"/>
      <c r="C11" s="381" t="s">
        <v>174</v>
      </c>
      <c r="D11" s="381"/>
      <c r="E11" s="381"/>
      <c r="F11" s="381"/>
      <c r="G11" s="124"/>
    </row>
    <row r="12" spans="1:61" s="93" customFormat="1" ht="18" customHeight="1" x14ac:dyDescent="0.25">
      <c r="A12" s="122"/>
      <c r="B12" s="123"/>
      <c r="C12" s="381" t="s">
        <v>263</v>
      </c>
      <c r="D12" s="381"/>
      <c r="E12" s="381"/>
      <c r="F12" s="381"/>
      <c r="G12" s="124"/>
    </row>
    <row r="13" spans="1:61" s="93" customFormat="1" ht="15" customHeight="1" x14ac:dyDescent="0.25">
      <c r="A13" s="122"/>
      <c r="B13" s="123"/>
      <c r="C13" s="215"/>
      <c r="D13" s="215"/>
      <c r="E13" s="215"/>
      <c r="F13" s="215"/>
      <c r="G13" s="124"/>
    </row>
    <row r="14" spans="1:61" s="93" customFormat="1" ht="17.25" customHeight="1" x14ac:dyDescent="0.25">
      <c r="A14" s="122"/>
      <c r="B14" s="123"/>
      <c r="C14" s="376" t="s">
        <v>175</v>
      </c>
      <c r="D14" s="376"/>
      <c r="E14" s="376"/>
      <c r="F14" s="376"/>
      <c r="G14" s="124"/>
    </row>
    <row r="15" spans="1:61" s="93" customFormat="1" ht="4.5" customHeight="1" x14ac:dyDescent="0.25">
      <c r="A15" s="122"/>
      <c r="B15" s="123"/>
      <c r="C15" s="125"/>
      <c r="D15" s="125"/>
      <c r="E15" s="125"/>
      <c r="F15" s="125"/>
      <c r="G15" s="124"/>
    </row>
    <row r="16" spans="1:61" s="93" customFormat="1" ht="37.5" customHeight="1" x14ac:dyDescent="0.25">
      <c r="A16" s="122"/>
      <c r="B16" s="123"/>
      <c r="C16" s="381" t="s">
        <v>176</v>
      </c>
      <c r="D16" s="381"/>
      <c r="E16" s="381"/>
      <c r="F16" s="381"/>
      <c r="G16" s="124"/>
    </row>
    <row r="17" spans="1:7" s="93" customFormat="1" ht="8.25" customHeight="1" x14ac:dyDescent="0.25">
      <c r="A17" s="122"/>
      <c r="B17" s="123"/>
      <c r="C17" s="125"/>
      <c r="D17" s="125"/>
      <c r="E17" s="125"/>
      <c r="F17" s="125"/>
      <c r="G17" s="124"/>
    </row>
    <row r="18" spans="1:7" s="93" customFormat="1" ht="17.25" customHeight="1" x14ac:dyDescent="0.25">
      <c r="A18" s="122"/>
      <c r="B18" s="123"/>
      <c r="C18" s="382" t="s">
        <v>177</v>
      </c>
      <c r="D18" s="382"/>
      <c r="E18" s="382"/>
      <c r="F18" s="382"/>
      <c r="G18" s="124"/>
    </row>
    <row r="19" spans="1:7" s="93" customFormat="1" ht="17.25" customHeight="1" x14ac:dyDescent="0.25">
      <c r="A19" s="122"/>
      <c r="B19" s="123"/>
      <c r="C19" s="125" t="s">
        <v>178</v>
      </c>
      <c r="D19" s="126" t="str">
        <f>Lists!K12</f>
        <v>WASTE</v>
      </c>
      <c r="E19" s="125"/>
      <c r="F19" s="125"/>
      <c r="G19" s="124"/>
    </row>
    <row r="20" spans="1:7" s="93" customFormat="1" ht="15" customHeight="1" x14ac:dyDescent="0.25">
      <c r="A20" s="122"/>
      <c r="B20" s="123"/>
      <c r="C20" s="125" t="s">
        <v>179</v>
      </c>
      <c r="D20" s="126" t="str">
        <f>Lists!K13</f>
        <v>WASTE_PORFDAT_A</v>
      </c>
      <c r="E20" s="125"/>
      <c r="F20" s="125"/>
      <c r="G20" s="124"/>
    </row>
    <row r="21" spans="1:7" s="93" customFormat="1" ht="6.75" customHeight="1" x14ac:dyDescent="0.25">
      <c r="A21" s="122"/>
      <c r="B21" s="123"/>
      <c r="C21" s="125"/>
      <c r="D21" s="126"/>
      <c r="E21" s="125"/>
      <c r="F21" s="125"/>
      <c r="G21" s="124"/>
    </row>
    <row r="22" spans="1:7" s="93" customFormat="1" ht="14.25" x14ac:dyDescent="0.25">
      <c r="A22" s="122"/>
      <c r="B22" s="123"/>
      <c r="C22" s="381" t="s">
        <v>297</v>
      </c>
      <c r="D22" s="381"/>
      <c r="E22" s="381"/>
      <c r="F22" s="381"/>
      <c r="G22" s="124"/>
    </row>
    <row r="23" spans="1:7" s="93" customFormat="1" ht="17.25" customHeight="1" x14ac:dyDescent="0.25">
      <c r="A23" s="122"/>
      <c r="B23" s="123"/>
      <c r="C23" s="125" t="s">
        <v>180</v>
      </c>
      <c r="D23" s="383" t="str">
        <f>Lists!K14</f>
        <v>https://webgate.ec.europa.eu/edamis4</v>
      </c>
      <c r="E23" s="383"/>
      <c r="F23" s="125"/>
      <c r="G23" s="124"/>
    </row>
    <row r="24" spans="1:7" s="93" customFormat="1" ht="15.6" customHeight="1" x14ac:dyDescent="0.25">
      <c r="A24" s="122"/>
      <c r="B24" s="123"/>
      <c r="C24" s="125" t="s">
        <v>181</v>
      </c>
      <c r="D24" s="384" t="str">
        <f>Lists!K15</f>
        <v>ESTAT-DATA-METADATA-SERVICES@ec.europa.eu</v>
      </c>
      <c r="E24" s="384"/>
      <c r="F24" s="125"/>
      <c r="G24" s="124"/>
    </row>
    <row r="25" spans="1:7" s="93" customFormat="1" ht="11.45" hidden="1" customHeight="1" x14ac:dyDescent="0.25">
      <c r="A25" s="122"/>
      <c r="B25" s="123"/>
      <c r="C25" s="125" t="s">
        <v>182</v>
      </c>
      <c r="D25" s="126">
        <f>Lists!K17</f>
        <v>0</v>
      </c>
      <c r="E25" s="125"/>
      <c r="F25" s="125"/>
      <c r="G25" s="124"/>
    </row>
    <row r="26" spans="1:7" s="93" customFormat="1" ht="20.25" customHeight="1" x14ac:dyDescent="0.2">
      <c r="A26" s="122"/>
      <c r="B26" s="123"/>
      <c r="C26" s="127" t="s">
        <v>71</v>
      </c>
      <c r="D26" s="126"/>
      <c r="E26" s="125"/>
      <c r="F26" s="125"/>
      <c r="G26" s="124"/>
    </row>
    <row r="27" spans="1:7" s="93" customFormat="1" ht="17.25" customHeight="1" x14ac:dyDescent="0.25">
      <c r="A27" s="122"/>
      <c r="B27" s="123"/>
      <c r="C27" s="125" t="s">
        <v>181</v>
      </c>
      <c r="D27" s="385" t="str">
        <f>Lists!K18</f>
        <v>ESTAT-WASTE-STATISTICS@EC.EUROPA.EU</v>
      </c>
      <c r="E27" s="385"/>
      <c r="F27" s="125"/>
      <c r="G27" s="124"/>
    </row>
    <row r="28" spans="1:7" s="93" customFormat="1" ht="7.5" customHeight="1" x14ac:dyDescent="0.25">
      <c r="A28" s="122"/>
      <c r="B28" s="123"/>
      <c r="C28" s="125"/>
      <c r="D28" s="125"/>
      <c r="E28" s="125"/>
      <c r="F28" s="125"/>
      <c r="G28" s="124"/>
    </row>
    <row r="29" spans="1:7" s="93" customFormat="1" ht="17.25" customHeight="1" x14ac:dyDescent="0.25">
      <c r="A29" s="122"/>
      <c r="B29" s="123"/>
      <c r="C29" s="376" t="s">
        <v>183</v>
      </c>
      <c r="D29" s="376"/>
      <c r="E29" s="376"/>
      <c r="F29" s="376"/>
      <c r="G29" s="124"/>
    </row>
    <row r="30" spans="1:7" s="93" customFormat="1" ht="4.5" customHeight="1" x14ac:dyDescent="0.25">
      <c r="A30" s="122"/>
      <c r="B30" s="123"/>
      <c r="C30" s="125"/>
      <c r="D30" s="125"/>
      <c r="E30" s="125"/>
      <c r="F30" s="125"/>
      <c r="G30" s="124"/>
    </row>
    <row r="31" spans="1:7" s="93" customFormat="1" ht="25.5" customHeight="1" x14ac:dyDescent="0.25">
      <c r="A31" s="122"/>
      <c r="B31" s="123"/>
      <c r="C31" s="382" t="s">
        <v>298</v>
      </c>
      <c r="D31" s="382"/>
      <c r="E31" s="382"/>
      <c r="F31" s="382"/>
      <c r="G31" s="124"/>
    </row>
    <row r="32" spans="1:7" s="93" customFormat="1" ht="17.25" customHeight="1" thickBot="1" x14ac:dyDescent="0.3">
      <c r="A32" s="122"/>
      <c r="B32" s="123"/>
      <c r="C32" s="128" t="s">
        <v>73</v>
      </c>
      <c r="D32" s="128" t="s">
        <v>74</v>
      </c>
      <c r="E32" s="125"/>
      <c r="F32" s="125"/>
      <c r="G32" s="124"/>
    </row>
    <row r="33" spans="1:7" s="93" customFormat="1" ht="17.25" customHeight="1" x14ac:dyDescent="0.25">
      <c r="A33" s="122"/>
      <c r="B33" s="123"/>
      <c r="C33" s="129" t="s">
        <v>75</v>
      </c>
      <c r="D33" s="129">
        <v>0</v>
      </c>
      <c r="E33" s="125"/>
      <c r="F33" s="125"/>
      <c r="G33" s="124"/>
    </row>
    <row r="34" spans="1:7" s="93" customFormat="1" ht="17.25" customHeight="1" x14ac:dyDescent="0.25">
      <c r="A34" s="122"/>
      <c r="B34" s="123"/>
      <c r="C34" s="130" t="s">
        <v>76</v>
      </c>
      <c r="D34" s="131"/>
      <c r="E34" s="132" t="s">
        <v>184</v>
      </c>
      <c r="F34" s="125"/>
      <c r="G34" s="124"/>
    </row>
    <row r="35" spans="1:7" s="93" customFormat="1" ht="10.5" customHeight="1" x14ac:dyDescent="0.25">
      <c r="A35" s="122"/>
      <c r="B35" s="123"/>
      <c r="C35" s="125"/>
      <c r="D35" s="125"/>
      <c r="E35" s="125"/>
      <c r="F35" s="125"/>
      <c r="G35" s="124"/>
    </row>
    <row r="36" spans="1:7" s="93" customFormat="1" ht="17.25" customHeight="1" x14ac:dyDescent="0.25">
      <c r="A36" s="122"/>
      <c r="B36" s="123"/>
      <c r="C36" s="382" t="s">
        <v>77</v>
      </c>
      <c r="D36" s="382"/>
      <c r="E36" s="382"/>
      <c r="F36" s="382"/>
      <c r="G36" s="124"/>
    </row>
    <row r="37" spans="1:7" s="93" customFormat="1" ht="39.6" customHeight="1" x14ac:dyDescent="0.25">
      <c r="A37" s="122"/>
      <c r="B37" s="123"/>
      <c r="C37" s="381" t="s">
        <v>299</v>
      </c>
      <c r="D37" s="381"/>
      <c r="E37" s="381"/>
      <c r="F37" s="381"/>
      <c r="G37" s="124"/>
    </row>
    <row r="38" spans="1:7" s="93" customFormat="1" ht="39.950000000000003" customHeight="1" x14ac:dyDescent="0.25">
      <c r="A38" s="122"/>
      <c r="B38" s="123"/>
      <c r="C38" s="381" t="s">
        <v>264</v>
      </c>
      <c r="D38" s="381"/>
      <c r="E38" s="381"/>
      <c r="F38" s="381"/>
      <c r="G38" s="124"/>
    </row>
    <row r="39" spans="1:7" s="93" customFormat="1" ht="23.1" customHeight="1" x14ac:dyDescent="0.25">
      <c r="A39" s="122"/>
      <c r="B39" s="123"/>
      <c r="C39" s="381" t="s">
        <v>300</v>
      </c>
      <c r="D39" s="381"/>
      <c r="E39" s="381"/>
      <c r="F39" s="381"/>
      <c r="G39" s="124"/>
    </row>
    <row r="40" spans="1:7" s="93" customFormat="1" ht="29.1" customHeight="1" x14ac:dyDescent="0.25">
      <c r="A40" s="122"/>
      <c r="B40" s="123"/>
      <c r="C40" s="390" t="s">
        <v>265</v>
      </c>
      <c r="D40" s="390"/>
      <c r="E40" s="390"/>
      <c r="F40" s="390"/>
      <c r="G40" s="124"/>
    </row>
    <row r="41" spans="1:7" s="93" customFormat="1" ht="5.25" customHeight="1" x14ac:dyDescent="0.25">
      <c r="A41" s="122"/>
      <c r="B41" s="123"/>
      <c r="C41" s="125"/>
      <c r="D41" s="125"/>
      <c r="E41" s="125"/>
      <c r="F41" s="125"/>
      <c r="G41" s="124"/>
    </row>
    <row r="42" spans="1:7" s="93" customFormat="1" ht="17.25" customHeight="1" x14ac:dyDescent="0.25">
      <c r="A42" s="122"/>
      <c r="B42" s="123"/>
      <c r="C42" s="376" t="s">
        <v>266</v>
      </c>
      <c r="D42" s="376"/>
      <c r="E42" s="376"/>
      <c r="F42" s="376"/>
      <c r="G42" s="124"/>
    </row>
    <row r="43" spans="1:7" s="93" customFormat="1" ht="4.5" customHeight="1" x14ac:dyDescent="0.25">
      <c r="A43" s="122"/>
      <c r="B43" s="123"/>
      <c r="C43" s="125"/>
      <c r="D43" s="125"/>
      <c r="E43" s="125"/>
      <c r="F43" s="125"/>
      <c r="G43" s="124"/>
    </row>
    <row r="44" spans="1:7" s="93" customFormat="1" ht="17.25" customHeight="1" x14ac:dyDescent="0.25">
      <c r="A44" s="122"/>
      <c r="B44" s="123"/>
      <c r="C44" s="382" t="s">
        <v>301</v>
      </c>
      <c r="D44" s="382"/>
      <c r="E44" s="382"/>
      <c r="F44" s="382"/>
      <c r="G44" s="124"/>
    </row>
    <row r="45" spans="1:7" s="361" customFormat="1" ht="31.5" customHeight="1" x14ac:dyDescent="0.25">
      <c r="A45" s="358"/>
      <c r="B45" s="359"/>
      <c r="C45" s="392" t="str">
        <f>Lists!K19</f>
        <v>https://circabc.europa.eu/ui/group/63da2eca-69b7-4f51-9f71-a6b4d7519046/library/32b765b9-2c10-4be4-b861-e6e48b9aa9db?p=1&amp;n=10&amp;sort=modified_DESC</v>
      </c>
      <c r="D45" s="392"/>
      <c r="E45" s="392"/>
      <c r="F45" s="392"/>
      <c r="G45" s="360"/>
    </row>
    <row r="46" spans="1:7" s="93" customFormat="1" ht="5.25" customHeight="1" x14ac:dyDescent="0.25">
      <c r="A46" s="122"/>
      <c r="B46" s="123"/>
      <c r="C46" s="125"/>
      <c r="D46" s="126"/>
      <c r="E46" s="125"/>
      <c r="F46" s="125"/>
      <c r="G46" s="124"/>
    </row>
    <row r="47" spans="1:7" s="93" customFormat="1" ht="61.5" customHeight="1" x14ac:dyDescent="0.25">
      <c r="A47" s="122"/>
      <c r="B47" s="123"/>
      <c r="C47" s="381" t="s">
        <v>302</v>
      </c>
      <c r="D47" s="381"/>
      <c r="E47" s="381"/>
      <c r="F47" s="381"/>
      <c r="G47" s="124"/>
    </row>
    <row r="48" spans="1:7" s="93" customFormat="1" ht="52.5" customHeight="1" x14ac:dyDescent="0.25">
      <c r="A48" s="122"/>
      <c r="B48" s="123"/>
      <c r="C48" s="381" t="s">
        <v>209</v>
      </c>
      <c r="D48" s="381"/>
      <c r="E48" s="381"/>
      <c r="F48" s="381"/>
      <c r="G48" s="124"/>
    </row>
    <row r="49" spans="1:7" s="93" customFormat="1" ht="22.5" customHeight="1" x14ac:dyDescent="0.25">
      <c r="A49" s="122"/>
      <c r="B49" s="123"/>
      <c r="C49" s="381" t="s">
        <v>303</v>
      </c>
      <c r="D49" s="381"/>
      <c r="E49" s="381"/>
      <c r="F49" s="381"/>
      <c r="G49" s="124"/>
    </row>
    <row r="50" spans="1:7" s="93" customFormat="1" ht="20.25" customHeight="1" x14ac:dyDescent="0.25">
      <c r="A50" s="122"/>
      <c r="B50" s="123"/>
      <c r="C50" s="391" t="str">
        <f>Lists!K18</f>
        <v>ESTAT-WASTE-STATISTICS@EC.EUROPA.EU</v>
      </c>
      <c r="D50" s="391"/>
      <c r="E50" s="391"/>
      <c r="F50" s="391"/>
      <c r="G50" s="124"/>
    </row>
    <row r="51" spans="1:7" s="93" customFormat="1" ht="5.25" customHeight="1" x14ac:dyDescent="0.25">
      <c r="A51" s="122"/>
      <c r="B51" s="123"/>
      <c r="C51" s="125"/>
      <c r="D51" s="125"/>
      <c r="E51" s="125"/>
      <c r="F51" s="125"/>
      <c r="G51" s="124"/>
    </row>
    <row r="52" spans="1:7" s="137" customFormat="1" ht="7.5" customHeight="1" thickBot="1" x14ac:dyDescent="0.3">
      <c r="B52" s="133"/>
      <c r="C52" s="134"/>
      <c r="D52" s="134"/>
      <c r="E52" s="134"/>
      <c r="F52" s="135"/>
      <c r="G52" s="136"/>
    </row>
    <row r="55" spans="1:7" ht="12" customHeight="1" x14ac:dyDescent="0.2"/>
  </sheetData>
  <sheetProtection algorithmName="SHA-512" hashValue="+yJOG7Hbc0GegzgS0yVf7bb8mbFR1C/aQm0jUuuK7wNt8grcKiddwZ3IQ/hxaboMj0ZjoMWFytYStecYfroSiA==" saltValue="j09OSDYeiwURBhtBblAvhw==" spinCount="100000" sheet="1" objects="1" scenarios="1"/>
  <mergeCells count="29">
    <mergeCell ref="C40:F40"/>
    <mergeCell ref="C49:F49"/>
    <mergeCell ref="C50:F50"/>
    <mergeCell ref="C42:F42"/>
    <mergeCell ref="C44:F44"/>
    <mergeCell ref="C45:F45"/>
    <mergeCell ref="C47:F47"/>
    <mergeCell ref="C48:F48"/>
    <mergeCell ref="C4:F4"/>
    <mergeCell ref="C5:F5"/>
    <mergeCell ref="C7:F7"/>
    <mergeCell ref="C8:F8"/>
    <mergeCell ref="C9:F9"/>
    <mergeCell ref="C10:F10"/>
    <mergeCell ref="C11:F11"/>
    <mergeCell ref="C12:F12"/>
    <mergeCell ref="C39:F39"/>
    <mergeCell ref="C14:F14"/>
    <mergeCell ref="C16:F16"/>
    <mergeCell ref="C18:F18"/>
    <mergeCell ref="C22:F22"/>
    <mergeCell ref="C29:F29"/>
    <mergeCell ref="C31:F31"/>
    <mergeCell ref="C36:F36"/>
    <mergeCell ref="C37:F37"/>
    <mergeCell ref="C38:F38"/>
    <mergeCell ref="D23:E23"/>
    <mergeCell ref="D24:E24"/>
    <mergeCell ref="D27:E27"/>
  </mergeCells>
  <hyperlinks>
    <hyperlink ref="D23" r:id="rId1" display="https://webgate.ec.europa.eu/edamis/helpcenter/website/index.htm" xr:uid="{00000000-0004-0000-0200-000000000000}"/>
    <hyperlink ref="C45:F45" r:id="rId2" display="https://circabc.europa.eu/ui/group/63da2eca-69b7-4f51-9f71-a6b4d7519046/library/32b765b9-2c10-4be4-b861-e6e48b9aa9db?p=1&amp;n=10&amp;sort=modified_DESC" xr:uid="{00000000-0004-0000-0200-000001000000}"/>
    <hyperlink ref="D23:E23" r:id="rId3" display="https://webgate.ec.europa.eu/edamis4" xr:uid="{CEAC64DF-5EFD-4B78-8569-32FDBAF772BA}"/>
    <hyperlink ref="D24:E24" r:id="rId4" display="mailto:ESTAT-DATA-METADATA-SERVICES@ec.europa.eu" xr:uid="{8638FFA5-ABEE-45BB-BDC5-4957C623B185}"/>
    <hyperlink ref="D27:E27" r:id="rId5" display="mailto:ESTAT-WASTE-STATISTICS@EC.EUROPA.EU" xr:uid="{5216D18D-590B-474F-BC75-339551EA9D1A}"/>
    <hyperlink ref="C50:F50" r:id="rId6" display="mailto:ESTAT-WASTE-STATISTICS@EC.EUROPA.EU" xr:uid="{D49795ED-29C3-4C21-8B90-DF64C3FB9EBA}"/>
  </hyperlinks>
  <pageMargins left="0.23622047244094491" right="0.23622047244094491" top="0.74803149606299213" bottom="0.74803149606299213" header="0.31496062992125984" footer="0.31496062992125984"/>
  <pageSetup paperSize="9" scale="73" fitToHeight="0" orientation="portrait" r:id="rId7"/>
  <headerFooter>
    <oddFooter>&amp;L&amp;F&amp;CPage &amp;P of &amp;N&amp;R&amp;A</oddFooter>
  </headerFooter>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41"/>
  <sheetViews>
    <sheetView showGridLines="0" zoomScaleNormal="100" workbookViewId="0"/>
  </sheetViews>
  <sheetFormatPr defaultColWidth="8.7109375" defaultRowHeight="12.75" x14ac:dyDescent="0.2"/>
  <cols>
    <col min="1" max="1" width="2" style="3" customWidth="1"/>
    <col min="2" max="2" width="1.42578125" style="3" customWidth="1"/>
    <col min="3" max="3" width="17.140625" style="3" customWidth="1"/>
    <col min="4" max="4" width="20" style="3" customWidth="1"/>
    <col min="5" max="5" width="66.7109375" style="3" customWidth="1"/>
    <col min="6" max="6" width="28.855468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7"/>
      <c r="C2" s="214"/>
      <c r="D2" s="116"/>
      <c r="E2" s="116"/>
      <c r="F2" s="116"/>
      <c r="G2" s="117"/>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4"/>
      <c r="C3" s="118"/>
      <c r="D3" s="119"/>
      <c r="E3" s="119"/>
      <c r="F3" s="83" t="str">
        <f>UPPER(Lists!K3)</f>
        <v>STATISTICAL OFFICE OF THE EUROPEAN UNION</v>
      </c>
      <c r="G3" s="120"/>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4"/>
      <c r="C4" s="386" t="str">
        <f>UPPER(Lists!K7)</f>
        <v>ANNUAL REPORTING OF PLASTIC OWN RESOURCE FINANCIAL DATA</v>
      </c>
      <c r="D4" s="386"/>
      <c r="E4" s="386"/>
      <c r="F4" s="386"/>
      <c r="G4" s="120"/>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6"/>
      <c r="C5" s="379" t="str">
        <f>CONCATENATE(Lists!K8," DATA COLLECTION")</f>
        <v>2024 DATA COLLECTION</v>
      </c>
      <c r="D5" s="379"/>
      <c r="E5" s="379"/>
      <c r="F5" s="379"/>
      <c r="G5" s="120"/>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6"/>
      <c r="C6" s="98"/>
      <c r="D6" s="98"/>
      <c r="E6" s="98"/>
      <c r="F6" s="98"/>
      <c r="G6" s="120"/>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3" customFormat="1" ht="39" customHeight="1" thickBot="1" x14ac:dyDescent="0.3">
      <c r="B7" s="99"/>
      <c r="C7" s="387" t="s">
        <v>194</v>
      </c>
      <c r="D7" s="387"/>
      <c r="E7" s="387"/>
      <c r="F7" s="387"/>
      <c r="G7" s="121"/>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3" customFormat="1" ht="24" customHeight="1" x14ac:dyDescent="0.25">
      <c r="A8" s="122"/>
      <c r="B8" s="123"/>
      <c r="C8" s="389" t="s">
        <v>172</v>
      </c>
      <c r="D8" s="389"/>
      <c r="E8" s="389"/>
      <c r="F8" s="389"/>
      <c r="G8" s="124"/>
    </row>
    <row r="9" spans="1:61" s="140" customFormat="1" ht="18" customHeight="1" x14ac:dyDescent="0.25">
      <c r="A9" s="143"/>
      <c r="B9" s="123"/>
      <c r="C9" s="381" t="s">
        <v>195</v>
      </c>
      <c r="D9" s="381"/>
      <c r="E9" s="381"/>
      <c r="F9" s="381"/>
      <c r="G9" s="124"/>
    </row>
    <row r="10" spans="1:61" s="140" customFormat="1" ht="18" customHeight="1" x14ac:dyDescent="0.25">
      <c r="A10" s="143"/>
      <c r="B10" s="123"/>
      <c r="C10" s="381" t="s">
        <v>196</v>
      </c>
      <c r="D10" s="381"/>
      <c r="E10" s="381"/>
      <c r="F10" s="381"/>
      <c r="G10" s="124"/>
    </row>
    <row r="11" spans="1:61" s="140" customFormat="1" ht="18" customHeight="1" x14ac:dyDescent="0.25">
      <c r="A11" s="143"/>
      <c r="B11" s="123"/>
      <c r="C11" s="381" t="s">
        <v>197</v>
      </c>
      <c r="D11" s="381"/>
      <c r="E11" s="381"/>
      <c r="F11" s="381"/>
      <c r="G11" s="124"/>
    </row>
    <row r="12" spans="1:61" s="140" customFormat="1" ht="18" customHeight="1" x14ac:dyDescent="0.25">
      <c r="A12" s="143"/>
      <c r="B12" s="123"/>
      <c r="C12" s="381" t="s">
        <v>293</v>
      </c>
      <c r="D12" s="381"/>
      <c r="E12" s="381"/>
      <c r="F12" s="381"/>
      <c r="G12" s="124"/>
    </row>
    <row r="13" spans="1:61" s="93" customFormat="1" ht="9.75" customHeight="1" x14ac:dyDescent="0.25">
      <c r="A13" s="122"/>
      <c r="B13" s="123"/>
      <c r="C13" s="125"/>
      <c r="D13" s="125"/>
      <c r="E13" s="125"/>
      <c r="F13" s="125"/>
      <c r="G13" s="124"/>
    </row>
    <row r="14" spans="1:61" s="93" customFormat="1" ht="17.25" customHeight="1" x14ac:dyDescent="0.25">
      <c r="A14" s="122"/>
      <c r="B14" s="123"/>
      <c r="C14" s="376" t="s">
        <v>195</v>
      </c>
      <c r="D14" s="376"/>
      <c r="E14" s="376"/>
      <c r="F14" s="376"/>
      <c r="G14" s="124"/>
    </row>
    <row r="15" spans="1:61" s="93" customFormat="1" ht="4.5" customHeight="1" x14ac:dyDescent="0.25">
      <c r="A15" s="122"/>
      <c r="B15" s="123"/>
      <c r="C15" s="125"/>
      <c r="D15" s="125"/>
      <c r="E15" s="125"/>
      <c r="F15" s="125"/>
      <c r="G15" s="124"/>
    </row>
    <row r="16" spans="1:61" s="93" customFormat="1" ht="77.45" customHeight="1" x14ac:dyDescent="0.25">
      <c r="A16" s="122"/>
      <c r="B16" s="123"/>
      <c r="C16" s="381" t="s">
        <v>304</v>
      </c>
      <c r="D16" s="381"/>
      <c r="E16" s="381"/>
      <c r="F16" s="381"/>
      <c r="G16" s="124"/>
    </row>
    <row r="17" spans="1:7" s="93" customFormat="1" ht="5.25" customHeight="1" x14ac:dyDescent="0.25">
      <c r="A17" s="122"/>
      <c r="B17" s="123"/>
      <c r="C17" s="293"/>
      <c r="D17" s="293"/>
      <c r="E17" s="293"/>
      <c r="F17" s="293"/>
      <c r="G17" s="124"/>
    </row>
    <row r="18" spans="1:7" s="93" customFormat="1" ht="57.6" customHeight="1" x14ac:dyDescent="0.25">
      <c r="A18" s="122"/>
      <c r="B18" s="123"/>
      <c r="C18" s="381" t="s">
        <v>275</v>
      </c>
      <c r="D18" s="382"/>
      <c r="E18" s="382"/>
      <c r="F18" s="382"/>
      <c r="G18" s="124"/>
    </row>
    <row r="19" spans="1:7" s="93" customFormat="1" ht="3.75" customHeight="1" x14ac:dyDescent="0.25">
      <c r="A19" s="122"/>
      <c r="B19" s="123"/>
      <c r="C19" s="125"/>
      <c r="D19" s="125"/>
      <c r="E19" s="125"/>
      <c r="F19" s="125"/>
      <c r="G19" s="124"/>
    </row>
    <row r="20" spans="1:7" s="93" customFormat="1" ht="17.25" customHeight="1" x14ac:dyDescent="0.25">
      <c r="A20" s="122"/>
      <c r="B20" s="123"/>
      <c r="C20" s="125" t="s">
        <v>198</v>
      </c>
      <c r="D20" s="126"/>
      <c r="E20" s="125"/>
      <c r="F20" s="125"/>
      <c r="G20" s="124"/>
    </row>
    <row r="21" spans="1:7" s="93" customFormat="1" ht="36.950000000000003" customHeight="1" x14ac:dyDescent="0.25">
      <c r="A21" s="122"/>
      <c r="B21" s="123"/>
      <c r="C21" s="392" t="str">
        <f>Lists!K19</f>
        <v>https://circabc.europa.eu/ui/group/63da2eca-69b7-4f51-9f71-a6b4d7519046/library/32b765b9-2c10-4be4-b861-e6e48b9aa9db?p=1&amp;n=10&amp;sort=modified_DESC</v>
      </c>
      <c r="D21" s="392"/>
      <c r="E21" s="392"/>
      <c r="F21" s="392"/>
      <c r="G21" s="124"/>
    </row>
    <row r="22" spans="1:7" s="93" customFormat="1" ht="5.25" customHeight="1" x14ac:dyDescent="0.25">
      <c r="A22" s="122"/>
      <c r="B22" s="123"/>
      <c r="C22" s="125"/>
      <c r="D22" s="125"/>
      <c r="E22" s="125"/>
      <c r="F22" s="125"/>
      <c r="G22" s="124"/>
    </row>
    <row r="23" spans="1:7" s="93" customFormat="1" ht="17.25" customHeight="1" x14ac:dyDescent="0.25">
      <c r="A23" s="122"/>
      <c r="B23" s="123"/>
      <c r="C23" s="376" t="s">
        <v>199</v>
      </c>
      <c r="D23" s="376"/>
      <c r="E23" s="376"/>
      <c r="F23" s="376"/>
      <c r="G23" s="124"/>
    </row>
    <row r="24" spans="1:7" s="93" customFormat="1" ht="6" customHeight="1" x14ac:dyDescent="0.25">
      <c r="A24" s="122"/>
      <c r="B24" s="123"/>
      <c r="C24" s="125"/>
      <c r="D24" s="125"/>
      <c r="E24" s="125"/>
      <c r="F24" s="125"/>
      <c r="G24" s="124"/>
    </row>
    <row r="25" spans="1:7" s="93" customFormat="1" ht="42.6" customHeight="1" x14ac:dyDescent="0.25">
      <c r="A25" s="122"/>
      <c r="B25" s="123"/>
      <c r="C25" s="381" t="s">
        <v>276</v>
      </c>
      <c r="D25" s="381"/>
      <c r="E25" s="381"/>
      <c r="F25" s="381"/>
      <c r="G25" s="124"/>
    </row>
    <row r="26" spans="1:7" s="93" customFormat="1" ht="49.5" customHeight="1" x14ac:dyDescent="0.25">
      <c r="A26" s="122"/>
      <c r="B26" s="123"/>
      <c r="C26" s="381" t="s">
        <v>277</v>
      </c>
      <c r="D26" s="381"/>
      <c r="E26" s="381"/>
      <c r="F26" s="381"/>
      <c r="G26" s="124"/>
    </row>
    <row r="27" spans="1:7" s="93" customFormat="1" ht="39" customHeight="1" x14ac:dyDescent="0.25">
      <c r="A27" s="122"/>
      <c r="B27" s="123"/>
      <c r="C27" s="381" t="s">
        <v>278</v>
      </c>
      <c r="D27" s="381"/>
      <c r="E27" s="381"/>
      <c r="F27" s="381"/>
      <c r="G27" s="124"/>
    </row>
    <row r="28" spans="1:7" s="93" customFormat="1" ht="50.25" customHeight="1" x14ac:dyDescent="0.25">
      <c r="A28" s="122"/>
      <c r="B28" s="123"/>
      <c r="C28" s="381" t="s">
        <v>305</v>
      </c>
      <c r="D28" s="381"/>
      <c r="E28" s="381"/>
      <c r="F28" s="381"/>
      <c r="G28" s="124"/>
    </row>
    <row r="29" spans="1:7" s="93" customFormat="1" ht="25.5" customHeight="1" x14ac:dyDescent="0.25">
      <c r="A29" s="122"/>
      <c r="B29" s="123"/>
      <c r="C29" s="381" t="s">
        <v>295</v>
      </c>
      <c r="D29" s="382"/>
      <c r="E29" s="382"/>
      <c r="F29" s="382"/>
      <c r="G29" s="124"/>
    </row>
    <row r="30" spans="1:7" s="93" customFormat="1" ht="41.1" customHeight="1" x14ac:dyDescent="0.25">
      <c r="A30" s="122"/>
      <c r="B30" s="123"/>
      <c r="C30" s="392" t="str">
        <f>Lists!K20</f>
        <v>https://circabc.europa.eu/ui/group/63da2eca-69b7-4f51-9f71-a6b4d7519046/library/32b765b9-2c10-4be4-b861-e6e48b9aa9db?p=1&amp;n=10&amp;sort=modified_DESC</v>
      </c>
      <c r="D30" s="392"/>
      <c r="E30" s="392"/>
      <c r="F30" s="392"/>
      <c r="G30" s="124"/>
    </row>
    <row r="31" spans="1:7" s="93" customFormat="1" ht="5.25" customHeight="1" x14ac:dyDescent="0.25">
      <c r="A31" s="122"/>
      <c r="B31" s="123"/>
      <c r="C31" s="125"/>
      <c r="D31" s="125"/>
      <c r="E31" s="125"/>
      <c r="F31" s="125"/>
      <c r="G31" s="124"/>
    </row>
    <row r="32" spans="1:7" s="93" customFormat="1" ht="17.25" customHeight="1" x14ac:dyDescent="0.25">
      <c r="A32" s="122"/>
      <c r="B32" s="123"/>
      <c r="C32" s="376" t="s">
        <v>197</v>
      </c>
      <c r="D32" s="376"/>
      <c r="E32" s="376"/>
      <c r="F32" s="376"/>
      <c r="G32" s="124"/>
    </row>
    <row r="33" spans="1:7" s="93" customFormat="1" ht="7.5" customHeight="1" x14ac:dyDescent="0.25">
      <c r="A33" s="122"/>
      <c r="B33" s="123"/>
      <c r="C33" s="125"/>
      <c r="D33" s="125"/>
      <c r="E33" s="125"/>
      <c r="F33" s="125"/>
      <c r="G33" s="124"/>
    </row>
    <row r="34" spans="1:7" s="93" customFormat="1" ht="38.450000000000003" customHeight="1" x14ac:dyDescent="0.25">
      <c r="A34" s="122"/>
      <c r="B34" s="123"/>
      <c r="C34" s="381" t="s">
        <v>306</v>
      </c>
      <c r="D34" s="381"/>
      <c r="E34" s="381"/>
      <c r="F34" s="381"/>
      <c r="G34" s="124"/>
    </row>
    <row r="35" spans="1:7" s="93" customFormat="1" ht="19.5" customHeight="1" x14ac:dyDescent="0.25">
      <c r="A35" s="122"/>
      <c r="B35" s="123"/>
      <c r="C35" s="382" t="s">
        <v>200</v>
      </c>
      <c r="D35" s="382"/>
      <c r="E35" s="382"/>
      <c r="F35" s="382"/>
      <c r="G35" s="124"/>
    </row>
    <row r="36" spans="1:7" s="93" customFormat="1" ht="36" customHeight="1" x14ac:dyDescent="0.25">
      <c r="A36" s="122"/>
      <c r="B36" s="123"/>
      <c r="C36" s="381" t="s">
        <v>201</v>
      </c>
      <c r="D36" s="381"/>
      <c r="E36" s="381"/>
      <c r="F36" s="381"/>
      <c r="G36" s="124"/>
    </row>
    <row r="37" spans="1:7" s="93" customFormat="1" ht="109.5" customHeight="1" x14ac:dyDescent="0.25">
      <c r="A37" s="122"/>
      <c r="B37" s="123"/>
      <c r="C37" s="390" t="s">
        <v>279</v>
      </c>
      <c r="D37" s="390"/>
      <c r="E37" s="390"/>
      <c r="F37" s="390"/>
      <c r="G37" s="124"/>
    </row>
    <row r="38" spans="1:7" s="93" customFormat="1" ht="175.5" customHeight="1" x14ac:dyDescent="0.25">
      <c r="A38" s="122"/>
      <c r="B38" s="123"/>
      <c r="C38" s="390" t="s">
        <v>307</v>
      </c>
      <c r="D38" s="390"/>
      <c r="E38" s="390"/>
      <c r="F38" s="390"/>
      <c r="G38" s="124"/>
    </row>
    <row r="39" spans="1:7" s="93" customFormat="1" ht="17.25" customHeight="1" x14ac:dyDescent="0.25">
      <c r="A39" s="122"/>
      <c r="B39" s="123"/>
      <c r="C39" s="376" t="s">
        <v>293</v>
      </c>
      <c r="D39" s="376"/>
      <c r="E39" s="376"/>
      <c r="F39" s="376"/>
      <c r="G39" s="124"/>
    </row>
    <row r="40" spans="1:7" s="93" customFormat="1" ht="157.5" customHeight="1" x14ac:dyDescent="0.25">
      <c r="A40" s="122"/>
      <c r="B40" s="123"/>
      <c r="C40" s="390" t="s">
        <v>308</v>
      </c>
      <c r="D40" s="390"/>
      <c r="E40" s="390"/>
      <c r="F40" s="390"/>
      <c r="G40" s="124"/>
    </row>
    <row r="41" spans="1:7" s="137" customFormat="1" ht="7.5" customHeight="1" thickBot="1" x14ac:dyDescent="0.3">
      <c r="B41" s="133"/>
      <c r="C41" s="134"/>
      <c r="D41" s="134"/>
      <c r="E41" s="134"/>
      <c r="F41" s="135"/>
      <c r="G41" s="136"/>
    </row>
  </sheetData>
  <sheetProtection algorithmName="SHA-512" hashValue="PZho73qrX4Rn2pTdsd7Aa+Qm6cvZmQmuMZ8cg/5ivZfki6xMue5Hmx9BCCBiPZ0hYQid3YGqxpRkwTKLUkYJAA==" saltValue="CdAtqm8/T3roFaWPSSz4Pw==" spinCount="100000" sheet="1" objects="1" scenarios="1"/>
  <mergeCells count="27">
    <mergeCell ref="C40:F40"/>
    <mergeCell ref="C12:F12"/>
    <mergeCell ref="C39:F39"/>
    <mergeCell ref="C10:F10"/>
    <mergeCell ref="C4:F4"/>
    <mergeCell ref="C5:F5"/>
    <mergeCell ref="C7:F7"/>
    <mergeCell ref="C8:F8"/>
    <mergeCell ref="C9:F9"/>
    <mergeCell ref="C11:F11"/>
    <mergeCell ref="C16:F16"/>
    <mergeCell ref="C18:F18"/>
    <mergeCell ref="C21:F21"/>
    <mergeCell ref="C25:F25"/>
    <mergeCell ref="C36:F36"/>
    <mergeCell ref="C37:F37"/>
    <mergeCell ref="C38:F38"/>
    <mergeCell ref="C14:F14"/>
    <mergeCell ref="C23:F23"/>
    <mergeCell ref="C32:F32"/>
    <mergeCell ref="C27:F27"/>
    <mergeCell ref="C28:F28"/>
    <mergeCell ref="C29:F29"/>
    <mergeCell ref="C30:F30"/>
    <mergeCell ref="C34:F34"/>
    <mergeCell ref="C35:F35"/>
    <mergeCell ref="C26:F26"/>
  </mergeCells>
  <hyperlinks>
    <hyperlink ref="C21:F21" r:id="rId1" display="https://circabc.europa.eu/ui/group/63da2eca-69b7-4f51-9f71-a6b4d7519046/library/32b765b9-2c10-4be4-b861-e6e48b9aa9db?p=1&amp;n=10&amp;sort=modified_DESC" xr:uid="{00000000-0004-0000-0300-000000000000}"/>
    <hyperlink ref="C30:F30" r:id="rId2" display="https://circabc.europa.eu/ui/group/63da2eca-69b7-4f51-9f71-a6b4d7519046/library/32b765b9-2c10-4be4-b861-e6e48b9aa9db?p=1&amp;n=10&amp;sort=modified_DESC"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27"/>
  <sheetViews>
    <sheetView showGridLines="0" workbookViewId="0"/>
  </sheetViews>
  <sheetFormatPr defaultColWidth="8.7109375" defaultRowHeight="12.75" x14ac:dyDescent="0.2"/>
  <cols>
    <col min="1" max="1" width="1.5703125" style="3" customWidth="1"/>
    <col min="2" max="2" width="1.42578125" style="3" customWidth="1"/>
    <col min="3" max="3" width="4.42578125" style="3" customWidth="1"/>
    <col min="4" max="4" width="27.5703125" style="3" customWidth="1"/>
    <col min="5" max="5" width="66.7109375" style="3" customWidth="1"/>
    <col min="6" max="6" width="35.85546875" style="3" customWidth="1"/>
    <col min="7" max="7" width="1.28515625" style="3" customWidth="1"/>
    <col min="8" max="8" width="8.7109375" style="3"/>
    <col min="9" max="9" width="8.7109375" style="185"/>
    <col min="10" max="16384" width="8.7109375" style="3"/>
  </cols>
  <sheetData>
    <row r="1" spans="1:61" s="5" customFormat="1" ht="9.6" customHeigh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7"/>
      <c r="C2" s="214"/>
      <c r="D2" s="116"/>
      <c r="E2" s="116"/>
      <c r="F2" s="116"/>
      <c r="G2" s="117"/>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4"/>
      <c r="C3" s="118"/>
      <c r="D3" s="119"/>
      <c r="E3" s="119"/>
      <c r="F3" s="83" t="str">
        <f>UPPER(Lists!K3)</f>
        <v>STATISTICAL OFFICE OF THE EUROPEAN UNION</v>
      </c>
      <c r="G3" s="120"/>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4"/>
      <c r="C4" s="386" t="str">
        <f>UPPER(Lists!K7)</f>
        <v>ANNUAL REPORTING OF PLASTIC OWN RESOURCE FINANCIAL DATA</v>
      </c>
      <c r="D4" s="386"/>
      <c r="E4" s="386"/>
      <c r="F4" s="386"/>
      <c r="G4" s="120"/>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6"/>
      <c r="C5" s="379" t="str">
        <f>CONCATENATE(Lists!K8," DATA COLLECTION")</f>
        <v>2024 DATA COLLECTION</v>
      </c>
      <c r="D5" s="379"/>
      <c r="E5" s="379"/>
      <c r="F5" s="379"/>
      <c r="G5" s="120"/>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6"/>
      <c r="C6" s="98"/>
      <c r="D6" s="98"/>
      <c r="E6" s="98"/>
      <c r="F6" s="98"/>
      <c r="G6" s="120"/>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3" customFormat="1" ht="39" customHeight="1" thickBot="1" x14ac:dyDescent="0.3">
      <c r="B7" s="99"/>
      <c r="C7" s="387" t="s">
        <v>190</v>
      </c>
      <c r="D7" s="387"/>
      <c r="E7" s="387"/>
      <c r="F7" s="387"/>
      <c r="G7" s="121"/>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3" customFormat="1" ht="24" customHeight="1" x14ac:dyDescent="0.25">
      <c r="A8" s="122"/>
      <c r="B8" s="123"/>
      <c r="C8" s="389" t="s">
        <v>172</v>
      </c>
      <c r="D8" s="389"/>
      <c r="E8" s="389"/>
      <c r="F8" s="389"/>
      <c r="G8" s="124"/>
      <c r="I8" s="209"/>
    </row>
    <row r="9" spans="1:61" s="140" customFormat="1" ht="18" customHeight="1" x14ac:dyDescent="0.25">
      <c r="A9" s="143"/>
      <c r="B9" s="123"/>
      <c r="C9" s="381" t="s">
        <v>191</v>
      </c>
      <c r="D9" s="381"/>
      <c r="E9" s="381"/>
      <c r="F9" s="381"/>
      <c r="G9" s="124"/>
      <c r="I9" s="210"/>
    </row>
    <row r="10" spans="1:61" s="140" customFormat="1" ht="18" customHeight="1" x14ac:dyDescent="0.25">
      <c r="A10" s="143"/>
      <c r="B10" s="123"/>
      <c r="C10" s="381" t="s">
        <v>192</v>
      </c>
      <c r="D10" s="381"/>
      <c r="E10" s="381"/>
      <c r="F10" s="381"/>
      <c r="G10" s="124"/>
      <c r="I10" s="210"/>
    </row>
    <row r="11" spans="1:61" s="93" customFormat="1" ht="9.75" customHeight="1" x14ac:dyDescent="0.25">
      <c r="A11" s="122"/>
      <c r="B11" s="123"/>
      <c r="C11" s="125"/>
      <c r="D11" s="125"/>
      <c r="E11" s="125"/>
      <c r="F11" s="125"/>
      <c r="G11" s="124"/>
      <c r="I11" s="209"/>
    </row>
    <row r="12" spans="1:61" s="93" customFormat="1" ht="5.25" customHeight="1" x14ac:dyDescent="0.25">
      <c r="A12" s="122"/>
      <c r="B12" s="123"/>
      <c r="C12" s="125"/>
      <c r="D12" s="125"/>
      <c r="E12" s="125"/>
      <c r="F12" s="125"/>
      <c r="G12" s="124"/>
      <c r="I12" s="209"/>
    </row>
    <row r="13" spans="1:61" s="93" customFormat="1" ht="17.25" customHeight="1" x14ac:dyDescent="0.25">
      <c r="A13" s="122"/>
      <c r="B13" s="123"/>
      <c r="C13" s="376" t="s">
        <v>193</v>
      </c>
      <c r="D13" s="376"/>
      <c r="E13" s="376"/>
      <c r="F13" s="376"/>
      <c r="G13" s="124"/>
      <c r="I13" s="209"/>
    </row>
    <row r="14" spans="1:61" s="93" customFormat="1" ht="6" customHeight="1" x14ac:dyDescent="0.25">
      <c r="A14" s="122"/>
      <c r="B14" s="123"/>
      <c r="C14" s="125"/>
      <c r="D14" s="125"/>
      <c r="E14" s="125"/>
      <c r="F14" s="125"/>
      <c r="G14" s="124"/>
      <c r="I14" s="209"/>
    </row>
    <row r="15" spans="1:61" s="93" customFormat="1" ht="32.450000000000003" customHeight="1" x14ac:dyDescent="0.25">
      <c r="A15" s="122"/>
      <c r="B15" s="123"/>
      <c r="C15" s="381" t="s">
        <v>280</v>
      </c>
      <c r="D15" s="381"/>
      <c r="E15" s="381"/>
      <c r="F15" s="381"/>
      <c r="G15" s="124"/>
      <c r="I15" s="209"/>
    </row>
    <row r="16" spans="1:61" s="93" customFormat="1" ht="48.95" customHeight="1" x14ac:dyDescent="0.25">
      <c r="A16" s="122"/>
      <c r="B16" s="123"/>
      <c r="C16" s="348"/>
      <c r="D16" s="348" t="s">
        <v>281</v>
      </c>
      <c r="E16" s="348" t="s">
        <v>283</v>
      </c>
      <c r="F16" s="348" t="s">
        <v>282</v>
      </c>
      <c r="G16" s="124"/>
      <c r="I16" s="209"/>
    </row>
    <row r="17" spans="1:9" s="93" customFormat="1" ht="3.6" customHeight="1" x14ac:dyDescent="0.25">
      <c r="A17" s="122"/>
      <c r="B17" s="123"/>
      <c r="C17" s="381"/>
      <c r="D17" s="381"/>
      <c r="E17" s="381"/>
      <c r="F17" s="381"/>
      <c r="G17" s="124"/>
      <c r="I17" s="209"/>
    </row>
    <row r="18" spans="1:9" s="93" customFormat="1" ht="3.6" customHeight="1" x14ac:dyDescent="0.25">
      <c r="A18" s="122"/>
      <c r="B18" s="123"/>
      <c r="C18" s="125"/>
      <c r="D18" s="125"/>
      <c r="E18" s="125"/>
      <c r="F18" s="125"/>
      <c r="G18" s="124"/>
      <c r="I18" s="209"/>
    </row>
    <row r="19" spans="1:9" s="93" customFormat="1" ht="17.25" customHeight="1" x14ac:dyDescent="0.25">
      <c r="A19" s="122"/>
      <c r="B19" s="123"/>
      <c r="C19" s="376" t="s">
        <v>192</v>
      </c>
      <c r="D19" s="376"/>
      <c r="E19" s="376"/>
      <c r="F19" s="376"/>
      <c r="G19" s="124"/>
      <c r="I19" s="209"/>
    </row>
    <row r="20" spans="1:9" s="93" customFormat="1" ht="7.5" customHeight="1" x14ac:dyDescent="0.25">
      <c r="A20" s="122"/>
      <c r="B20" s="123"/>
      <c r="C20" s="125"/>
      <c r="D20" s="125"/>
      <c r="E20" s="125"/>
      <c r="F20" s="125"/>
      <c r="G20" s="124"/>
      <c r="I20" s="209"/>
    </row>
    <row r="21" spans="1:9" s="93" customFormat="1" ht="29.1" customHeight="1" x14ac:dyDescent="0.25">
      <c r="A21" s="122"/>
      <c r="B21" s="123"/>
      <c r="C21" s="381" t="s">
        <v>284</v>
      </c>
      <c r="D21" s="381"/>
      <c r="E21" s="381"/>
      <c r="F21" s="381"/>
      <c r="G21" s="124"/>
      <c r="I21" s="209"/>
    </row>
    <row r="22" spans="1:9" s="93" customFormat="1" ht="29.1" customHeight="1" x14ac:dyDescent="0.25">
      <c r="A22" s="122"/>
      <c r="B22" s="123"/>
      <c r="C22" s="381" t="s">
        <v>210</v>
      </c>
      <c r="D22" s="381"/>
      <c r="E22" s="381"/>
      <c r="F22" s="381"/>
      <c r="G22" s="124"/>
      <c r="I22" s="209"/>
    </row>
    <row r="23" spans="1:9" s="93" customFormat="1" ht="29.1" customHeight="1" x14ac:dyDescent="0.25">
      <c r="A23" s="122"/>
      <c r="B23" s="123"/>
      <c r="C23" s="381" t="s">
        <v>286</v>
      </c>
      <c r="D23" s="381"/>
      <c r="E23" s="381"/>
      <c r="F23" s="381"/>
      <c r="G23" s="124"/>
      <c r="I23" s="209"/>
    </row>
    <row r="24" spans="1:9" s="93" customFormat="1" ht="87.95" customHeight="1" x14ac:dyDescent="0.25">
      <c r="A24" s="122"/>
      <c r="B24" s="123"/>
      <c r="C24" s="348"/>
      <c r="D24" s="348" t="s">
        <v>287</v>
      </c>
      <c r="E24" s="348" t="s">
        <v>288</v>
      </c>
      <c r="F24" s="348" t="s">
        <v>285</v>
      </c>
      <c r="G24" s="124"/>
      <c r="I24" s="209"/>
    </row>
    <row r="25" spans="1:9" s="93" customFormat="1" ht="29.1" customHeight="1" x14ac:dyDescent="0.25">
      <c r="A25" s="122"/>
      <c r="B25" s="123"/>
      <c r="C25" s="381" t="s">
        <v>291</v>
      </c>
      <c r="D25" s="381"/>
      <c r="E25" s="381"/>
      <c r="F25" s="381"/>
      <c r="G25" s="124"/>
      <c r="I25" s="209"/>
    </row>
    <row r="26" spans="1:9" s="93" customFormat="1" ht="87.95" customHeight="1" x14ac:dyDescent="0.25">
      <c r="A26" s="122"/>
      <c r="B26" s="123"/>
      <c r="C26" s="348"/>
      <c r="D26" s="348" t="s">
        <v>290</v>
      </c>
      <c r="E26" s="348" t="s">
        <v>292</v>
      </c>
      <c r="F26" s="348" t="s">
        <v>289</v>
      </c>
      <c r="G26" s="124"/>
      <c r="I26" s="209"/>
    </row>
    <row r="27" spans="1:9" s="137" customFormat="1" ht="4.5" customHeight="1" thickBot="1" x14ac:dyDescent="0.3">
      <c r="B27" s="133"/>
      <c r="C27" s="134"/>
      <c r="D27" s="134"/>
      <c r="E27" s="134"/>
      <c r="F27" s="135"/>
      <c r="G27" s="136"/>
      <c r="I27" s="211"/>
    </row>
  </sheetData>
  <sheetProtection algorithmName="SHA-512" hashValue="2vtz8b0WoP0w6YO+F90tSiM9OxJBktxZRP6wD4edwvPsfq06690ozlLLorOnjyisokCX5EmgG/cyE4HeOkFOKw==" saltValue="TngFqXgXrGLlXKyGkAq3pQ==" spinCount="100000" sheet="1" selectLockedCells="1" selectUnlockedCells="1"/>
  <mergeCells count="14">
    <mergeCell ref="C25:F25"/>
    <mergeCell ref="C4:F4"/>
    <mergeCell ref="C5:F5"/>
    <mergeCell ref="C7:F7"/>
    <mergeCell ref="C8:F8"/>
    <mergeCell ref="C9:F9"/>
    <mergeCell ref="C21:F21"/>
    <mergeCell ref="C10:F10"/>
    <mergeCell ref="C13:F13"/>
    <mergeCell ref="C23:F23"/>
    <mergeCell ref="C19:F19"/>
    <mergeCell ref="C15:F15"/>
    <mergeCell ref="C17:F17"/>
    <mergeCell ref="C22:F22"/>
  </mergeCells>
  <pageMargins left="0.70866141732283472" right="0.70866141732283472" top="0.74803149606299213" bottom="0.74803149606299213" header="0.31496062992125984" footer="0.31496062992125984"/>
  <pageSetup paperSize="9" scale="67"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zoomScaleNormal="100" workbookViewId="0">
      <selection activeCell="D22" sqref="D22:G22"/>
    </sheetView>
  </sheetViews>
  <sheetFormatPr defaultColWidth="8.7109375" defaultRowHeight="12.75" x14ac:dyDescent="0.2"/>
  <cols>
    <col min="1" max="1" width="1.5703125" style="253" customWidth="1"/>
    <col min="2" max="2" width="1.85546875" style="253" customWidth="1"/>
    <col min="3" max="3" width="15.7109375" style="253" customWidth="1"/>
    <col min="4" max="4" width="32.7109375" style="253" customWidth="1"/>
    <col min="5" max="5" width="25.140625" style="253" customWidth="1"/>
    <col min="6" max="6" width="2.5703125" style="253" customWidth="1"/>
    <col min="7" max="7" width="56.28515625" style="253" customWidth="1"/>
    <col min="8" max="8" width="1.28515625" style="253" customWidth="1"/>
    <col min="9" max="16384" width="8.7109375" style="253"/>
  </cols>
  <sheetData>
    <row r="1" spans="1:67" s="216" customFormat="1" ht="8.4499999999999993" customHeight="1" thickBot="1" x14ac:dyDescent="0.3">
      <c r="E1" s="217"/>
      <c r="F1" s="217"/>
      <c r="G1" s="217"/>
      <c r="H1" s="217"/>
      <c r="I1" s="217"/>
      <c r="J1" s="217"/>
      <c r="K1" s="217"/>
      <c r="L1" s="217"/>
      <c r="M1" s="217"/>
      <c r="N1" s="217"/>
      <c r="O1" s="217"/>
      <c r="Q1" s="217"/>
      <c r="R1" s="217"/>
      <c r="S1" s="217"/>
      <c r="T1" s="217"/>
      <c r="U1" s="217"/>
      <c r="V1" s="217"/>
      <c r="W1" s="217"/>
      <c r="X1" s="217"/>
      <c r="Y1" s="217"/>
      <c r="Z1" s="217"/>
      <c r="AA1" s="217"/>
      <c r="AB1" s="217"/>
      <c r="AC1" s="217"/>
      <c r="AD1" s="217"/>
      <c r="AE1" s="217"/>
      <c r="AF1" s="217"/>
      <c r="AG1" s="217"/>
      <c r="AH1" s="217"/>
      <c r="AI1" s="217"/>
      <c r="AJ1" s="217"/>
      <c r="AK1" s="217"/>
      <c r="AL1" s="217"/>
      <c r="AM1" s="217"/>
      <c r="AN1" s="217"/>
      <c r="AO1" s="217"/>
      <c r="AP1" s="217"/>
      <c r="AQ1" s="217"/>
      <c r="AR1" s="217"/>
      <c r="AS1" s="217"/>
      <c r="AT1" s="217"/>
      <c r="AU1" s="217"/>
      <c r="AV1" s="217"/>
      <c r="AW1" s="217"/>
      <c r="AX1" s="217"/>
      <c r="AY1" s="217"/>
      <c r="AZ1" s="217"/>
      <c r="BA1" s="217"/>
      <c r="BB1" s="217"/>
      <c r="BC1" s="217"/>
      <c r="BD1" s="217"/>
      <c r="BE1" s="217"/>
      <c r="BF1" s="217"/>
      <c r="BG1" s="217"/>
      <c r="BH1" s="217"/>
      <c r="BI1" s="217"/>
      <c r="BJ1" s="217"/>
      <c r="BK1" s="217"/>
      <c r="BL1" s="217"/>
    </row>
    <row r="2" spans="1:67" s="218" customFormat="1" ht="42" customHeight="1" x14ac:dyDescent="0.2">
      <c r="B2" s="219"/>
      <c r="C2" s="220"/>
      <c r="D2" s="221"/>
      <c r="E2" s="221"/>
      <c r="F2" s="221"/>
      <c r="G2" s="221"/>
      <c r="H2" s="222"/>
      <c r="I2" s="223"/>
      <c r="J2" s="223"/>
      <c r="K2" s="223"/>
      <c r="L2" s="223"/>
      <c r="M2" s="223"/>
      <c r="N2" s="223"/>
      <c r="O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3"/>
      <c r="BA2" s="223"/>
      <c r="BB2" s="223"/>
      <c r="BC2" s="223"/>
      <c r="BD2" s="223"/>
      <c r="BE2" s="223"/>
      <c r="BF2" s="223"/>
      <c r="BG2" s="223"/>
      <c r="BH2" s="223"/>
      <c r="BI2" s="223"/>
      <c r="BJ2" s="223"/>
      <c r="BK2" s="223"/>
      <c r="BL2" s="223"/>
    </row>
    <row r="3" spans="1:67" s="216" customFormat="1" ht="17.25" customHeight="1" x14ac:dyDescent="0.25">
      <c r="B3" s="224"/>
      <c r="C3" s="225"/>
      <c r="D3" s="226"/>
      <c r="E3" s="226"/>
      <c r="F3" s="226"/>
      <c r="G3" s="227" t="str">
        <f>UPPER(Lists!K3)</f>
        <v>STATISTICAL OFFICE OF THE EUROPEAN UNION</v>
      </c>
      <c r="H3" s="228"/>
      <c r="I3" s="217"/>
      <c r="J3" s="217"/>
      <c r="K3" s="217"/>
      <c r="L3" s="217"/>
      <c r="M3" s="217"/>
      <c r="N3" s="217"/>
      <c r="O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row>
    <row r="4" spans="1:67" s="216" customFormat="1" ht="21.95" customHeight="1" x14ac:dyDescent="0.25">
      <c r="B4" s="224"/>
      <c r="C4" s="393" t="str">
        <f>UPPER(Lists!K7)</f>
        <v>ANNUAL REPORTING OF PLASTIC OWN RESOURCE FINANCIAL DATA</v>
      </c>
      <c r="D4" s="393"/>
      <c r="E4" s="393"/>
      <c r="F4" s="393"/>
      <c r="G4" s="393"/>
      <c r="H4" s="228"/>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row>
    <row r="5" spans="1:67" s="216" customFormat="1" ht="21.95" customHeight="1" x14ac:dyDescent="0.25">
      <c r="B5" s="229"/>
      <c r="C5" s="394" t="str">
        <f>CONCATENATE(Lists!K8," DATA COLLECTION")</f>
        <v>2024 DATA COLLECTION</v>
      </c>
      <c r="D5" s="394"/>
      <c r="E5" s="394"/>
      <c r="F5" s="394"/>
      <c r="G5" s="394"/>
      <c r="H5" s="228"/>
      <c r="I5" s="217"/>
      <c r="J5" s="217"/>
      <c r="K5" s="217"/>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row>
    <row r="6" spans="1:67" s="216" customFormat="1" ht="24" customHeight="1" thickBot="1" x14ac:dyDescent="0.3">
      <c r="B6" s="229"/>
      <c r="C6" s="230"/>
      <c r="D6" s="230"/>
      <c r="E6" s="230"/>
      <c r="F6" s="230"/>
      <c r="G6" s="230"/>
      <c r="H6" s="228"/>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row>
    <row r="7" spans="1:67" s="216" customFormat="1" ht="39" customHeight="1" thickBot="1" x14ac:dyDescent="0.3">
      <c r="B7" s="231"/>
      <c r="C7" s="395" t="s">
        <v>185</v>
      </c>
      <c r="D7" s="395"/>
      <c r="E7" s="395"/>
      <c r="F7" s="395"/>
      <c r="G7" s="395"/>
      <c r="H7" s="228"/>
      <c r="I7" s="217"/>
      <c r="J7" s="217"/>
      <c r="K7" s="217"/>
      <c r="L7" s="217"/>
      <c r="M7" s="217"/>
      <c r="N7" s="217"/>
      <c r="O7" s="217"/>
      <c r="P7" s="217"/>
      <c r="Q7" s="217"/>
      <c r="R7" s="217"/>
      <c r="S7" s="217"/>
      <c r="T7" s="217"/>
      <c r="U7" s="217"/>
      <c r="V7" s="217"/>
      <c r="W7" s="217"/>
      <c r="X7" s="217"/>
      <c r="Y7" s="217"/>
      <c r="Z7" s="217"/>
      <c r="AA7" s="217"/>
      <c r="AB7" s="217"/>
      <c r="AC7" s="217"/>
      <c r="AD7" s="217"/>
      <c r="AE7" s="217"/>
      <c r="AF7" s="217"/>
      <c r="AG7" s="217"/>
      <c r="AH7" s="217"/>
      <c r="AI7" s="217"/>
      <c r="AJ7" s="217"/>
      <c r="AK7" s="217"/>
      <c r="AL7" s="217"/>
      <c r="AM7" s="217"/>
      <c r="AN7" s="217"/>
      <c r="AO7" s="217"/>
      <c r="AP7" s="217"/>
      <c r="AQ7" s="217"/>
      <c r="AR7" s="217"/>
      <c r="AS7" s="217"/>
      <c r="AT7" s="217"/>
      <c r="AU7" s="217"/>
      <c r="AV7" s="217"/>
      <c r="AW7" s="217"/>
      <c r="AX7" s="217"/>
      <c r="AY7" s="217"/>
      <c r="AZ7" s="217"/>
      <c r="BA7" s="217"/>
      <c r="BB7" s="217"/>
      <c r="BC7" s="217"/>
      <c r="BD7" s="217"/>
      <c r="BE7" s="217"/>
      <c r="BF7" s="217"/>
      <c r="BG7" s="217"/>
      <c r="BH7" s="217"/>
      <c r="BI7" s="217"/>
      <c r="BJ7" s="217"/>
      <c r="BK7" s="217"/>
      <c r="BL7" s="217"/>
      <c r="BM7" s="217"/>
      <c r="BN7" s="217"/>
      <c r="BO7" s="217"/>
    </row>
    <row r="8" spans="1:67" s="216" customFormat="1" ht="14.25" customHeight="1" x14ac:dyDescent="0.25">
      <c r="B8" s="231"/>
      <c r="C8" s="232"/>
      <c r="D8" s="232"/>
      <c r="E8" s="232"/>
      <c r="F8" s="232"/>
      <c r="G8" s="232"/>
      <c r="H8" s="228"/>
      <c r="I8" s="217"/>
      <c r="J8" s="217"/>
      <c r="K8" s="217"/>
      <c r="L8" s="217"/>
      <c r="M8" s="217"/>
      <c r="N8" s="217"/>
      <c r="O8" s="217"/>
      <c r="P8" s="217"/>
      <c r="Q8" s="217"/>
      <c r="R8" s="217"/>
      <c r="S8" s="217"/>
      <c r="T8" s="217"/>
      <c r="U8" s="217"/>
      <c r="V8" s="217"/>
      <c r="W8" s="217"/>
      <c r="X8" s="217"/>
      <c r="Y8" s="217"/>
      <c r="Z8" s="217"/>
      <c r="AA8" s="217"/>
      <c r="AB8" s="217"/>
      <c r="AC8" s="217"/>
      <c r="AD8" s="217"/>
      <c r="AE8" s="217"/>
      <c r="AF8" s="217"/>
      <c r="AG8" s="217"/>
      <c r="AH8" s="217"/>
      <c r="AI8" s="217"/>
      <c r="AJ8" s="217"/>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17"/>
    </row>
    <row r="9" spans="1:67" s="239" customFormat="1" ht="18" customHeight="1" x14ac:dyDescent="0.25">
      <c r="A9" s="233"/>
      <c r="B9" s="234"/>
      <c r="C9" s="235" t="s">
        <v>64</v>
      </c>
      <c r="D9" s="235"/>
      <c r="E9" s="138" t="s">
        <v>34</v>
      </c>
      <c r="F9" s="236"/>
      <c r="G9" s="237" t="str">
        <f>IF(E9="","",VLOOKUP(E9,Lists!A2:B41,2,FALSE))</f>
        <v>LU</v>
      </c>
      <c r="H9" s="238"/>
    </row>
    <row r="10" spans="1:67" s="239" customFormat="1" ht="17.25" customHeight="1" x14ac:dyDescent="0.2">
      <c r="A10" s="240"/>
      <c r="B10" s="241"/>
      <c r="C10" s="235" t="s">
        <v>186</v>
      </c>
      <c r="D10" s="242"/>
      <c r="E10" s="139">
        <v>2022</v>
      </c>
      <c r="F10" s="236"/>
      <c r="G10" s="242"/>
      <c r="H10" s="238"/>
    </row>
    <row r="11" spans="1:67" s="239" customFormat="1" ht="30.6" customHeight="1" x14ac:dyDescent="0.25">
      <c r="A11" s="233"/>
      <c r="B11" s="234"/>
      <c r="C11" s="243" t="str">
        <f>CONCATENATE("The due date for reporting is ",Lists!K10)</f>
        <v>The due date for reporting is 31 July 2024</v>
      </c>
      <c r="D11" s="243"/>
      <c r="E11" s="244"/>
      <c r="F11" s="243"/>
      <c r="G11" s="245"/>
      <c r="H11" s="238"/>
    </row>
    <row r="12" spans="1:67" s="216" customFormat="1" ht="18" customHeight="1" x14ac:dyDescent="0.2">
      <c r="A12" s="246"/>
      <c r="B12" s="247"/>
      <c r="C12" s="396" t="str">
        <f>"Who is the primary contact point for the data collection '" &amp;  Lists!K7&amp;"' in your country?"</f>
        <v>Who is the primary contact point for the data collection 'Annual reporting of plastic own resource financial data' in your country?</v>
      </c>
      <c r="D12" s="396"/>
      <c r="E12" s="396"/>
      <c r="F12" s="396"/>
      <c r="G12" s="396"/>
      <c r="H12" s="248"/>
    </row>
    <row r="13" spans="1:67" s="239" customFormat="1" ht="5.25" customHeight="1" x14ac:dyDescent="0.2">
      <c r="A13" s="233"/>
      <c r="B13" s="234"/>
      <c r="C13" s="249"/>
      <c r="D13" s="249"/>
      <c r="E13" s="249"/>
      <c r="F13" s="249"/>
      <c r="G13" s="250"/>
      <c r="H13" s="238"/>
    </row>
    <row r="14" spans="1:67" s="239" customFormat="1" ht="17.25" customHeight="1" x14ac:dyDescent="0.2">
      <c r="A14" s="233"/>
      <c r="B14" s="234"/>
      <c r="C14" s="251" t="s">
        <v>65</v>
      </c>
      <c r="D14" s="397" t="s">
        <v>353</v>
      </c>
      <c r="E14" s="398"/>
      <c r="F14" s="398"/>
      <c r="G14" s="398"/>
      <c r="H14" s="238"/>
    </row>
    <row r="15" spans="1:67" s="239" customFormat="1" ht="4.5" customHeight="1" x14ac:dyDescent="0.2">
      <c r="A15" s="233"/>
      <c r="B15" s="234"/>
      <c r="C15" s="251"/>
      <c r="D15" s="252"/>
      <c r="E15" s="252"/>
      <c r="F15" s="252"/>
      <c r="G15" s="250"/>
      <c r="H15" s="238"/>
    </row>
    <row r="16" spans="1:67" s="239" customFormat="1" ht="17.25" customHeight="1" x14ac:dyDescent="0.2">
      <c r="A16" s="233"/>
      <c r="B16" s="234"/>
      <c r="C16" s="251" t="s">
        <v>66</v>
      </c>
      <c r="D16" s="397" t="s">
        <v>354</v>
      </c>
      <c r="E16" s="398"/>
      <c r="F16" s="398"/>
      <c r="G16" s="398"/>
      <c r="H16" s="238"/>
    </row>
    <row r="17" spans="1:8" s="239" customFormat="1" ht="5.25" customHeight="1" x14ac:dyDescent="0.2">
      <c r="A17" s="233"/>
      <c r="B17" s="234"/>
      <c r="C17" s="251"/>
      <c r="D17" s="252"/>
      <c r="E17" s="252"/>
      <c r="F17" s="252"/>
      <c r="G17" s="250"/>
      <c r="H17" s="238"/>
    </row>
    <row r="18" spans="1:8" s="239" customFormat="1" ht="17.25" customHeight="1" x14ac:dyDescent="0.2">
      <c r="A18" s="233"/>
      <c r="B18" s="234"/>
      <c r="C18" s="251" t="s">
        <v>67</v>
      </c>
      <c r="D18" s="397" t="s">
        <v>355</v>
      </c>
      <c r="E18" s="398"/>
      <c r="F18" s="398"/>
      <c r="G18" s="398"/>
      <c r="H18" s="238"/>
    </row>
    <row r="19" spans="1:8" s="239" customFormat="1" ht="3.75" customHeight="1" x14ac:dyDescent="0.2">
      <c r="A19" s="233"/>
      <c r="B19" s="234"/>
      <c r="C19" s="251"/>
      <c r="D19" s="252"/>
      <c r="E19" s="252"/>
      <c r="F19" s="252"/>
      <c r="G19" s="250"/>
      <c r="H19" s="238"/>
    </row>
    <row r="20" spans="1:8" s="239" customFormat="1" ht="17.25" customHeight="1" x14ac:dyDescent="0.2">
      <c r="A20" s="233"/>
      <c r="B20" s="234"/>
      <c r="C20" s="251" t="s">
        <v>68</v>
      </c>
      <c r="D20" s="399" t="s">
        <v>356</v>
      </c>
      <c r="E20" s="400"/>
      <c r="F20" s="400"/>
      <c r="G20" s="400"/>
      <c r="H20" s="238"/>
    </row>
    <row r="21" spans="1:8" s="239" customFormat="1" ht="5.25" customHeight="1" x14ac:dyDescent="0.2">
      <c r="A21" s="240"/>
      <c r="B21" s="241"/>
      <c r="C21" s="251"/>
      <c r="D21" s="252"/>
      <c r="E21" s="252"/>
      <c r="F21" s="252"/>
      <c r="G21" s="250"/>
      <c r="H21" s="238"/>
    </row>
    <row r="22" spans="1:8" s="239" customFormat="1" ht="17.25" customHeight="1" x14ac:dyDescent="0.2">
      <c r="A22" s="233"/>
      <c r="B22" s="234"/>
      <c r="C22" s="251" t="s">
        <v>69</v>
      </c>
      <c r="D22" s="397" t="s">
        <v>357</v>
      </c>
      <c r="E22" s="398"/>
      <c r="F22" s="398"/>
      <c r="G22" s="398"/>
      <c r="H22" s="238"/>
    </row>
    <row r="23" spans="1:8" s="239" customFormat="1" ht="30" customHeight="1" x14ac:dyDescent="0.25">
      <c r="A23" s="233"/>
      <c r="B23" s="234"/>
      <c r="C23" s="401" t="s">
        <v>70</v>
      </c>
      <c r="D23" s="401"/>
      <c r="E23" s="401"/>
      <c r="F23" s="401"/>
      <c r="G23" s="401"/>
      <c r="H23" s="238"/>
    </row>
    <row r="24" spans="1:8" ht="13.5" thickBot="1" x14ac:dyDescent="0.25">
      <c r="B24" s="254"/>
      <c r="C24" s="255"/>
      <c r="D24" s="255"/>
      <c r="E24" s="255"/>
      <c r="F24" s="255"/>
      <c r="G24" s="255"/>
      <c r="H24" s="256"/>
    </row>
  </sheetData>
  <sheetProtection algorithmName="SHA-512" hashValue="OJGlXIIN3x2y5X0N1iixAdwFWhouDk+hl7HnDx8Zz0t/U/I9nCdspLfXuqDmfroHu+EvaaksHMheWNTVviv/cA==" saltValue="dC44WNqhsp7KecLJbfzmNA==" spinCount="100000" sheet="1" selectLockedCells="1"/>
  <mergeCells count="10">
    <mergeCell ref="D18:G18"/>
    <mergeCell ref="D20:G20"/>
    <mergeCell ref="D22:G22"/>
    <mergeCell ref="C23:G23"/>
    <mergeCell ref="D16:G16"/>
    <mergeCell ref="C4:G4"/>
    <mergeCell ref="C5:G5"/>
    <mergeCell ref="C7:G7"/>
    <mergeCell ref="C12:G12"/>
    <mergeCell ref="D14:G14"/>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Lists!$A$2:$A$28</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7">
    <tabColor rgb="FF41AFAA"/>
    <pageSetUpPr fitToPage="1"/>
  </sheetPr>
  <dimension ref="A1:M43"/>
  <sheetViews>
    <sheetView showGridLines="0" tabSelected="1" zoomScale="85" zoomScaleNormal="85" workbookViewId="0">
      <pane xSplit="7" ySplit="10" topLeftCell="H11" activePane="bottomRight" state="frozen"/>
      <selection pane="topRight" activeCell="H1" sqref="H1"/>
      <selection pane="bottomLeft" activeCell="A11" sqref="A11"/>
      <selection pane="bottomRight" activeCell="G8" sqref="G8"/>
    </sheetView>
  </sheetViews>
  <sheetFormatPr defaultColWidth="10.7109375" defaultRowHeight="12.75" x14ac:dyDescent="0.2"/>
  <cols>
    <col min="1" max="1" width="1.5703125" style="40" customWidth="1"/>
    <col min="2" max="2" width="0.85546875" style="40" hidden="1" customWidth="1"/>
    <col min="3" max="4" width="0.85546875" style="43" hidden="1" customWidth="1"/>
    <col min="5" max="5" width="22.140625" style="40" bestFit="1" customWidth="1"/>
    <col min="6" max="6" width="67.85546875" style="40" customWidth="1"/>
    <col min="7" max="7" width="32.7109375" style="40" customWidth="1"/>
    <col min="8" max="8" width="15.7109375" style="40" customWidth="1"/>
    <col min="9" max="11" width="10.7109375" style="40"/>
    <col min="12" max="12" width="15.7109375" style="40" customWidth="1"/>
    <col min="13" max="16384" width="10.7109375" style="40"/>
  </cols>
  <sheetData>
    <row r="1" spans="1:13" s="39" customFormat="1" ht="9.6" customHeight="1" x14ac:dyDescent="0.2">
      <c r="A1" s="40"/>
      <c r="B1" s="40"/>
      <c r="C1" s="43"/>
      <c r="D1" s="42"/>
      <c r="F1" s="260"/>
    </row>
    <row r="2" spans="1:13" s="39" customFormat="1" ht="35.450000000000003" hidden="1" customHeight="1" thickBot="1" x14ac:dyDescent="0.25">
      <c r="A2" s="40"/>
      <c r="B2" s="40"/>
      <c r="C2" s="43"/>
      <c r="D2" s="42"/>
    </row>
    <row r="3" spans="1:13" s="39" customFormat="1" ht="0.95" customHeight="1" thickBot="1" x14ac:dyDescent="0.25">
      <c r="B3" s="40"/>
      <c r="C3" s="43"/>
      <c r="D3" s="42"/>
      <c r="M3" s="39" t="str">
        <f>CONCATENATE("The lump sum reduction does not correspond to the amount indicated in legislation for your country: ", 'GETTING STARTED'!E9, " amount in Euro ", FIN_POR!G9)</f>
        <v>The lump sum reduction does not correspond to the amount indicated in legislation for your country: Luxembourg amount in Euro 0</v>
      </c>
    </row>
    <row r="4" spans="1:13" s="39" customFormat="1" ht="63" customHeight="1" thickBot="1" x14ac:dyDescent="0.25">
      <c r="D4" s="260"/>
      <c r="E4" s="402" t="s">
        <v>259</v>
      </c>
      <c r="F4" s="403"/>
      <c r="G4" s="403"/>
    </row>
    <row r="5" spans="1:13" s="39" customFormat="1" ht="44.1" customHeight="1" x14ac:dyDescent="0.2">
      <c r="D5" s="260"/>
      <c r="E5" s="335" t="str">
        <f xml:space="preserve">  "Country: " &amp; 'GETTING STARTED'!$G$9&amp;" - "&amp;'GETTING STARTED'!$E$9</f>
        <v>Country: LU - Luxembourg</v>
      </c>
      <c r="F5" s="336"/>
      <c r="G5" s="404" t="s">
        <v>258</v>
      </c>
    </row>
    <row r="6" spans="1:13" s="39" customFormat="1" ht="48" customHeight="1" thickBot="1" x14ac:dyDescent="0.25">
      <c r="D6" s="260"/>
      <c r="E6" s="6" t="str">
        <f xml:space="preserve"> "Reference year: " &amp; 'GETTING STARTED'!$E$10</f>
        <v>Reference year: 2022</v>
      </c>
      <c r="F6" s="337"/>
      <c r="G6" s="405"/>
    </row>
    <row r="7" spans="1:13" s="260" customFormat="1" ht="14.45" customHeight="1" thickBot="1" x14ac:dyDescent="0.25">
      <c r="D7" s="262"/>
      <c r="E7" s="259" t="s">
        <v>211</v>
      </c>
      <c r="F7" s="266" t="s">
        <v>165</v>
      </c>
      <c r="G7" s="269" t="s">
        <v>218</v>
      </c>
    </row>
    <row r="8" spans="1:13" s="260" customFormat="1" ht="25.5" customHeight="1" x14ac:dyDescent="0.2">
      <c r="B8" s="327" t="s">
        <v>254</v>
      </c>
      <c r="C8" s="328" t="str">
        <f>'GETTING STARTED'!G9</f>
        <v>LU</v>
      </c>
      <c r="D8" s="262"/>
      <c r="E8" s="338" t="s">
        <v>223</v>
      </c>
      <c r="F8" s="267" t="s">
        <v>219</v>
      </c>
      <c r="G8" s="342">
        <f>IF(TRIM('Tool prefill from DECL_POR'!G12)="","",'Tool prefill from DECL_POR'!G12)</f>
        <v>11511904</v>
      </c>
      <c r="H8" s="347">
        <f>IF(TRIM('Tool prefill from DECL_POR'!G12)="","",'Tool prefill from DECL_POR'!G12)</f>
        <v>11511904</v>
      </c>
    </row>
    <row r="9" spans="1:13" s="260" customFormat="1" ht="26.45" customHeight="1" x14ac:dyDescent="0.2">
      <c r="B9" s="329" t="s">
        <v>255</v>
      </c>
      <c r="C9" s="330">
        <f>'GETTING STARTED'!E10</f>
        <v>2022</v>
      </c>
      <c r="D9" s="262"/>
      <c r="E9" s="339" t="s">
        <v>222</v>
      </c>
      <c r="F9" s="267" t="s">
        <v>232</v>
      </c>
      <c r="G9" s="343">
        <f>IF(LEN('GETTING STARTED'!G9)&gt;0,VLOOKUP('GETTING STARTED'!G9,'Lists (specific)'!A2:B28,2,FALSE),"")</f>
        <v>0</v>
      </c>
      <c r="H9" s="316">
        <f>IF(LEN('GETTING STARTED'!G9)&gt;0,VLOOKUP('GETTING STARTED'!G9,'Lists (specific)'!A2:B28,2,FALSE),"")</f>
        <v>0</v>
      </c>
    </row>
    <row r="10" spans="1:13" s="260" customFormat="1" ht="29.45" customHeight="1" thickBot="1" x14ac:dyDescent="0.25">
      <c r="B10" s="331" t="s">
        <v>256</v>
      </c>
      <c r="C10" s="332" t="s">
        <v>218</v>
      </c>
      <c r="D10" s="262"/>
      <c r="E10" s="340" t="s">
        <v>221</v>
      </c>
      <c r="F10" s="268" t="s">
        <v>220</v>
      </c>
      <c r="G10" s="283">
        <f>IF(TRIM(G8)="","",MAX(G8-G9,0))</f>
        <v>11511904</v>
      </c>
      <c r="H10" s="316">
        <f>IF(TRIM(G8)="","",MAX(G8-G9,0))</f>
        <v>11511904</v>
      </c>
    </row>
    <row r="11" spans="1:13" s="39" customFormat="1" ht="16.5" customHeight="1" thickBot="1" x14ac:dyDescent="0.25">
      <c r="B11" s="333" t="s">
        <v>257</v>
      </c>
      <c r="C11" s="334" t="s">
        <v>233</v>
      </c>
      <c r="D11" s="42"/>
    </row>
    <row r="12" spans="1:13" s="39" customFormat="1" ht="13.5" x14ac:dyDescent="0.25">
      <c r="B12" s="260"/>
      <c r="C12" s="260"/>
      <c r="D12" s="42"/>
      <c r="E12" s="52" t="s">
        <v>89</v>
      </c>
      <c r="G12" s="44"/>
    </row>
    <row r="13" spans="1:13" s="39" customFormat="1" x14ac:dyDescent="0.2">
      <c r="B13" s="260"/>
      <c r="C13" s="262"/>
      <c r="D13" s="42"/>
      <c r="E13" s="407" t="s">
        <v>60</v>
      </c>
      <c r="F13" s="407"/>
      <c r="G13" s="260"/>
    </row>
    <row r="14" spans="1:13" s="39" customFormat="1" ht="12.95" customHeight="1" x14ac:dyDescent="0.2">
      <c r="B14" s="260"/>
      <c r="C14" s="262"/>
      <c r="D14" s="42"/>
      <c r="E14" s="408" t="s">
        <v>214</v>
      </c>
      <c r="F14" s="409"/>
      <c r="G14" s="260"/>
    </row>
    <row r="15" spans="1:13" s="39" customFormat="1" ht="12.95" customHeight="1" x14ac:dyDescent="0.2">
      <c r="B15" s="260"/>
      <c r="C15" s="262"/>
      <c r="D15" s="42"/>
      <c r="E15" s="410" t="s">
        <v>61</v>
      </c>
      <c r="F15" s="411"/>
      <c r="G15" s="260"/>
    </row>
    <row r="16" spans="1:13" s="39" customFormat="1" x14ac:dyDescent="0.2">
      <c r="B16" s="260"/>
      <c r="C16" s="262"/>
      <c r="D16" s="42"/>
      <c r="E16" s="412"/>
      <c r="F16" s="412"/>
      <c r="G16" s="260"/>
    </row>
    <row r="17" spans="2:7" s="39" customFormat="1" ht="6.95" customHeight="1" x14ac:dyDescent="0.2">
      <c r="B17" s="260"/>
      <c r="C17" s="262"/>
      <c r="D17" s="42"/>
      <c r="F17" s="282"/>
      <c r="G17" s="260"/>
    </row>
    <row r="18" spans="2:7" s="39" customFormat="1" ht="148.5" customHeight="1" x14ac:dyDescent="0.2">
      <c r="B18" s="260"/>
      <c r="C18" s="262"/>
      <c r="D18" s="42"/>
      <c r="E18" s="406" t="s">
        <v>230</v>
      </c>
      <c r="F18" s="406"/>
      <c r="G18" s="260"/>
    </row>
    <row r="19" spans="2:7" s="39" customFormat="1" ht="43.5" customHeight="1" x14ac:dyDescent="0.2">
      <c r="B19" s="260"/>
      <c r="C19" s="262"/>
      <c r="D19" s="42"/>
      <c r="E19" s="406" t="s">
        <v>224</v>
      </c>
      <c r="F19" s="406"/>
      <c r="G19" s="260"/>
    </row>
    <row r="20" spans="2:7" s="39" customFormat="1" ht="12.95" customHeight="1" x14ac:dyDescent="0.2">
      <c r="B20" s="260"/>
      <c r="C20" s="262"/>
      <c r="D20" s="42"/>
      <c r="E20" s="40"/>
      <c r="F20" s="45"/>
      <c r="G20" s="260"/>
    </row>
    <row r="21" spans="2:7" x14ac:dyDescent="0.2">
      <c r="B21" s="260"/>
      <c r="C21" s="262"/>
      <c r="F21" s="46"/>
      <c r="G21" s="261"/>
    </row>
    <row r="22" spans="2:7" x14ac:dyDescent="0.2">
      <c r="B22" s="260"/>
      <c r="C22" s="262"/>
      <c r="F22" s="261"/>
      <c r="G22" s="261"/>
    </row>
    <row r="23" spans="2:7" x14ac:dyDescent="0.2">
      <c r="B23" s="260"/>
      <c r="C23" s="262"/>
      <c r="F23" s="261"/>
      <c r="G23" s="261"/>
    </row>
    <row r="24" spans="2:7" x14ac:dyDescent="0.2">
      <c r="B24" s="260"/>
      <c r="C24" s="262"/>
      <c r="F24" s="261"/>
      <c r="G24" s="261"/>
    </row>
    <row r="25" spans="2:7" x14ac:dyDescent="0.2">
      <c r="B25" s="260"/>
      <c r="C25" s="262"/>
      <c r="G25" s="261"/>
    </row>
    <row r="26" spans="2:7" x14ac:dyDescent="0.2">
      <c r="B26" s="260"/>
      <c r="C26" s="262"/>
    </row>
    <row r="27" spans="2:7" x14ac:dyDescent="0.2">
      <c r="B27" s="260"/>
      <c r="C27" s="262"/>
    </row>
    <row r="28" spans="2:7" x14ac:dyDescent="0.2">
      <c r="B28" s="260"/>
      <c r="C28" s="262"/>
    </row>
    <row r="29" spans="2:7" x14ac:dyDescent="0.2">
      <c r="B29" s="260"/>
      <c r="C29" s="262"/>
    </row>
    <row r="30" spans="2:7" x14ac:dyDescent="0.2">
      <c r="B30" s="260"/>
      <c r="C30" s="262"/>
    </row>
    <row r="31" spans="2:7" x14ac:dyDescent="0.2">
      <c r="B31" s="260"/>
      <c r="C31" s="262"/>
    </row>
    <row r="32" spans="2:7" x14ac:dyDescent="0.2">
      <c r="B32" s="260"/>
      <c r="C32" s="262"/>
    </row>
    <row r="33" spans="2:3" x14ac:dyDescent="0.2">
      <c r="B33" s="260"/>
      <c r="C33" s="262"/>
    </row>
    <row r="34" spans="2:3" x14ac:dyDescent="0.2">
      <c r="B34" s="39"/>
      <c r="C34" s="42"/>
    </row>
    <row r="35" spans="2:3" x14ac:dyDescent="0.2">
      <c r="B35" s="39"/>
      <c r="C35" s="42"/>
    </row>
    <row r="36" spans="2:3" x14ac:dyDescent="0.2">
      <c r="B36" s="39"/>
      <c r="C36" s="42"/>
    </row>
    <row r="37" spans="2:3" x14ac:dyDescent="0.2">
      <c r="B37" s="39"/>
      <c r="C37" s="42"/>
    </row>
    <row r="38" spans="2:3" x14ac:dyDescent="0.2">
      <c r="B38" s="39"/>
      <c r="C38" s="42"/>
    </row>
    <row r="39" spans="2:3" x14ac:dyDescent="0.2">
      <c r="B39" s="39"/>
      <c r="C39" s="42"/>
    </row>
    <row r="40" spans="2:3" x14ac:dyDescent="0.2">
      <c r="B40" s="39"/>
      <c r="C40" s="42"/>
    </row>
    <row r="41" spans="2:3" x14ac:dyDescent="0.2">
      <c r="B41" s="39"/>
      <c r="C41" s="42"/>
    </row>
    <row r="42" spans="2:3" x14ac:dyDescent="0.2">
      <c r="B42" s="39"/>
      <c r="C42" s="42"/>
    </row>
    <row r="43" spans="2:3" x14ac:dyDescent="0.2">
      <c r="B43" s="39"/>
      <c r="C43" s="42"/>
    </row>
  </sheetData>
  <sheetProtection algorithmName="SHA-512" hashValue="8GdHdQMUNvRNqYIHs4byhbseLmvfE/jSK8Csx1wXYy1PXLgFntjgTyC22zWqhX8QBneYxxKWV14nlC0rVrzm8Q==" saltValue="uuikRfRZr7D4e1FlB580vw==" spinCount="100000" sheet="1" objects="1" scenarios="1"/>
  <mergeCells count="8">
    <mergeCell ref="E4:G4"/>
    <mergeCell ref="G5:G6"/>
    <mergeCell ref="E19:F19"/>
    <mergeCell ref="E13:F13"/>
    <mergeCell ref="E14:F14"/>
    <mergeCell ref="E15:F15"/>
    <mergeCell ref="E16:F16"/>
    <mergeCell ref="E18:F18"/>
  </mergeCells>
  <dataValidations count="1">
    <dataValidation type="decimal" allowBlank="1" showInputMessage="1" showErrorMessage="1" sqref="G8 G10 G9" xr:uid="{00000000-0002-0000-0600-000000000000}">
      <formula1>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3430" r:id="rId4" name="formulas">
              <controlPr defaultSize="0" print="0" autoFill="0" autoPict="0" macro="[0]!'SwitchLocksInCells &quot;formulas&quot;'" altText="Lock formulas">
                <anchor moveWithCells="1" sizeWithCells="1">
                  <from>
                    <xdr:col>5</xdr:col>
                    <xdr:colOff>1724025</xdr:colOff>
                    <xdr:row>5</xdr:row>
                    <xdr:rowOff>47625</xdr:rowOff>
                  </from>
                  <to>
                    <xdr:col>5</xdr:col>
                    <xdr:colOff>2447925</xdr:colOff>
                    <xdr:row>5</xdr:row>
                    <xdr:rowOff>504825</xdr:rowOff>
                  </to>
                </anchor>
              </controlPr>
            </control>
          </mc:Choice>
        </mc:AlternateContent>
        <mc:AlternateContent xmlns:mc="http://schemas.openxmlformats.org/markup-compatibility/2006">
          <mc:Choice Requires="x14">
            <control shapeId="103431" r:id="rId5" name="Button 7">
              <controlPr defaultSize="0" print="0" autoFill="0" autoPict="0" macro="[0]!MainBody">
                <anchor moveWithCells="1" sizeWithCells="1">
                  <from>
                    <xdr:col>5</xdr:col>
                    <xdr:colOff>962025</xdr:colOff>
                    <xdr:row>4</xdr:row>
                    <xdr:rowOff>47625</xdr:rowOff>
                  </from>
                  <to>
                    <xdr:col>5</xdr:col>
                    <xdr:colOff>2047875</xdr:colOff>
                    <xdr:row>4</xdr:row>
                    <xdr:rowOff>504825</xdr:rowOff>
                  </to>
                </anchor>
              </controlPr>
            </control>
          </mc:Choice>
        </mc:AlternateContent>
        <mc:AlternateContent xmlns:mc="http://schemas.openxmlformats.org/markup-compatibility/2006">
          <mc:Choice Requires="x14">
            <control shapeId="103432" r:id="rId6" name="Button 8">
              <controlPr defaultSize="0" print="0" autoFill="0" autoPict="0" macro="[0]!RestoreColours">
                <anchor moveWithCells="1" sizeWithCells="1">
                  <from>
                    <xdr:col>5</xdr:col>
                    <xdr:colOff>2124075</xdr:colOff>
                    <xdr:row>4</xdr:row>
                    <xdr:rowOff>57150</xdr:rowOff>
                  </from>
                  <to>
                    <xdr:col>5</xdr:col>
                    <xdr:colOff>2847975</xdr:colOff>
                    <xdr:row>4</xdr:row>
                    <xdr:rowOff>504825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8">
    <tabColor rgb="FF7030A0"/>
    <pageSetUpPr fitToPage="1"/>
  </sheetPr>
  <dimension ref="D1:P25"/>
  <sheetViews>
    <sheetView showGridLines="0" topLeftCell="D1" zoomScale="70" zoomScaleNormal="70" workbookViewId="0">
      <selection activeCell="F4" sqref="F4"/>
    </sheetView>
  </sheetViews>
  <sheetFormatPr defaultColWidth="10.7109375" defaultRowHeight="12.75" x14ac:dyDescent="0.2"/>
  <cols>
    <col min="1" max="3" width="0" style="40" hidden="1" customWidth="1"/>
    <col min="4" max="4" width="1.5703125" style="43" customWidth="1"/>
    <col min="5" max="5" width="17.42578125" style="40" customWidth="1"/>
    <col min="6" max="6" width="47.140625" style="40" customWidth="1"/>
    <col min="7" max="7" width="40.85546875" style="40" customWidth="1"/>
    <col min="8" max="9" width="10.7109375" style="40"/>
    <col min="10" max="10" width="15.7109375" style="40" customWidth="1"/>
    <col min="11" max="13" width="10.7109375" style="40"/>
    <col min="14" max="14" width="15.7109375" style="320" customWidth="1"/>
    <col min="15" max="16384" width="10.7109375" style="40"/>
  </cols>
  <sheetData>
    <row r="1" spans="4:16" s="39" customFormat="1" ht="36.6" customHeight="1" thickBot="1" x14ac:dyDescent="0.5">
      <c r="D1" s="42"/>
      <c r="E1" s="413" t="s">
        <v>225</v>
      </c>
      <c r="F1" s="413"/>
      <c r="G1" s="413"/>
      <c r="H1" s="413"/>
      <c r="I1" s="413"/>
      <c r="J1" s="413"/>
      <c r="K1" s="413"/>
      <c r="L1" s="413"/>
      <c r="M1" s="413"/>
      <c r="N1" s="317"/>
    </row>
    <row r="2" spans="4:16" s="39" customFormat="1" ht="45.75" customHeight="1" thickBot="1" x14ac:dyDescent="0.3">
      <c r="D2" s="42"/>
      <c r="E2" s="294"/>
      <c r="F2" s="295"/>
      <c r="G2" s="416" t="s">
        <v>262</v>
      </c>
      <c r="H2" s="414" t="s">
        <v>225</v>
      </c>
      <c r="I2" s="415"/>
      <c r="J2" s="415"/>
      <c r="K2" s="415"/>
      <c r="L2" s="415"/>
      <c r="M2" s="415"/>
      <c r="N2" s="317"/>
    </row>
    <row r="3" spans="4:16" s="39" customFormat="1" ht="23.1" customHeight="1" x14ac:dyDescent="0.2">
      <c r="D3" s="42"/>
      <c r="E3" s="296" t="s">
        <v>0</v>
      </c>
      <c r="F3" s="297" t="str">
        <f>'GETTING STARTED'!G9</f>
        <v>LU</v>
      </c>
      <c r="G3" s="417"/>
      <c r="H3" s="414"/>
      <c r="I3" s="415"/>
      <c r="J3" s="415"/>
      <c r="K3" s="415"/>
      <c r="L3" s="415"/>
      <c r="M3" s="415"/>
      <c r="N3" s="317"/>
    </row>
    <row r="4" spans="4:16" s="39" customFormat="1" ht="42.6" customHeight="1" thickBot="1" x14ac:dyDescent="0.25">
      <c r="D4" s="42"/>
      <c r="E4" s="298" t="s">
        <v>59</v>
      </c>
      <c r="F4" s="299">
        <v>2021</v>
      </c>
      <c r="G4" s="418"/>
      <c r="H4" s="414"/>
      <c r="I4" s="415"/>
      <c r="J4" s="415"/>
      <c r="K4" s="415"/>
      <c r="L4" s="415"/>
      <c r="M4" s="415"/>
      <c r="N4" s="317"/>
    </row>
    <row r="5" spans="4:16" s="260" customFormat="1" ht="0.6" customHeight="1" thickBot="1" x14ac:dyDescent="0.25">
      <c r="D5" s="262"/>
      <c r="E5" s="300"/>
      <c r="F5" s="301"/>
      <c r="G5" s="313"/>
      <c r="H5" s="414"/>
      <c r="I5" s="415"/>
      <c r="J5" s="415"/>
      <c r="K5" s="415"/>
      <c r="L5" s="415"/>
      <c r="M5" s="415"/>
      <c r="N5" s="318"/>
      <c r="O5" s="47"/>
      <c r="P5" s="47"/>
    </row>
    <row r="6" spans="4:16" s="41" customFormat="1" ht="47.45" customHeight="1" x14ac:dyDescent="0.25">
      <c r="D6" s="263"/>
      <c r="E6" s="302"/>
      <c r="F6" s="303"/>
      <c r="G6" s="314" t="s">
        <v>260</v>
      </c>
      <c r="H6" s="414"/>
      <c r="I6" s="415"/>
      <c r="J6" s="415"/>
      <c r="K6" s="415"/>
      <c r="L6" s="415"/>
      <c r="M6" s="415"/>
      <c r="N6" s="319"/>
    </row>
    <row r="7" spans="4:16" s="260" customFormat="1" ht="14.45" customHeight="1" x14ac:dyDescent="0.2">
      <c r="D7" s="262"/>
      <c r="E7" s="304" t="s">
        <v>211</v>
      </c>
      <c r="F7" s="305" t="s">
        <v>165</v>
      </c>
      <c r="G7" s="341" t="s">
        <v>261</v>
      </c>
      <c r="H7" s="414"/>
      <c r="I7" s="415"/>
      <c r="J7" s="415"/>
      <c r="K7" s="415"/>
      <c r="L7" s="415"/>
      <c r="M7" s="415"/>
      <c r="N7" s="316"/>
    </row>
    <row r="8" spans="4:16" s="260" customFormat="1" ht="25.5" customHeight="1" x14ac:dyDescent="0.2">
      <c r="D8" s="262"/>
      <c r="E8" s="315"/>
      <c r="F8" s="306" t="s">
        <v>215</v>
      </c>
      <c r="G8" s="344">
        <v>23414368</v>
      </c>
      <c r="H8" s="414"/>
      <c r="I8" s="415"/>
      <c r="J8" s="415"/>
      <c r="K8" s="415"/>
      <c r="L8" s="415"/>
      <c r="M8" s="415"/>
      <c r="N8" s="316"/>
    </row>
    <row r="9" spans="4:16" s="260" customFormat="1" ht="26.45" customHeight="1" x14ac:dyDescent="0.2">
      <c r="D9" s="262"/>
      <c r="E9" s="307"/>
      <c r="F9" s="306" t="s">
        <v>216</v>
      </c>
      <c r="G9" s="344">
        <v>9024488</v>
      </c>
      <c r="H9" s="414"/>
      <c r="I9" s="415"/>
      <c r="J9" s="415"/>
      <c r="K9" s="415"/>
      <c r="L9" s="415"/>
      <c r="M9" s="415"/>
      <c r="N9" s="316"/>
    </row>
    <row r="10" spans="4:16" s="260" customFormat="1" ht="29.45" customHeight="1" thickBot="1" x14ac:dyDescent="0.25">
      <c r="D10" s="262"/>
      <c r="E10" s="304"/>
      <c r="F10" s="305" t="s">
        <v>217</v>
      </c>
      <c r="G10" s="345">
        <f>IF(TRIM(CONCATENATE(G8,G9))="","",G8-G9)</f>
        <v>14389880</v>
      </c>
      <c r="H10" s="414"/>
      <c r="I10" s="415"/>
      <c r="J10" s="415"/>
      <c r="K10" s="415"/>
      <c r="L10" s="415"/>
      <c r="M10" s="415"/>
      <c r="N10" s="316"/>
    </row>
    <row r="11" spans="4:16" s="260" customFormat="1" ht="29.45" customHeight="1" x14ac:dyDescent="0.2">
      <c r="D11" s="262"/>
      <c r="E11" s="311"/>
      <c r="F11" s="308" t="s">
        <v>243</v>
      </c>
      <c r="G11" s="309" t="s">
        <v>244</v>
      </c>
      <c r="H11" s="414"/>
      <c r="I11" s="415"/>
      <c r="J11" s="415"/>
      <c r="K11" s="415"/>
      <c r="L11" s="415"/>
      <c r="M11" s="415"/>
      <c r="N11" s="316"/>
    </row>
    <row r="12" spans="4:16" s="260" customFormat="1" ht="29.45" customHeight="1" thickBot="1" x14ac:dyDescent="0.25">
      <c r="D12" s="262"/>
      <c r="E12" s="312"/>
      <c r="F12" s="310" t="s">
        <v>219</v>
      </c>
      <c r="G12" s="346">
        <f>IF(TRIM(G10)="","",MAX(G10*0.8,0))</f>
        <v>11511904</v>
      </c>
      <c r="H12" s="414"/>
      <c r="I12" s="415"/>
      <c r="J12" s="415"/>
      <c r="K12" s="415"/>
      <c r="L12" s="415"/>
      <c r="M12" s="415"/>
      <c r="N12" s="316"/>
    </row>
    <row r="13" spans="4:16" s="39" customFormat="1" x14ac:dyDescent="0.2">
      <c r="D13" s="42"/>
      <c r="N13" s="317"/>
    </row>
    <row r="14" spans="4:16" s="39" customFormat="1" ht="12.95" customHeight="1" x14ac:dyDescent="0.2">
      <c r="D14" s="42"/>
      <c r="N14" s="317"/>
    </row>
    <row r="15" spans="4:16" s="39" customFormat="1" ht="12.95" customHeight="1" x14ac:dyDescent="0.2">
      <c r="D15" s="42"/>
      <c r="N15" s="317"/>
    </row>
    <row r="16" spans="4:16" s="39" customFormat="1" ht="12.95" customHeight="1" x14ac:dyDescent="0.2">
      <c r="D16" s="42"/>
      <c r="N16" s="317"/>
    </row>
    <row r="17" spans="4:14" s="39" customFormat="1" ht="6.95" customHeight="1" x14ac:dyDescent="0.2">
      <c r="D17" s="42"/>
      <c r="N17" s="317"/>
    </row>
    <row r="18" spans="4:14" s="39" customFormat="1" ht="33.6" customHeight="1" x14ac:dyDescent="0.2">
      <c r="D18" s="42"/>
      <c r="N18" s="317"/>
    </row>
    <row r="19" spans="4:14" s="39" customFormat="1" ht="43.5" customHeight="1" x14ac:dyDescent="0.2">
      <c r="D19" s="42"/>
      <c r="N19" s="317"/>
    </row>
    <row r="20" spans="4:14" s="39" customFormat="1" ht="12.95" customHeight="1" x14ac:dyDescent="0.2">
      <c r="D20" s="42"/>
      <c r="N20" s="317"/>
    </row>
    <row r="23" spans="4:14" x14ac:dyDescent="0.2">
      <c r="F23" s="261"/>
      <c r="G23" s="261"/>
    </row>
    <row r="24" spans="4:14" x14ac:dyDescent="0.2">
      <c r="F24" s="261"/>
      <c r="G24" s="261"/>
    </row>
    <row r="25" spans="4:14" x14ac:dyDescent="0.2">
      <c r="G25" s="261"/>
    </row>
  </sheetData>
  <sheetProtection algorithmName="SHA-512" hashValue="MP4zJqWxK1Wmw9/BHByMI0HgbcIZ0OM7RovilzKlm8zQW3FYQkumslOpXS5zhRwc0peN1D+ZtqtmMDrpZDrH7Q==" saltValue="yOCRn75pnduqsNMn5FAjNA==" spinCount="100000" sheet="1" objects="1" scenarios="1"/>
  <mergeCells count="3">
    <mergeCell ref="E1:M1"/>
    <mergeCell ref="H2:M12"/>
    <mergeCell ref="G2:G4"/>
  </mergeCells>
  <dataValidations count="1">
    <dataValidation type="decimal" allowBlank="1" showInputMessage="1" showErrorMessage="1" sqref="G8:G10" xr:uid="{00000000-0002-0000-0700-000000000000}">
      <formula1>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8785" r:id="rId4" name="formulas">
              <controlPr defaultSize="0" print="0" autoFill="0" autoPict="0" macro="[0]!'SwitchLocksInCells &quot;formulas&quot;'" altText="Lock formulas">
                <anchor moveWithCells="1" sizeWithCells="1">
                  <from>
                    <xdr:col>4</xdr:col>
                    <xdr:colOff>85725</xdr:colOff>
                    <xdr:row>1</xdr:row>
                    <xdr:rowOff>57150</xdr:rowOff>
                  </from>
                  <to>
                    <xdr:col>4</xdr:col>
                    <xdr:colOff>914400</xdr:colOff>
                    <xdr:row>1</xdr:row>
                    <xdr:rowOff>504825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tabColor rgb="FF266865"/>
  </sheetPr>
  <dimension ref="A1:G1"/>
  <sheetViews>
    <sheetView zoomScaleNormal="100" workbookViewId="0"/>
  </sheetViews>
  <sheetFormatPr defaultColWidth="8.7109375" defaultRowHeight="15" x14ac:dyDescent="0.25"/>
  <cols>
    <col min="1" max="1" width="11.5703125" style="258" bestFit="1" customWidth="1"/>
    <col min="2" max="2" width="18.140625" style="258" customWidth="1"/>
    <col min="3" max="3" width="8.28515625" style="258" customWidth="1"/>
    <col min="4" max="4" width="19.42578125" style="258" customWidth="1"/>
    <col min="5" max="5" width="45.5703125" style="258" customWidth="1"/>
    <col min="6" max="6" width="12.42578125" style="258" customWidth="1"/>
    <col min="7" max="7" width="12.5703125" style="258" hidden="1" customWidth="1"/>
    <col min="8" max="8" width="27" style="258" bestFit="1" customWidth="1"/>
    <col min="9" max="16384" width="8.7109375" style="258"/>
  </cols>
  <sheetData>
    <row r="1" spans="1:7" x14ac:dyDescent="0.25">
      <c r="A1" s="257" t="s">
        <v>136</v>
      </c>
      <c r="B1" s="257" t="s">
        <v>137</v>
      </c>
      <c r="C1" s="257" t="s">
        <v>138</v>
      </c>
      <c r="D1" s="257" t="s">
        <v>139</v>
      </c>
      <c r="E1" s="257" t="s">
        <v>73</v>
      </c>
      <c r="F1" s="257" t="s">
        <v>101</v>
      </c>
      <c r="G1" s="257" t="s">
        <v>140</v>
      </c>
    </row>
  </sheetData>
  <sheetProtection algorithmName="SHA-512" hashValue="/Bzmvta0kLh6lcmTDzK/qt5bKL9ZLiYU9wVMHNtSj0681Db/7UCwBFhjHRD41ih/ysLREHEp7q45jc49sDb5/Q==" saltValue="+h+c9+PQn1yjhtgFxNpuNw==" spinCount="100000" sheet="1" objects="1" scenarios="1" insertHyperlinks="0" autoFilter="0"/>
  <autoFilter ref="B1:F2" xr:uid="{00000000-0001-0000-0800-000000000000}"/>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5">
    <tabColor rgb="FF7030A0"/>
  </sheetPr>
  <dimension ref="A1:G13"/>
  <sheetViews>
    <sheetView workbookViewId="0">
      <selection activeCell="D17" sqref="D17"/>
    </sheetView>
  </sheetViews>
  <sheetFormatPr defaultColWidth="8.7109375" defaultRowHeight="12.75" x14ac:dyDescent="0.2"/>
  <cols>
    <col min="1" max="1" width="11.140625" style="4" bestFit="1" customWidth="1"/>
    <col min="2" max="2" width="40.42578125" style="137" customWidth="1"/>
    <col min="3" max="3" width="18.7109375" style="137" customWidth="1"/>
    <col min="4" max="4" width="57.28515625" style="137" customWidth="1"/>
    <col min="5" max="5" width="10" style="4" customWidth="1"/>
    <col min="6" max="6" width="10.42578125" style="4" customWidth="1"/>
    <col min="7" max="7" width="67.42578125" style="137" customWidth="1"/>
    <col min="8" max="16384" width="8.7109375" style="3"/>
  </cols>
  <sheetData>
    <row r="1" spans="1:7" s="141" customFormat="1" x14ac:dyDescent="0.2">
      <c r="A1" s="150" t="s">
        <v>204</v>
      </c>
      <c r="B1" s="152" t="s">
        <v>102</v>
      </c>
      <c r="C1" s="150" t="s">
        <v>138</v>
      </c>
      <c r="D1" s="150" t="s">
        <v>187</v>
      </c>
      <c r="E1" s="150" t="s">
        <v>188</v>
      </c>
      <c r="F1" s="150" t="s">
        <v>189</v>
      </c>
      <c r="G1" s="153" t="s">
        <v>205</v>
      </c>
    </row>
    <row r="2" spans="1:7" s="375" customFormat="1" x14ac:dyDescent="0.2">
      <c r="A2" s="374" t="s">
        <v>316</v>
      </c>
      <c r="B2" s="374" t="s">
        <v>329</v>
      </c>
      <c r="C2" s="374" t="s">
        <v>329</v>
      </c>
      <c r="D2" s="374" t="s">
        <v>336</v>
      </c>
      <c r="E2" s="374" t="s">
        <v>330</v>
      </c>
      <c r="F2" s="374">
        <v>45092</v>
      </c>
      <c r="G2" s="374"/>
    </row>
    <row r="3" spans="1:7" x14ac:dyDescent="0.2">
      <c r="A3" s="364" t="s">
        <v>326</v>
      </c>
      <c r="B3" s="365" t="s">
        <v>331</v>
      </c>
      <c r="C3" s="365" t="s">
        <v>332</v>
      </c>
      <c r="D3" s="365" t="s">
        <v>333</v>
      </c>
      <c r="E3" s="364" t="s">
        <v>328</v>
      </c>
      <c r="F3" s="366">
        <v>45397</v>
      </c>
    </row>
    <row r="4" spans="1:7" ht="58.9" customHeight="1" x14ac:dyDescent="0.2">
      <c r="A4" s="364" t="s">
        <v>316</v>
      </c>
      <c r="B4" s="368" t="s">
        <v>323</v>
      </c>
      <c r="C4" s="368" t="s">
        <v>324</v>
      </c>
      <c r="D4" s="368" t="s">
        <v>325</v>
      </c>
      <c r="E4" s="364" t="s">
        <v>317</v>
      </c>
      <c r="F4" s="366">
        <v>45453</v>
      </c>
    </row>
    <row r="5" spans="1:7" s="367" customFormat="1" x14ac:dyDescent="0.2">
      <c r="A5" s="364" t="s">
        <v>316</v>
      </c>
      <c r="B5" s="365" t="s">
        <v>313</v>
      </c>
      <c r="C5" s="365" t="s">
        <v>314</v>
      </c>
      <c r="D5" s="365" t="s">
        <v>315</v>
      </c>
      <c r="E5" s="364" t="s">
        <v>318</v>
      </c>
      <c r="F5" s="366">
        <v>45454</v>
      </c>
      <c r="G5" s="365"/>
    </row>
    <row r="6" spans="1:7" s="373" customFormat="1" ht="52.9" customHeight="1" x14ac:dyDescent="0.2">
      <c r="A6" s="369" t="s">
        <v>316</v>
      </c>
      <c r="B6" s="370" t="s">
        <v>321</v>
      </c>
      <c r="C6" s="370" t="s">
        <v>320</v>
      </c>
      <c r="D6" s="371" t="s">
        <v>322</v>
      </c>
      <c r="E6" s="369" t="s">
        <v>318</v>
      </c>
      <c r="F6" s="372">
        <v>45454</v>
      </c>
      <c r="G6" s="370" t="s">
        <v>327</v>
      </c>
    </row>
    <row r="7" spans="1:7" x14ac:dyDescent="0.2">
      <c r="A7" s="364" t="s">
        <v>316</v>
      </c>
      <c r="B7" s="365" t="s">
        <v>323</v>
      </c>
      <c r="C7" s="365" t="s">
        <v>334</v>
      </c>
      <c r="D7" s="365" t="s">
        <v>335</v>
      </c>
      <c r="E7" s="364" t="s">
        <v>318</v>
      </c>
      <c r="F7" s="366">
        <v>45454</v>
      </c>
    </row>
    <row r="8" spans="1:7" x14ac:dyDescent="0.2">
      <c r="A8" s="364" t="s">
        <v>316</v>
      </c>
      <c r="B8" s="365" t="s">
        <v>168</v>
      </c>
      <c r="C8" s="365" t="s">
        <v>247</v>
      </c>
      <c r="D8" s="365" t="s">
        <v>339</v>
      </c>
      <c r="E8" s="364" t="s">
        <v>318</v>
      </c>
      <c r="F8" s="366">
        <v>45454</v>
      </c>
    </row>
    <row r="9" spans="1:7" x14ac:dyDescent="0.2">
      <c r="A9" s="364" t="s">
        <v>316</v>
      </c>
      <c r="B9" s="365" t="s">
        <v>340</v>
      </c>
      <c r="C9" s="365" t="s">
        <v>338</v>
      </c>
      <c r="D9" s="365" t="s">
        <v>335</v>
      </c>
      <c r="E9" s="364" t="s">
        <v>318</v>
      </c>
      <c r="F9" s="366">
        <v>45454</v>
      </c>
    </row>
    <row r="10" spans="1:7" x14ac:dyDescent="0.2">
      <c r="A10" s="364" t="s">
        <v>316</v>
      </c>
      <c r="B10" s="365" t="s">
        <v>343</v>
      </c>
      <c r="C10" s="365" t="s">
        <v>342</v>
      </c>
      <c r="D10" s="365" t="s">
        <v>341</v>
      </c>
      <c r="E10" s="364" t="s">
        <v>318</v>
      </c>
      <c r="F10" s="366">
        <v>45454</v>
      </c>
    </row>
    <row r="11" spans="1:7" s="373" customFormat="1" x14ac:dyDescent="0.2">
      <c r="A11" s="369" t="s">
        <v>316</v>
      </c>
      <c r="B11" s="370" t="s">
        <v>344</v>
      </c>
      <c r="C11" s="370" t="s">
        <v>346</v>
      </c>
      <c r="D11" s="370" t="s">
        <v>347</v>
      </c>
      <c r="E11" s="369" t="s">
        <v>345</v>
      </c>
      <c r="F11" s="372">
        <v>45455</v>
      </c>
      <c r="G11" s="370" t="s">
        <v>327</v>
      </c>
    </row>
    <row r="12" spans="1:7" s="373" customFormat="1" x14ac:dyDescent="0.2">
      <c r="A12" s="369" t="s">
        <v>316</v>
      </c>
      <c r="B12" s="370" t="s">
        <v>348</v>
      </c>
      <c r="C12" s="370" t="s">
        <v>346</v>
      </c>
      <c r="D12" s="370" t="s">
        <v>351</v>
      </c>
      <c r="E12" s="369" t="s">
        <v>349</v>
      </c>
      <c r="F12" s="372">
        <v>45456</v>
      </c>
      <c r="G12" s="370" t="s">
        <v>327</v>
      </c>
    </row>
    <row r="13" spans="1:7" s="373" customFormat="1" x14ac:dyDescent="0.2">
      <c r="A13" s="369" t="s">
        <v>316</v>
      </c>
      <c r="B13" s="370" t="s">
        <v>344</v>
      </c>
      <c r="C13" s="370" t="s">
        <v>346</v>
      </c>
      <c r="D13" s="370" t="s">
        <v>352</v>
      </c>
      <c r="E13" s="369" t="s">
        <v>350</v>
      </c>
      <c r="F13" s="372">
        <v>45457</v>
      </c>
      <c r="G13" s="370" t="s">
        <v>327</v>
      </c>
    </row>
  </sheetData>
  <sheetProtection algorithmName="SHA-512" hashValue="kVpOegZmoQlwndZlbM/+7vb9fA/eBGz2Dumqiw5KjD1CsiOkXjvqEFU9xFxCweerUwbHHyJqffboQD/OcOvkMA==" saltValue="3M4Lb2+7j0RNFRI+lGx47w==" spinCount="100000" sheet="1" selectLockedCells="1" selectUnlockedCells="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rgb="FF7030A0"/>
  </sheetPr>
  <dimension ref="A1:M45"/>
  <sheetViews>
    <sheetView zoomScaleNormal="100" workbookViewId="0">
      <pane ySplit="1" topLeftCell="A2" activePane="bottomLeft" state="frozen"/>
      <selection pane="bottomLeft" activeCell="C1" sqref="C1"/>
    </sheetView>
  </sheetViews>
  <sheetFormatPr defaultColWidth="9.140625" defaultRowHeight="15" x14ac:dyDescent="0.25"/>
  <cols>
    <col min="1" max="1" width="22.42578125" bestFit="1" customWidth="1"/>
    <col min="2" max="2" width="8" bestFit="1" customWidth="1"/>
    <col min="3" max="3" width="5.5703125" customWidth="1"/>
    <col min="4" max="4" width="10.7109375" customWidth="1"/>
    <col min="5" max="5" width="37.42578125" bestFit="1" customWidth="1"/>
    <col min="6" max="6" width="6.28515625" customWidth="1"/>
    <col min="7" max="7" width="10.42578125" style="3" customWidth="1"/>
    <col min="8" max="8" width="34.140625" style="3" customWidth="1"/>
    <col min="9" max="9" width="5.28515625" style="3" customWidth="1"/>
    <col min="10" max="10" width="31.5703125" customWidth="1"/>
    <col min="11" max="11" width="91.7109375" customWidth="1"/>
    <col min="13" max="13" width="2.85546875" hidden="1" customWidth="1"/>
  </cols>
  <sheetData>
    <row r="1" spans="1:13" s="13" customFormat="1" ht="30.75" thickBot="1" x14ac:dyDescent="0.3">
      <c r="A1" s="71" t="s">
        <v>1</v>
      </c>
      <c r="B1" s="71" t="s">
        <v>2</v>
      </c>
      <c r="C1" s="72"/>
      <c r="D1" s="144" t="s">
        <v>202</v>
      </c>
      <c r="E1" s="73" t="s">
        <v>3</v>
      </c>
      <c r="F1" s="147"/>
      <c r="G1" s="144" t="s">
        <v>203</v>
      </c>
      <c r="H1" s="145" t="s">
        <v>3</v>
      </c>
      <c r="I1"/>
      <c r="J1" s="69" t="s">
        <v>141</v>
      </c>
      <c r="K1" s="70" t="s">
        <v>142</v>
      </c>
      <c r="M1" s="265" t="s">
        <v>337</v>
      </c>
    </row>
    <row r="2" spans="1:13" ht="15.75" x14ac:dyDescent="0.25">
      <c r="A2" s="7" t="s">
        <v>4</v>
      </c>
      <c r="B2" s="8" t="s">
        <v>5</v>
      </c>
      <c r="C2" s="1"/>
      <c r="D2" s="2"/>
      <c r="E2" s="2"/>
      <c r="J2" s="419" t="s">
        <v>143</v>
      </c>
      <c r="K2" s="420"/>
    </row>
    <row r="3" spans="1:13" x14ac:dyDescent="0.25">
      <c r="A3" s="7" t="s">
        <v>6</v>
      </c>
      <c r="B3" s="8" t="s">
        <v>7</v>
      </c>
      <c r="C3" s="1"/>
      <c r="D3" s="2"/>
      <c r="E3" s="2"/>
      <c r="J3" s="53" t="s">
        <v>144</v>
      </c>
      <c r="K3" s="54" t="s">
        <v>78</v>
      </c>
    </row>
    <row r="4" spans="1:13" x14ac:dyDescent="0.25">
      <c r="A4" s="7" t="s">
        <v>8</v>
      </c>
      <c r="B4" s="8" t="s">
        <v>9</v>
      </c>
      <c r="C4" s="1"/>
      <c r="D4" s="2"/>
      <c r="E4" s="2"/>
      <c r="J4" s="53" t="s">
        <v>145</v>
      </c>
      <c r="K4" s="54" t="s">
        <v>79</v>
      </c>
    </row>
    <row r="5" spans="1:13" ht="15.75" thickBot="1" x14ac:dyDescent="0.3">
      <c r="A5" s="7" t="s">
        <v>10</v>
      </c>
      <c r="B5" s="8" t="s">
        <v>11</v>
      </c>
      <c r="C5" s="1"/>
      <c r="D5" s="3"/>
      <c r="E5" s="3"/>
      <c r="J5" s="55" t="s">
        <v>146</v>
      </c>
      <c r="K5" s="56" t="s">
        <v>80</v>
      </c>
    </row>
    <row r="6" spans="1:13" ht="15.75" x14ac:dyDescent="0.25">
      <c r="A6" s="7" t="s">
        <v>12</v>
      </c>
      <c r="B6" s="8" t="s">
        <v>13</v>
      </c>
      <c r="C6" s="1"/>
      <c r="D6" s="3"/>
      <c r="E6" s="3"/>
      <c r="J6" s="421" t="s">
        <v>147</v>
      </c>
      <c r="K6" s="422"/>
    </row>
    <row r="7" spans="1:13" x14ac:dyDescent="0.25">
      <c r="A7" s="7" t="s">
        <v>14</v>
      </c>
      <c r="B7" s="8" t="s">
        <v>15</v>
      </c>
      <c r="C7" s="1"/>
      <c r="D7" s="3"/>
      <c r="E7" s="3"/>
      <c r="J7" s="57" t="s">
        <v>148</v>
      </c>
      <c r="K7" s="58" t="s">
        <v>228</v>
      </c>
    </row>
    <row r="8" spans="1:13" x14ac:dyDescent="0.25">
      <c r="A8" s="7" t="s">
        <v>16</v>
      </c>
      <c r="B8" s="8" t="s">
        <v>17</v>
      </c>
      <c r="C8" s="1"/>
      <c r="D8" s="3"/>
      <c r="E8" s="3"/>
      <c r="J8" s="57" t="s">
        <v>149</v>
      </c>
      <c r="K8" s="58">
        <v>2024</v>
      </c>
    </row>
    <row r="9" spans="1:13" ht="15.75" thickBot="1" x14ac:dyDescent="0.3">
      <c r="A9" s="7" t="s">
        <v>18</v>
      </c>
      <c r="B9" s="8" t="s">
        <v>19</v>
      </c>
      <c r="C9" s="1"/>
      <c r="D9" s="3"/>
      <c r="E9" s="3"/>
      <c r="J9" s="59" t="s">
        <v>150</v>
      </c>
      <c r="K9" s="60" t="s">
        <v>309</v>
      </c>
    </row>
    <row r="10" spans="1:13" ht="15.75" thickBot="1" x14ac:dyDescent="0.3">
      <c r="A10" s="7" t="s">
        <v>20</v>
      </c>
      <c r="B10" s="8" t="s">
        <v>21</v>
      </c>
      <c r="C10" s="1"/>
      <c r="D10" s="3"/>
      <c r="E10" s="3"/>
      <c r="J10" s="57" t="s">
        <v>151</v>
      </c>
      <c r="K10" s="61" t="s">
        <v>310</v>
      </c>
    </row>
    <row r="11" spans="1:13" ht="15.75" x14ac:dyDescent="0.25">
      <c r="A11" s="7" t="s">
        <v>22</v>
      </c>
      <c r="B11" s="8" t="s">
        <v>23</v>
      </c>
      <c r="C11" s="1"/>
      <c r="D11" s="3"/>
      <c r="E11" s="3"/>
      <c r="J11" s="423" t="s">
        <v>152</v>
      </c>
      <c r="K11" s="424"/>
    </row>
    <row r="12" spans="1:13" x14ac:dyDescent="0.25">
      <c r="A12" s="7" t="s">
        <v>24</v>
      </c>
      <c r="B12" s="8" t="s">
        <v>25</v>
      </c>
      <c r="C12" s="1"/>
      <c r="D12" s="3"/>
      <c r="E12" s="3"/>
      <c r="J12" s="62" t="s">
        <v>153</v>
      </c>
      <c r="K12" s="63" t="s">
        <v>154</v>
      </c>
    </row>
    <row r="13" spans="1:13" x14ac:dyDescent="0.25">
      <c r="A13" s="7" t="s">
        <v>26</v>
      </c>
      <c r="B13" s="8" t="s">
        <v>27</v>
      </c>
      <c r="C13" s="1"/>
      <c r="J13" s="62" t="s">
        <v>155</v>
      </c>
      <c r="K13" s="63" t="s">
        <v>229</v>
      </c>
    </row>
    <row r="14" spans="1:13" x14ac:dyDescent="0.25">
      <c r="A14" s="7" t="s">
        <v>28</v>
      </c>
      <c r="B14" s="8" t="s">
        <v>29</v>
      </c>
      <c r="C14" s="1"/>
      <c r="J14" s="64" t="s">
        <v>156</v>
      </c>
      <c r="K14" s="363" t="s">
        <v>312</v>
      </c>
    </row>
    <row r="15" spans="1:13" ht="15.75" thickBot="1" x14ac:dyDescent="0.3">
      <c r="A15" s="7" t="s">
        <v>30</v>
      </c>
      <c r="B15" s="8" t="s">
        <v>31</v>
      </c>
      <c r="C15" s="1"/>
      <c r="J15" s="65" t="s">
        <v>157</v>
      </c>
      <c r="K15" s="362" t="s">
        <v>311</v>
      </c>
    </row>
    <row r="16" spans="1:13" ht="15.75" x14ac:dyDescent="0.25">
      <c r="A16" s="7" t="s">
        <v>32</v>
      </c>
      <c r="B16" s="8" t="s">
        <v>33</v>
      </c>
      <c r="C16" s="1"/>
      <c r="J16" s="425" t="s">
        <v>158</v>
      </c>
      <c r="K16" s="426"/>
    </row>
    <row r="17" spans="1:11" x14ac:dyDescent="0.25">
      <c r="A17" s="7" t="s">
        <v>34</v>
      </c>
      <c r="B17" s="8" t="s">
        <v>35</v>
      </c>
      <c r="C17" s="1"/>
      <c r="J17" s="66" t="s">
        <v>159</v>
      </c>
      <c r="K17" s="67"/>
    </row>
    <row r="18" spans="1:11" x14ac:dyDescent="0.25">
      <c r="A18" s="7" t="s">
        <v>36</v>
      </c>
      <c r="B18" s="8" t="s">
        <v>37</v>
      </c>
      <c r="C18" s="1"/>
      <c r="J18" s="66" t="s">
        <v>160</v>
      </c>
      <c r="K18" s="67" t="s">
        <v>72</v>
      </c>
    </row>
    <row r="19" spans="1:11" x14ac:dyDescent="0.25">
      <c r="A19" s="7" t="s">
        <v>38</v>
      </c>
      <c r="B19" s="8" t="s">
        <v>39</v>
      </c>
      <c r="C19" s="1"/>
      <c r="J19" s="66" t="s">
        <v>161</v>
      </c>
      <c r="K19" s="356" t="s">
        <v>294</v>
      </c>
    </row>
    <row r="20" spans="1:11" ht="15.75" thickBot="1" x14ac:dyDescent="0.3">
      <c r="A20" s="7" t="s">
        <v>40</v>
      </c>
      <c r="B20" s="8" t="s">
        <v>41</v>
      </c>
      <c r="C20" s="1"/>
      <c r="J20" s="68" t="s">
        <v>162</v>
      </c>
      <c r="K20" s="357" t="s">
        <v>294</v>
      </c>
    </row>
    <row r="21" spans="1:11" x14ac:dyDescent="0.25">
      <c r="A21" s="7" t="s">
        <v>42</v>
      </c>
      <c r="B21" s="8" t="s">
        <v>43</v>
      </c>
      <c r="C21" s="1"/>
    </row>
    <row r="22" spans="1:11" x14ac:dyDescent="0.25">
      <c r="A22" s="7" t="s">
        <v>44</v>
      </c>
      <c r="B22" s="8" t="s">
        <v>45</v>
      </c>
      <c r="C22" s="1"/>
    </row>
    <row r="23" spans="1:11" x14ac:dyDescent="0.25">
      <c r="A23" s="7" t="s">
        <v>46</v>
      </c>
      <c r="B23" s="8" t="s">
        <v>47</v>
      </c>
      <c r="C23" s="1"/>
    </row>
    <row r="24" spans="1:11" x14ac:dyDescent="0.25">
      <c r="A24" s="7" t="s">
        <v>48</v>
      </c>
      <c r="B24" s="8" t="s">
        <v>49</v>
      </c>
      <c r="C24" s="1"/>
    </row>
    <row r="25" spans="1:11" x14ac:dyDescent="0.25">
      <c r="A25" s="7" t="s">
        <v>50</v>
      </c>
      <c r="B25" s="8" t="s">
        <v>51</v>
      </c>
      <c r="C25" s="1"/>
      <c r="G25" s="146"/>
      <c r="H25" s="146"/>
    </row>
    <row r="26" spans="1:11" x14ac:dyDescent="0.25">
      <c r="A26" s="7" t="s">
        <v>52</v>
      </c>
      <c r="B26" s="8" t="s">
        <v>53</v>
      </c>
      <c r="C26" s="1"/>
      <c r="G26" s="146"/>
      <c r="H26" s="146"/>
    </row>
    <row r="27" spans="1:11" x14ac:dyDescent="0.25">
      <c r="A27" s="7" t="s">
        <v>54</v>
      </c>
      <c r="B27" s="8" t="s">
        <v>55</v>
      </c>
      <c r="C27" s="1"/>
    </row>
    <row r="28" spans="1:11" x14ac:dyDescent="0.25">
      <c r="A28" s="7" t="s">
        <v>56</v>
      </c>
      <c r="B28" s="8" t="s">
        <v>57</v>
      </c>
      <c r="C28" s="1"/>
    </row>
    <row r="29" spans="1:11" x14ac:dyDescent="0.25">
      <c r="A29" s="7" t="s">
        <v>212</v>
      </c>
      <c r="B29" s="8" t="s">
        <v>213</v>
      </c>
      <c r="C29" s="49"/>
    </row>
    <row r="30" spans="1:11" x14ac:dyDescent="0.25">
      <c r="C30" s="1"/>
    </row>
    <row r="31" spans="1:11" x14ac:dyDescent="0.25">
      <c r="C31" s="1"/>
    </row>
    <row r="32" spans="1:11" x14ac:dyDescent="0.25">
      <c r="C32" s="1"/>
    </row>
    <row r="33" spans="1:9" x14ac:dyDescent="0.25">
      <c r="C33" s="1"/>
    </row>
    <row r="34" spans="1:9" x14ac:dyDescent="0.25">
      <c r="C34" s="1"/>
    </row>
    <row r="35" spans="1:9" x14ac:dyDescent="0.25">
      <c r="C35" s="1"/>
    </row>
    <row r="36" spans="1:9" x14ac:dyDescent="0.25">
      <c r="C36" s="1"/>
    </row>
    <row r="37" spans="1:9" x14ac:dyDescent="0.25">
      <c r="C37" s="1"/>
      <c r="D37" s="3"/>
      <c r="E37" s="3"/>
    </row>
    <row r="38" spans="1:9" x14ac:dyDescent="0.25">
      <c r="C38" s="1"/>
      <c r="D38" s="3"/>
      <c r="E38" s="3"/>
    </row>
    <row r="39" spans="1:9" x14ac:dyDescent="0.25">
      <c r="C39" s="1"/>
      <c r="D39" s="3"/>
      <c r="E39" s="3"/>
    </row>
    <row r="40" spans="1:9" x14ac:dyDescent="0.25">
      <c r="C40" s="1"/>
      <c r="D40" s="3"/>
      <c r="E40" s="3"/>
    </row>
    <row r="41" spans="1:9" x14ac:dyDescent="0.25">
      <c r="C41" s="1"/>
    </row>
    <row r="42" spans="1:9" s="3" customFormat="1" x14ac:dyDescent="0.25">
      <c r="A42"/>
      <c r="B42" s="4"/>
      <c r="C42" s="4"/>
      <c r="D42"/>
      <c r="E42"/>
    </row>
    <row r="43" spans="1:9" s="3" customFormat="1" x14ac:dyDescent="0.25">
      <c r="A43" s="149"/>
      <c r="B43" s="148"/>
      <c r="C43" s="4"/>
      <c r="D43"/>
      <c r="E43"/>
      <c r="I43"/>
    </row>
    <row r="44" spans="1:9" s="3" customFormat="1" ht="14.1" customHeight="1" x14ac:dyDescent="0.25">
      <c r="A44" s="149"/>
      <c r="B44" s="148"/>
      <c r="C44" s="4"/>
      <c r="D44"/>
      <c r="E44"/>
      <c r="I44"/>
    </row>
    <row r="45" spans="1:9" x14ac:dyDescent="0.25">
      <c r="A45" s="149"/>
      <c r="B45" s="148"/>
      <c r="C45" s="4"/>
      <c r="I45"/>
    </row>
  </sheetData>
  <sheetProtection algorithmName="SHA-512" hashValue="J02sXNpYE4uHe42giVkXexImHEUuPOr9WcZZ4nQbA7pRp/QdhZTg5q2VFfJZXQ+RvcRdA04OYRM1v+x9GpGL6A==" saltValue="qmf2PBuQ1iLGkQqExNWGTQ=="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4 E1">
    <cfRule type="duplicateValues" dxfId="0" priority="87"/>
  </conditionalFormatting>
  <hyperlinks>
    <hyperlink ref="K19" r:id="rId1" xr:uid="{00000000-0004-0000-0A00-000000000000}"/>
    <hyperlink ref="K20" r:id="rId2" xr:uid="{00000000-0004-0000-0A00-000001000000}"/>
    <hyperlink ref="K15" r:id="rId3" xr:uid="{4AFD201A-0A0B-494C-AB8F-BF2B0FAA8467}"/>
    <hyperlink ref="K14" r:id="rId4" xr:uid="{BD73CAFB-0B26-4015-B5E1-52F4E5EF7C55}"/>
  </hyperlinks>
  <pageMargins left="0.7" right="0.7" top="0.75" bottom="0.75" header="0.3" footer="0.3"/>
  <pageSetup paperSize="9" orientation="portrait" horizontalDpi="360" verticalDpi="360"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
    <tabColor rgb="FF7030A0"/>
  </sheetPr>
  <dimension ref="A1:C40"/>
  <sheetViews>
    <sheetView workbookViewId="0">
      <selection activeCell="A2" sqref="A2"/>
    </sheetView>
  </sheetViews>
  <sheetFormatPr defaultRowHeight="15" x14ac:dyDescent="0.25"/>
  <cols>
    <col min="1" max="1" width="40.85546875" customWidth="1"/>
    <col min="2" max="2" width="43.85546875" customWidth="1"/>
  </cols>
  <sheetData>
    <row r="1" spans="1:3" ht="15.75" thickBot="1" x14ac:dyDescent="0.3">
      <c r="A1" s="69" t="s">
        <v>226</v>
      </c>
      <c r="B1" s="69" t="s">
        <v>227</v>
      </c>
      <c r="C1" t="s">
        <v>319</v>
      </c>
    </row>
    <row r="2" spans="1:3" x14ac:dyDescent="0.25">
      <c r="A2" s="8" t="s">
        <v>5</v>
      </c>
      <c r="B2" s="264">
        <v>0</v>
      </c>
    </row>
    <row r="3" spans="1:3" x14ac:dyDescent="0.25">
      <c r="A3" s="8" t="s">
        <v>7</v>
      </c>
      <c r="B3" s="264">
        <v>22000000</v>
      </c>
    </row>
    <row r="4" spans="1:3" x14ac:dyDescent="0.25">
      <c r="A4" s="8" t="s">
        <v>9</v>
      </c>
      <c r="B4" s="264">
        <v>32187600</v>
      </c>
    </row>
    <row r="5" spans="1:3" x14ac:dyDescent="0.25">
      <c r="A5" s="8" t="s">
        <v>11</v>
      </c>
      <c r="B5" s="264">
        <v>0</v>
      </c>
    </row>
    <row r="6" spans="1:3" x14ac:dyDescent="0.25">
      <c r="A6" s="8" t="s">
        <v>13</v>
      </c>
      <c r="B6" s="264">
        <v>0</v>
      </c>
    </row>
    <row r="7" spans="1:3" x14ac:dyDescent="0.25">
      <c r="A7" s="8" t="s">
        <v>15</v>
      </c>
      <c r="B7" s="264">
        <v>4000000</v>
      </c>
    </row>
    <row r="8" spans="1:3" x14ac:dyDescent="0.25">
      <c r="A8" s="8" t="s">
        <v>17</v>
      </c>
      <c r="B8" s="264">
        <v>0</v>
      </c>
    </row>
    <row r="9" spans="1:3" x14ac:dyDescent="0.25">
      <c r="A9" s="8" t="s">
        <v>19</v>
      </c>
      <c r="B9" s="264">
        <v>33000000</v>
      </c>
    </row>
    <row r="10" spans="1:3" x14ac:dyDescent="0.25">
      <c r="A10" s="8" t="s">
        <v>21</v>
      </c>
      <c r="B10" s="264">
        <v>142000000</v>
      </c>
    </row>
    <row r="11" spans="1:3" x14ac:dyDescent="0.25">
      <c r="A11" s="8" t="s">
        <v>23</v>
      </c>
      <c r="B11" s="264">
        <v>0</v>
      </c>
    </row>
    <row r="12" spans="1:3" x14ac:dyDescent="0.25">
      <c r="A12" s="8" t="s">
        <v>25</v>
      </c>
      <c r="B12" s="264">
        <v>13000000</v>
      </c>
    </row>
    <row r="13" spans="1:3" x14ac:dyDescent="0.25">
      <c r="A13" s="8" t="s">
        <v>27</v>
      </c>
      <c r="B13" s="264">
        <v>184048000</v>
      </c>
    </row>
    <row r="14" spans="1:3" x14ac:dyDescent="0.25">
      <c r="A14" s="8" t="s">
        <v>29</v>
      </c>
      <c r="B14" s="264">
        <v>3000000</v>
      </c>
    </row>
    <row r="15" spans="1:3" x14ac:dyDescent="0.25">
      <c r="A15" s="8" t="s">
        <v>31</v>
      </c>
      <c r="B15" s="264">
        <v>6000000</v>
      </c>
    </row>
    <row r="16" spans="1:3" x14ac:dyDescent="0.25">
      <c r="A16" s="8" t="s">
        <v>33</v>
      </c>
      <c r="B16" s="264">
        <v>9000000</v>
      </c>
    </row>
    <row r="17" spans="1:2" x14ac:dyDescent="0.25">
      <c r="A17" s="8" t="s">
        <v>35</v>
      </c>
      <c r="B17" s="264">
        <v>0</v>
      </c>
    </row>
    <row r="18" spans="1:2" x14ac:dyDescent="0.25">
      <c r="A18" s="8" t="s">
        <v>37</v>
      </c>
      <c r="B18" s="264">
        <v>30000000</v>
      </c>
    </row>
    <row r="19" spans="1:2" x14ac:dyDescent="0.25">
      <c r="A19" s="8" t="s">
        <v>39</v>
      </c>
      <c r="B19" s="264">
        <v>1415900</v>
      </c>
    </row>
    <row r="20" spans="1:2" x14ac:dyDescent="0.25">
      <c r="A20" s="8" t="s">
        <v>41</v>
      </c>
      <c r="B20" s="264">
        <v>0</v>
      </c>
    </row>
    <row r="21" spans="1:2" x14ac:dyDescent="0.25">
      <c r="A21" s="8" t="s">
        <v>43</v>
      </c>
      <c r="B21" s="264">
        <v>0</v>
      </c>
    </row>
    <row r="22" spans="1:2" x14ac:dyDescent="0.25">
      <c r="A22" s="8" t="s">
        <v>45</v>
      </c>
      <c r="B22" s="264">
        <v>117000000</v>
      </c>
    </row>
    <row r="23" spans="1:2" x14ac:dyDescent="0.25">
      <c r="A23" s="8" t="s">
        <v>47</v>
      </c>
      <c r="B23" s="264">
        <v>31322000</v>
      </c>
    </row>
    <row r="24" spans="1:2" x14ac:dyDescent="0.25">
      <c r="A24" s="8" t="s">
        <v>49</v>
      </c>
      <c r="B24" s="264">
        <v>60000000</v>
      </c>
    </row>
    <row r="25" spans="1:2" x14ac:dyDescent="0.25">
      <c r="A25" s="8" t="s">
        <v>51</v>
      </c>
      <c r="B25" s="264">
        <v>6279700</v>
      </c>
    </row>
    <row r="26" spans="1:2" x14ac:dyDescent="0.25">
      <c r="A26" s="8" t="s">
        <v>53</v>
      </c>
      <c r="B26" s="264">
        <v>17000000</v>
      </c>
    </row>
    <row r="27" spans="1:2" x14ac:dyDescent="0.25">
      <c r="A27" s="8" t="s">
        <v>55</v>
      </c>
      <c r="B27" s="264">
        <v>0</v>
      </c>
    </row>
    <row r="28" spans="1:2" x14ac:dyDescent="0.25">
      <c r="A28" s="8" t="s">
        <v>57</v>
      </c>
      <c r="B28" s="264">
        <v>0</v>
      </c>
    </row>
    <row r="38" spans="1:2" x14ac:dyDescent="0.25">
      <c r="A38" s="3"/>
      <c r="B38" s="3"/>
    </row>
    <row r="39" spans="1:2" x14ac:dyDescent="0.25">
      <c r="A39" s="3"/>
      <c r="B39" s="3"/>
    </row>
    <row r="40" spans="1:2" x14ac:dyDescent="0.25">
      <c r="A40" s="3"/>
      <c r="B40" s="3"/>
    </row>
  </sheetData>
  <sheetProtection algorithmName="SHA-512" hashValue="tqyJt8T88tgiQDrRoAiyRTTG8A4VzmVvcoOV/M/xKk/lGBeW9+ARTJM1PSRyBVNXJE4dB/gYSTGgFmTZb0HIHQ==" saltValue="2O4VPQ0inFPntEwL7B0M0A==" spinCount="100000" sheet="1" objects="1" scenarios="1"/>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tabColor rgb="FF7030A0"/>
  </sheetPr>
  <dimension ref="A1:G15"/>
  <sheetViews>
    <sheetView workbookViewId="0">
      <selection activeCell="C11" sqref="C11"/>
    </sheetView>
  </sheetViews>
  <sheetFormatPr defaultColWidth="9.140625" defaultRowHeight="12.75" x14ac:dyDescent="0.2"/>
  <cols>
    <col min="1" max="1" width="19" style="349" customWidth="1"/>
    <col min="2" max="2" width="18.5703125" style="349" customWidth="1"/>
    <col min="3" max="3" width="34.7109375" style="349" customWidth="1"/>
    <col min="4" max="4" width="30.5703125" style="349" customWidth="1"/>
    <col min="5" max="5" width="25.7109375" style="349" customWidth="1"/>
    <col min="6" max="6" width="17.85546875" style="350" customWidth="1"/>
    <col min="7" max="7" width="24" style="349" customWidth="1"/>
    <col min="8" max="16384" width="9.140625" style="349"/>
  </cols>
  <sheetData>
    <row r="1" spans="1:7" ht="33.75" customHeight="1" thickBot="1" x14ac:dyDescent="0.25">
      <c r="A1" s="427" t="s">
        <v>274</v>
      </c>
      <c r="B1" s="427"/>
      <c r="C1" s="427"/>
      <c r="E1" s="428" t="s">
        <v>273</v>
      </c>
      <c r="F1" s="428"/>
      <c r="G1" s="428"/>
    </row>
    <row r="2" spans="1:7" s="353" customFormat="1" ht="15" x14ac:dyDescent="0.25">
      <c r="A2" s="355" t="s">
        <v>272</v>
      </c>
      <c r="B2" s="355" t="s">
        <v>271</v>
      </c>
      <c r="C2" s="354" t="s">
        <v>270</v>
      </c>
      <c r="E2" s="355" t="s">
        <v>272</v>
      </c>
      <c r="F2" s="355" t="s">
        <v>271</v>
      </c>
      <c r="G2" s="354" t="s">
        <v>270</v>
      </c>
    </row>
    <row r="3" spans="1:7" ht="25.5" x14ac:dyDescent="0.2">
      <c r="A3" s="352" t="s">
        <v>269</v>
      </c>
      <c r="B3" s="352" t="b">
        <v>0</v>
      </c>
      <c r="C3" s="351" t="s">
        <v>268</v>
      </c>
      <c r="F3" s="349"/>
    </row>
    <row r="4" spans="1:7" x14ac:dyDescent="0.2">
      <c r="F4" s="349"/>
    </row>
    <row r="5" spans="1:7" x14ac:dyDescent="0.2">
      <c r="F5" s="349"/>
    </row>
    <row r="6" spans="1:7" x14ac:dyDescent="0.2">
      <c r="F6" s="349"/>
    </row>
    <row r="7" spans="1:7" x14ac:dyDescent="0.2">
      <c r="F7" s="349"/>
    </row>
    <row r="8" spans="1:7" x14ac:dyDescent="0.2">
      <c r="F8" s="349"/>
    </row>
    <row r="9" spans="1:7" x14ac:dyDescent="0.2">
      <c r="F9" s="349"/>
    </row>
    <row r="10" spans="1:7" x14ac:dyDescent="0.2">
      <c r="F10" s="349"/>
    </row>
    <row r="11" spans="1:7" x14ac:dyDescent="0.2">
      <c r="F11" s="349"/>
    </row>
    <row r="12" spans="1:7" x14ac:dyDescent="0.2">
      <c r="F12" s="349"/>
    </row>
    <row r="13" spans="1:7" x14ac:dyDescent="0.2">
      <c r="F13" s="349"/>
    </row>
    <row r="14" spans="1:7" x14ac:dyDescent="0.2">
      <c r="F14" s="349"/>
    </row>
    <row r="15" spans="1:7" x14ac:dyDescent="0.2">
      <c r="F15" s="349"/>
    </row>
  </sheetData>
  <sheetProtection algorithmName="SHA-512" hashValue="AckB8jizFlKUnsac/iX9dpJmofsDJgDtXh+tNwM/9AgFAB0/S+Pv7xeRmXtsMWoQThdIS/qQLd0e+N5C73YmqA==" saltValue="ctAL7rTVg59k61uPDDfUQQ==" spinCount="100000" sheet="1" objects="1" scenarios="1"/>
  <mergeCells count="2">
    <mergeCell ref="A1:C1"/>
    <mergeCell ref="E1:G1"/>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9">
    <tabColor rgb="FFB381D9"/>
  </sheetPr>
  <dimension ref="A1:J16"/>
  <sheetViews>
    <sheetView zoomScale="85" zoomScaleNormal="85" workbookViewId="0">
      <selection activeCell="A3" sqref="A3"/>
    </sheetView>
  </sheetViews>
  <sheetFormatPr defaultColWidth="9.140625" defaultRowHeight="12.75" x14ac:dyDescent="0.2"/>
  <cols>
    <col min="1" max="1" width="30" style="25" customWidth="1"/>
    <col min="2" max="5" width="9.140625" style="25"/>
    <col min="6" max="7" width="9.85546875" style="25" customWidth="1"/>
    <col min="8" max="8" width="14.140625" style="25" customWidth="1"/>
    <col min="9" max="16384" width="9.140625" style="3"/>
  </cols>
  <sheetData>
    <row r="1" spans="1:10" ht="45" x14ac:dyDescent="0.2">
      <c r="A1" s="24" t="s">
        <v>90</v>
      </c>
      <c r="B1" s="24" t="s">
        <v>91</v>
      </c>
      <c r="C1" s="24" t="s">
        <v>92</v>
      </c>
      <c r="D1" s="24" t="s">
        <v>93</v>
      </c>
      <c r="E1" s="24" t="s">
        <v>94</v>
      </c>
      <c r="F1" s="24" t="s">
        <v>95</v>
      </c>
      <c r="G1" s="24" t="s">
        <v>96</v>
      </c>
      <c r="H1" s="24" t="s">
        <v>97</v>
      </c>
    </row>
    <row r="2" spans="1:10" ht="15" x14ac:dyDescent="0.2">
      <c r="A2" s="184" t="s">
        <v>233</v>
      </c>
      <c r="B2" s="184" t="s">
        <v>99</v>
      </c>
      <c r="C2" s="184" t="s">
        <v>234</v>
      </c>
      <c r="D2" s="18">
        <v>1</v>
      </c>
      <c r="E2" s="18">
        <v>999</v>
      </c>
      <c r="F2" s="184" t="s">
        <v>98</v>
      </c>
      <c r="G2" s="184" t="s">
        <v>99</v>
      </c>
      <c r="H2" s="184" t="s">
        <v>100</v>
      </c>
      <c r="I2" s="18"/>
      <c r="J2" s="18"/>
    </row>
    <row r="3" spans="1:10" ht="15" x14ac:dyDescent="0.2">
      <c r="A3" s="18" t="s">
        <v>240</v>
      </c>
      <c r="B3" s="184" t="s">
        <v>234</v>
      </c>
      <c r="C3" s="184" t="s">
        <v>234</v>
      </c>
      <c r="D3" s="18">
        <v>999</v>
      </c>
      <c r="E3" s="18">
        <v>999</v>
      </c>
      <c r="F3" s="184" t="s">
        <v>98</v>
      </c>
      <c r="G3" s="184" t="s">
        <v>99</v>
      </c>
      <c r="H3" s="184" t="s">
        <v>58</v>
      </c>
      <c r="I3" s="18"/>
      <c r="J3" s="18"/>
    </row>
    <row r="4" spans="1:10" ht="15" x14ac:dyDescent="0.2">
      <c r="A4" s="18"/>
      <c r="B4" s="184"/>
      <c r="C4" s="18"/>
      <c r="D4" s="18"/>
      <c r="E4" s="18"/>
      <c r="F4" s="18"/>
      <c r="G4" s="184"/>
      <c r="H4" s="18"/>
      <c r="I4" s="18"/>
      <c r="J4" s="18"/>
    </row>
    <row r="5" spans="1:10" ht="15" x14ac:dyDescent="0.2">
      <c r="A5" s="18"/>
      <c r="B5" s="184"/>
      <c r="C5" s="18"/>
      <c r="D5" s="18"/>
      <c r="E5" s="18"/>
      <c r="F5" s="18"/>
      <c r="G5" s="184"/>
      <c r="H5" s="18"/>
      <c r="I5" s="18"/>
      <c r="J5" s="18"/>
    </row>
    <row r="6" spans="1:10" ht="15" x14ac:dyDescent="0.2">
      <c r="A6" s="18"/>
      <c r="B6" s="184"/>
      <c r="C6" s="184"/>
      <c r="D6" s="18"/>
      <c r="E6" s="18"/>
      <c r="F6" s="18"/>
      <c r="G6" s="184"/>
      <c r="H6" s="184"/>
      <c r="I6" s="18"/>
      <c r="J6" s="18"/>
    </row>
    <row r="7" spans="1:10" ht="15" x14ac:dyDescent="0.2">
      <c r="A7" s="18"/>
      <c r="F7" s="18"/>
      <c r="I7" s="25"/>
      <c r="J7" s="25"/>
    </row>
    <row r="8" spans="1:10" ht="15" x14ac:dyDescent="0.2">
      <c r="A8" s="18"/>
      <c r="F8" s="18"/>
      <c r="I8" s="25"/>
      <c r="J8" s="25"/>
    </row>
    <row r="9" spans="1:10" ht="15" x14ac:dyDescent="0.2">
      <c r="A9" s="18"/>
      <c r="F9" s="18"/>
      <c r="I9" s="25"/>
      <c r="J9" s="25"/>
    </row>
    <row r="10" spans="1:10" ht="15" x14ac:dyDescent="0.2">
      <c r="A10" s="18"/>
      <c r="F10" s="18"/>
      <c r="I10" s="25"/>
      <c r="J10" s="25"/>
    </row>
    <row r="11" spans="1:10" ht="15" x14ac:dyDescent="0.2">
      <c r="A11" s="206"/>
      <c r="B11" s="186"/>
      <c r="C11" s="186"/>
      <c r="D11" s="186"/>
      <c r="E11" s="186"/>
      <c r="F11" s="206"/>
      <c r="G11" s="186"/>
      <c r="H11" s="186"/>
      <c r="I11" s="186"/>
      <c r="J11" s="186"/>
    </row>
    <row r="12" spans="1:10" ht="15" x14ac:dyDescent="0.2">
      <c r="A12" s="206"/>
      <c r="B12" s="186"/>
      <c r="C12" s="186"/>
      <c r="D12" s="186"/>
      <c r="E12" s="186"/>
      <c r="F12" s="206"/>
      <c r="G12" s="186"/>
      <c r="H12" s="186"/>
      <c r="I12" s="186"/>
      <c r="J12" s="186"/>
    </row>
    <row r="13" spans="1:10" ht="15" x14ac:dyDescent="0.2">
      <c r="A13" s="206"/>
      <c r="B13" s="186"/>
      <c r="C13" s="186"/>
      <c r="D13" s="186"/>
      <c r="E13" s="186"/>
      <c r="F13" s="206"/>
      <c r="G13" s="186"/>
      <c r="H13" s="186"/>
      <c r="I13" s="186"/>
      <c r="J13" s="186"/>
    </row>
    <row r="14" spans="1:10" ht="15" x14ac:dyDescent="0.2">
      <c r="A14" s="206"/>
      <c r="B14" s="186"/>
      <c r="C14" s="186"/>
      <c r="D14" s="186"/>
      <c r="E14" s="186"/>
      <c r="F14" s="206"/>
      <c r="G14" s="186"/>
      <c r="H14" s="186"/>
      <c r="I14" s="186"/>
      <c r="J14" s="186"/>
    </row>
    <row r="15" spans="1:10" x14ac:dyDescent="0.2">
      <c r="I15" s="25"/>
      <c r="J15" s="25"/>
    </row>
    <row r="16" spans="1:10" x14ac:dyDescent="0.2">
      <c r="I16" s="25"/>
      <c r="J16" s="25"/>
    </row>
  </sheetData>
  <sheetProtection sheet="1" selectLockedCells="1" selectUnlockedCells="1"/>
  <phoneticPr fontId="26" type="noConversion"/>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0">
    <tabColor rgb="FFB381D9"/>
  </sheetPr>
  <dimension ref="A1:M164"/>
  <sheetViews>
    <sheetView zoomScale="85" zoomScaleNormal="85" workbookViewId="0">
      <pane ySplit="1" topLeftCell="A2" activePane="bottomLeft" state="frozen"/>
      <selection sqref="A1:XFD1048576"/>
      <selection pane="bottomLeft" activeCell="C12" sqref="C12"/>
    </sheetView>
  </sheetViews>
  <sheetFormatPr defaultColWidth="8.7109375" defaultRowHeight="15" x14ac:dyDescent="0.25"/>
  <cols>
    <col min="1" max="1" width="10.7109375" style="26" customWidth="1"/>
    <col min="2" max="2" width="26.5703125" style="27" customWidth="1"/>
    <col min="3" max="3" width="20.5703125" style="26" customWidth="1"/>
    <col min="4" max="4" width="18.5703125" style="26" bestFit="1" customWidth="1"/>
    <col min="5" max="5" width="15.42578125" style="26" bestFit="1" customWidth="1"/>
    <col min="6" max="6" width="20.140625" style="26" bestFit="1" customWidth="1"/>
    <col min="7" max="7" width="15" style="26" bestFit="1" customWidth="1"/>
    <col min="8" max="8" width="13.5703125" style="26" bestFit="1" customWidth="1"/>
    <col min="9" max="9" width="15.42578125" style="26" bestFit="1" customWidth="1"/>
    <col min="10" max="12" width="19.28515625" style="26" customWidth="1"/>
    <col min="13" max="13" width="114.140625" style="36" customWidth="1"/>
    <col min="14" max="20" width="11.7109375" style="26" customWidth="1"/>
    <col min="21" max="21" width="10" style="26" customWidth="1"/>
    <col min="22" max="16384" width="8.7109375" style="26"/>
  </cols>
  <sheetData>
    <row r="1" spans="1:13" s="34" customFormat="1" ht="45.75" thickBot="1" x14ac:dyDescent="0.3">
      <c r="A1" s="35" t="s">
        <v>101</v>
      </c>
      <c r="B1" s="35" t="s">
        <v>90</v>
      </c>
      <c r="C1" s="35" t="s">
        <v>109</v>
      </c>
      <c r="D1" s="35" t="s">
        <v>110</v>
      </c>
      <c r="E1" s="35" t="s">
        <v>111</v>
      </c>
      <c r="F1" s="35" t="s">
        <v>112</v>
      </c>
      <c r="G1" s="35" t="s">
        <v>113</v>
      </c>
      <c r="H1" s="35" t="s">
        <v>114</v>
      </c>
      <c r="I1" s="35" t="s">
        <v>115</v>
      </c>
      <c r="J1" s="35" t="s">
        <v>116</v>
      </c>
      <c r="K1" s="151" t="s">
        <v>207</v>
      </c>
      <c r="L1" s="151" t="s">
        <v>133</v>
      </c>
      <c r="M1" s="21" t="s">
        <v>117</v>
      </c>
    </row>
    <row r="2" spans="1:13" customFormat="1" ht="14.45" customHeight="1" thickBot="1" x14ac:dyDescent="0.3">
      <c r="A2" s="154" t="s">
        <v>107</v>
      </c>
      <c r="B2" s="155" t="s">
        <v>233</v>
      </c>
      <c r="C2" s="156" t="s">
        <v>242</v>
      </c>
      <c r="D2" s="157" t="s">
        <v>234</v>
      </c>
      <c r="E2" s="157" t="s">
        <v>234</v>
      </c>
      <c r="F2" s="158">
        <v>999</v>
      </c>
      <c r="G2" s="158">
        <v>999</v>
      </c>
      <c r="H2" s="159" t="s">
        <v>135</v>
      </c>
      <c r="I2" s="160">
        <v>0.1</v>
      </c>
      <c r="J2" s="159" t="s">
        <v>58</v>
      </c>
      <c r="K2" s="159" t="s">
        <v>58</v>
      </c>
      <c r="L2" s="159">
        <v>999</v>
      </c>
      <c r="M2" s="183" t="s">
        <v>251</v>
      </c>
    </row>
    <row r="3" spans="1:13" customFormat="1" ht="14.45" customHeight="1" thickBot="1" x14ac:dyDescent="0.3">
      <c r="A3" s="168" t="s">
        <v>208</v>
      </c>
      <c r="B3" s="169" t="s">
        <v>233</v>
      </c>
      <c r="C3" s="170" t="s">
        <v>236</v>
      </c>
      <c r="D3" s="171" t="s">
        <v>235</v>
      </c>
      <c r="E3" s="171" t="s">
        <v>235</v>
      </c>
      <c r="F3" s="172">
        <v>999</v>
      </c>
      <c r="G3" s="172">
        <v>999</v>
      </c>
      <c r="H3" s="173" t="s">
        <v>135</v>
      </c>
      <c r="I3" s="174">
        <v>0.1</v>
      </c>
      <c r="J3" s="159" t="s">
        <v>58</v>
      </c>
      <c r="K3" s="159" t="s">
        <v>58</v>
      </c>
      <c r="L3" s="159">
        <v>999</v>
      </c>
      <c r="M3" s="175" t="str">
        <f>CONCATENATE("The lump sum reduction does not correspond to the amount indicated in legislation for your country: ", 'GETTING STARTED'!E9, " amount in Euro ", FIN_POR!H9)</f>
        <v>The lump sum reduction does not correspond to the amount indicated in legislation for your country: Luxembourg amount in Euro 0</v>
      </c>
    </row>
    <row r="4" spans="1:13" customFormat="1" ht="14.45" customHeight="1" thickBot="1" x14ac:dyDescent="0.3">
      <c r="A4" s="168" t="s">
        <v>208</v>
      </c>
      <c r="B4" s="184" t="s">
        <v>240</v>
      </c>
      <c r="C4" s="156" t="s">
        <v>245</v>
      </c>
      <c r="D4" s="157" t="s">
        <v>99</v>
      </c>
      <c r="E4" s="157" t="s">
        <v>99</v>
      </c>
      <c r="F4" s="158">
        <v>999</v>
      </c>
      <c r="G4" s="158">
        <v>999</v>
      </c>
      <c r="H4" s="159" t="s">
        <v>135</v>
      </c>
      <c r="I4" s="160">
        <v>0.1</v>
      </c>
      <c r="J4" s="159" t="s">
        <v>58</v>
      </c>
      <c r="K4" s="159" t="s">
        <v>58</v>
      </c>
      <c r="L4" s="159">
        <v>999</v>
      </c>
      <c r="M4" s="183" t="s">
        <v>252</v>
      </c>
    </row>
    <row r="5" spans="1:13" customFormat="1" ht="14.45" customHeight="1" x14ac:dyDescent="0.25">
      <c r="A5" s="168" t="s">
        <v>208</v>
      </c>
      <c r="B5" s="169" t="s">
        <v>233</v>
      </c>
      <c r="C5" s="170" t="s">
        <v>267</v>
      </c>
      <c r="D5" s="171" t="s">
        <v>99</v>
      </c>
      <c r="E5" s="171" t="s">
        <v>99</v>
      </c>
      <c r="F5" s="158">
        <v>999</v>
      </c>
      <c r="G5" s="158">
        <v>999</v>
      </c>
      <c r="H5" s="159" t="s">
        <v>135</v>
      </c>
      <c r="I5" s="160">
        <v>0.1</v>
      </c>
      <c r="J5" s="159" t="s">
        <v>58</v>
      </c>
      <c r="K5" s="159" t="s">
        <v>58</v>
      </c>
      <c r="L5" s="159">
        <v>999</v>
      </c>
      <c r="M5" s="175" t="s">
        <v>253</v>
      </c>
    </row>
    <row r="6" spans="1:13" customFormat="1" ht="14.45" customHeight="1" x14ac:dyDescent="0.25">
      <c r="A6" s="176"/>
      <c r="B6" s="177"/>
      <c r="C6" s="178"/>
      <c r="D6" s="179"/>
      <c r="E6" s="179"/>
      <c r="F6" s="180"/>
      <c r="G6" s="180"/>
      <c r="H6" s="181"/>
      <c r="I6" s="182"/>
      <c r="J6" s="181"/>
      <c r="K6" s="181"/>
      <c r="L6" s="181"/>
      <c r="M6" s="175"/>
    </row>
    <row r="7" spans="1:13" customFormat="1" ht="14.45" customHeight="1" x14ac:dyDescent="0.25">
      <c r="A7" s="168"/>
      <c r="B7" s="169"/>
      <c r="C7" s="170"/>
      <c r="D7" s="171"/>
      <c r="E7" s="171"/>
      <c r="F7" s="172"/>
      <c r="G7" s="172"/>
      <c r="H7" s="173"/>
      <c r="I7" s="174"/>
      <c r="J7" s="173"/>
      <c r="K7" s="173"/>
      <c r="L7" s="173"/>
      <c r="M7" s="175"/>
    </row>
    <row r="8" spans="1:13" customFormat="1" ht="14.45" customHeight="1" thickBot="1" x14ac:dyDescent="0.3">
      <c r="A8" s="176"/>
      <c r="B8" s="177"/>
      <c r="C8" s="178"/>
      <c r="D8" s="179"/>
      <c r="E8" s="179"/>
      <c r="F8" s="180"/>
      <c r="G8" s="180"/>
      <c r="H8" s="181"/>
      <c r="I8" s="182"/>
      <c r="J8" s="181"/>
      <c r="K8" s="181"/>
      <c r="L8" s="181"/>
      <c r="M8" s="175"/>
    </row>
    <row r="9" spans="1:13" customFormat="1" ht="14.45" customHeight="1" x14ac:dyDescent="0.25">
      <c r="A9" s="154"/>
      <c r="B9" s="155"/>
      <c r="C9" s="156"/>
      <c r="D9" s="157"/>
      <c r="E9" s="157"/>
      <c r="F9" s="158"/>
      <c r="G9" s="158"/>
      <c r="H9" s="159"/>
      <c r="I9" s="160"/>
      <c r="J9" s="159"/>
      <c r="K9" s="159"/>
      <c r="L9" s="159"/>
      <c r="M9" s="183"/>
    </row>
    <row r="10" spans="1:13" customFormat="1" ht="14.45" customHeight="1" x14ac:dyDescent="0.25">
      <c r="A10" s="168"/>
      <c r="B10" s="169"/>
      <c r="C10" s="170"/>
      <c r="D10" s="171"/>
      <c r="E10" s="171"/>
      <c r="F10" s="172"/>
      <c r="G10" s="172"/>
      <c r="H10" s="173"/>
      <c r="I10" s="174"/>
      <c r="J10" s="173"/>
      <c r="K10" s="173"/>
      <c r="L10" s="173"/>
      <c r="M10" s="175"/>
    </row>
    <row r="11" spans="1:13" customFormat="1" ht="14.45" customHeight="1" x14ac:dyDescent="0.25">
      <c r="A11" s="168"/>
      <c r="B11" s="169"/>
      <c r="C11" s="170"/>
      <c r="D11" s="171"/>
      <c r="E11" s="171"/>
      <c r="F11" s="172"/>
      <c r="G11" s="172"/>
      <c r="H11" s="173"/>
      <c r="I11" s="174"/>
      <c r="J11" s="173"/>
      <c r="K11" s="173"/>
      <c r="L11" s="173"/>
      <c r="M11" s="175"/>
    </row>
    <row r="12" spans="1:13" customFormat="1" ht="14.45" customHeight="1" thickBot="1" x14ac:dyDescent="0.3">
      <c r="A12" s="168"/>
      <c r="B12" s="169"/>
      <c r="C12" s="170"/>
      <c r="D12" s="171"/>
      <c r="E12" s="171"/>
      <c r="F12" s="172"/>
      <c r="G12" s="172"/>
      <c r="H12" s="173"/>
      <c r="I12" s="174"/>
      <c r="J12" s="173"/>
      <c r="K12" s="173"/>
      <c r="L12" s="173"/>
      <c r="M12" s="175"/>
    </row>
    <row r="13" spans="1:13" customFormat="1" ht="14.45" customHeight="1" x14ac:dyDescent="0.25">
      <c r="A13" s="154"/>
      <c r="B13" s="155"/>
      <c r="C13" s="156"/>
      <c r="D13" s="157"/>
      <c r="E13" s="157"/>
      <c r="F13" s="158"/>
      <c r="G13" s="158"/>
      <c r="H13" s="159"/>
      <c r="I13" s="160"/>
      <c r="J13" s="159"/>
      <c r="K13" s="159"/>
      <c r="L13" s="159"/>
      <c r="M13" s="183"/>
    </row>
    <row r="14" spans="1:13" customFormat="1" ht="14.45" customHeight="1" x14ac:dyDescent="0.25">
      <c r="A14" s="168"/>
      <c r="B14" s="169"/>
      <c r="C14" s="170"/>
      <c r="D14" s="171"/>
      <c r="E14" s="171"/>
      <c r="F14" s="172"/>
      <c r="G14" s="172"/>
      <c r="H14" s="173"/>
      <c r="I14" s="174"/>
      <c r="J14" s="173"/>
      <c r="K14" s="173"/>
      <c r="L14" s="173"/>
      <c r="M14" s="175"/>
    </row>
    <row r="15" spans="1:13" customFormat="1" ht="14.45" customHeight="1" x14ac:dyDescent="0.25">
      <c r="A15" s="168"/>
      <c r="B15" s="169"/>
      <c r="C15" s="170"/>
      <c r="D15" s="171"/>
      <c r="E15" s="171"/>
      <c r="F15" s="172"/>
      <c r="G15" s="172"/>
      <c r="H15" s="173"/>
      <c r="I15" s="174"/>
      <c r="J15" s="173"/>
      <c r="K15" s="173"/>
      <c r="L15" s="173"/>
      <c r="M15" s="175"/>
    </row>
    <row r="16" spans="1:13" customFormat="1" ht="14.45" customHeight="1" x14ac:dyDescent="0.25">
      <c r="A16" s="168"/>
      <c r="B16" s="169"/>
      <c r="C16" s="170"/>
      <c r="D16" s="171"/>
      <c r="E16" s="171"/>
      <c r="F16" s="172"/>
      <c r="G16" s="172"/>
      <c r="H16" s="173"/>
      <c r="I16" s="174"/>
      <c r="J16" s="173"/>
      <c r="K16" s="173"/>
      <c r="L16" s="173"/>
      <c r="M16" s="175"/>
    </row>
    <row r="17" spans="1:13" customFormat="1" ht="14.45" customHeight="1" x14ac:dyDescent="0.25">
      <c r="A17" s="168"/>
      <c r="B17" s="169"/>
      <c r="C17" s="170"/>
      <c r="D17" s="171"/>
      <c r="E17" s="171"/>
      <c r="F17" s="172"/>
      <c r="G17" s="172"/>
      <c r="H17" s="173"/>
      <c r="I17" s="174"/>
      <c r="J17" s="173"/>
      <c r="K17" s="173"/>
      <c r="L17" s="173"/>
      <c r="M17" s="175"/>
    </row>
    <row r="18" spans="1:13" customFormat="1" ht="14.45" customHeight="1" x14ac:dyDescent="0.25">
      <c r="A18" s="168"/>
      <c r="B18" s="169"/>
      <c r="C18" s="170"/>
      <c r="D18" s="171"/>
      <c r="E18" s="171"/>
      <c r="F18" s="172"/>
      <c r="G18" s="172"/>
      <c r="H18" s="173"/>
      <c r="I18" s="174"/>
      <c r="J18" s="173"/>
      <c r="K18" s="173"/>
      <c r="L18" s="173"/>
      <c r="M18" s="175"/>
    </row>
    <row r="19" spans="1:13" customFormat="1" ht="14.45" customHeight="1" x14ac:dyDescent="0.25">
      <c r="A19" s="168"/>
      <c r="B19" s="169"/>
      <c r="C19" s="170"/>
      <c r="D19" s="171"/>
      <c r="E19" s="171"/>
      <c r="F19" s="172"/>
      <c r="G19" s="172"/>
      <c r="H19" s="173"/>
      <c r="I19" s="174"/>
      <c r="J19" s="173"/>
      <c r="K19" s="173"/>
      <c r="L19" s="173"/>
      <c r="M19" s="175"/>
    </row>
    <row r="20" spans="1:13" s="195" customFormat="1" ht="14.45" customHeight="1" thickBot="1" x14ac:dyDescent="0.3">
      <c r="A20" s="187"/>
      <c r="B20" s="188"/>
      <c r="C20" s="189"/>
      <c r="D20" s="190"/>
      <c r="E20" s="190"/>
      <c r="F20" s="191"/>
      <c r="G20" s="191"/>
      <c r="H20" s="192"/>
      <c r="I20" s="193"/>
      <c r="J20" s="192"/>
      <c r="K20" s="192"/>
      <c r="L20" s="192"/>
      <c r="M20" s="194"/>
    </row>
    <row r="21" spans="1:13" customFormat="1" ht="14.45" customHeight="1" x14ac:dyDescent="0.25">
      <c r="A21" s="154"/>
      <c r="B21" s="155"/>
      <c r="C21" s="156"/>
      <c r="D21" s="157"/>
      <c r="E21" s="157"/>
      <c r="F21" s="158"/>
      <c r="G21" s="158"/>
      <c r="H21" s="159"/>
      <c r="I21" s="160"/>
      <c r="J21" s="159"/>
      <c r="K21" s="159"/>
      <c r="L21" s="159"/>
      <c r="M21" s="183"/>
    </row>
    <row r="22" spans="1:13" customFormat="1" ht="14.45" customHeight="1" x14ac:dyDescent="0.25">
      <c r="A22" s="168"/>
      <c r="B22" s="169"/>
      <c r="C22" s="170"/>
      <c r="D22" s="171"/>
      <c r="E22" s="171"/>
      <c r="F22" s="172"/>
      <c r="G22" s="172"/>
      <c r="H22" s="173"/>
      <c r="I22" s="174"/>
      <c r="J22" s="173"/>
      <c r="K22" s="173"/>
      <c r="L22" s="173"/>
      <c r="M22" s="175"/>
    </row>
    <row r="23" spans="1:13" customFormat="1" ht="14.45" customHeight="1" x14ac:dyDescent="0.25">
      <c r="A23" s="168"/>
      <c r="B23" s="169"/>
      <c r="C23" s="170"/>
      <c r="D23" s="171"/>
      <c r="E23" s="171"/>
      <c r="F23" s="172"/>
      <c r="G23" s="172"/>
      <c r="H23" s="173"/>
      <c r="I23" s="174"/>
      <c r="J23" s="173"/>
      <c r="K23" s="173"/>
      <c r="L23" s="173"/>
      <c r="M23" s="175"/>
    </row>
    <row r="24" spans="1:13" customFormat="1" ht="14.45" customHeight="1" x14ac:dyDescent="0.25">
      <c r="A24" s="168"/>
      <c r="B24" s="169"/>
      <c r="C24" s="170"/>
      <c r="D24" s="171"/>
      <c r="E24" s="171"/>
      <c r="F24" s="172"/>
      <c r="G24" s="172"/>
      <c r="H24" s="173"/>
      <c r="I24" s="174"/>
      <c r="J24" s="173"/>
      <c r="K24" s="173"/>
      <c r="L24" s="173"/>
      <c r="M24" s="175"/>
    </row>
    <row r="25" spans="1:13" customFormat="1" ht="14.45" customHeight="1" x14ac:dyDescent="0.25">
      <c r="A25" s="168"/>
      <c r="B25" s="169"/>
      <c r="C25" s="170"/>
      <c r="D25" s="171"/>
      <c r="E25" s="171"/>
      <c r="F25" s="172"/>
      <c r="G25" s="172"/>
      <c r="H25" s="173"/>
      <c r="I25" s="174"/>
      <c r="J25" s="173"/>
      <c r="K25" s="173"/>
      <c r="L25" s="173"/>
      <c r="M25" s="175"/>
    </row>
    <row r="26" spans="1:13" customFormat="1" ht="14.45" customHeight="1" x14ac:dyDescent="0.25">
      <c r="A26" s="168"/>
      <c r="B26" s="169"/>
      <c r="C26" s="170"/>
      <c r="D26" s="171"/>
      <c r="E26" s="171"/>
      <c r="F26" s="172"/>
      <c r="G26" s="172"/>
      <c r="H26" s="173"/>
      <c r="I26" s="174"/>
      <c r="J26" s="173"/>
      <c r="K26" s="173"/>
      <c r="L26" s="173"/>
      <c r="M26" s="175"/>
    </row>
    <row r="27" spans="1:13" customFormat="1" ht="14.45" customHeight="1" x14ac:dyDescent="0.25">
      <c r="A27" s="168"/>
      <c r="B27" s="169"/>
      <c r="C27" s="170"/>
      <c r="D27" s="171"/>
      <c r="E27" s="171"/>
      <c r="F27" s="172"/>
      <c r="G27" s="172"/>
      <c r="H27" s="173"/>
      <c r="I27" s="174"/>
      <c r="J27" s="173"/>
      <c r="K27" s="173"/>
      <c r="L27" s="173"/>
      <c r="M27" s="175"/>
    </row>
    <row r="28" spans="1:13" customFormat="1" ht="14.45" customHeight="1" x14ac:dyDescent="0.25">
      <c r="A28" s="168"/>
      <c r="B28" s="169"/>
      <c r="C28" s="170"/>
      <c r="D28" s="171"/>
      <c r="E28" s="171"/>
      <c r="F28" s="172"/>
      <c r="G28" s="172"/>
      <c r="H28" s="173"/>
      <c r="I28" s="174"/>
      <c r="J28" s="173"/>
      <c r="K28" s="173"/>
      <c r="L28" s="173"/>
      <c r="M28" s="175"/>
    </row>
    <row r="29" spans="1:13" customFormat="1" ht="14.45" customHeight="1" x14ac:dyDescent="0.25">
      <c r="A29" s="168"/>
      <c r="B29" s="169"/>
      <c r="C29" s="170"/>
      <c r="D29" s="171"/>
      <c r="E29" s="171"/>
      <c r="F29" s="172"/>
      <c r="G29" s="172"/>
      <c r="H29" s="173"/>
      <c r="I29" s="174"/>
      <c r="J29" s="173"/>
      <c r="K29" s="173"/>
      <c r="L29" s="173"/>
      <c r="M29" s="175"/>
    </row>
    <row r="30" spans="1:13" customFormat="1" ht="14.45" customHeight="1" x14ac:dyDescent="0.25">
      <c r="A30" s="198"/>
      <c r="B30" s="199"/>
      <c r="C30" s="200"/>
      <c r="D30" s="201"/>
      <c r="E30" s="201"/>
      <c r="F30" s="202"/>
      <c r="G30" s="202"/>
      <c r="H30" s="203"/>
      <c r="I30" s="204"/>
      <c r="J30" s="203"/>
      <c r="K30" s="203"/>
      <c r="L30" s="203"/>
      <c r="M30" s="205"/>
    </row>
    <row r="31" spans="1:13" s="195" customFormat="1" ht="14.45" customHeight="1" thickBot="1" x14ac:dyDescent="0.3">
      <c r="A31" s="187"/>
      <c r="B31" s="188"/>
      <c r="C31" s="189"/>
      <c r="D31" s="190"/>
      <c r="E31" s="190"/>
      <c r="F31" s="191"/>
      <c r="G31" s="191"/>
      <c r="H31" s="192"/>
      <c r="I31" s="193"/>
      <c r="J31" s="192"/>
      <c r="K31" s="192"/>
      <c r="L31" s="192"/>
      <c r="M31" s="194"/>
    </row>
    <row r="32" spans="1:13" s="197" customFormat="1" ht="14.45" customHeight="1" x14ac:dyDescent="0.25">
      <c r="A32" s="179"/>
      <c r="B32" s="179"/>
      <c r="C32" s="178"/>
      <c r="D32" s="179"/>
      <c r="E32" s="179"/>
      <c r="F32" s="180"/>
      <c r="G32" s="180"/>
      <c r="H32" s="181"/>
      <c r="I32" s="182"/>
      <c r="J32" s="181"/>
      <c r="K32" s="181"/>
      <c r="L32" s="181"/>
      <c r="M32" s="196"/>
    </row>
    <row r="33" spans="1:13" s="197" customFormat="1" ht="14.45" customHeight="1" x14ac:dyDescent="0.25">
      <c r="A33" s="179"/>
      <c r="B33" s="179"/>
      <c r="C33" s="178"/>
      <c r="D33" s="179"/>
      <c r="E33" s="179"/>
      <c r="F33" s="180"/>
      <c r="G33" s="180"/>
      <c r="H33" s="181"/>
      <c r="I33" s="182"/>
      <c r="J33" s="181"/>
      <c r="K33" s="181"/>
      <c r="L33" s="181"/>
      <c r="M33" s="196"/>
    </row>
    <row r="34" spans="1:13" s="197" customFormat="1" ht="14.45" customHeight="1" x14ac:dyDescent="0.25">
      <c r="A34" s="179"/>
      <c r="B34" s="179"/>
      <c r="C34" s="178"/>
      <c r="D34" s="179"/>
      <c r="E34" s="179"/>
      <c r="F34" s="180"/>
      <c r="G34" s="180"/>
      <c r="H34" s="181"/>
      <c r="I34" s="182"/>
      <c r="J34" s="181"/>
      <c r="K34" s="181"/>
      <c r="L34" s="181"/>
      <c r="M34" s="196"/>
    </row>
    <row r="35" spans="1:13" s="161" customFormat="1" ht="16.5" customHeight="1" x14ac:dyDescent="0.25">
      <c r="B35" s="162"/>
      <c r="C35" s="163"/>
      <c r="D35" s="162"/>
      <c r="E35" s="162"/>
      <c r="F35" s="429"/>
      <c r="G35" s="429"/>
      <c r="H35" s="164"/>
      <c r="I35" s="165"/>
      <c r="J35" s="166"/>
      <c r="K35" s="166"/>
      <c r="L35" s="166"/>
      <c r="M35" s="167"/>
    </row>
    <row r="36" spans="1:13" s="161" customFormat="1" ht="67.5" customHeight="1" x14ac:dyDescent="0.25">
      <c r="B36" s="162"/>
      <c r="C36" s="163"/>
      <c r="D36" s="162"/>
      <c r="E36" s="162"/>
      <c r="F36" s="429" t="s">
        <v>118</v>
      </c>
      <c r="G36" s="429"/>
      <c r="H36" s="164" t="s">
        <v>119</v>
      </c>
      <c r="I36" s="165" t="s">
        <v>120</v>
      </c>
      <c r="J36" s="166" t="s">
        <v>121</v>
      </c>
      <c r="K36" s="166"/>
      <c r="L36" s="166"/>
      <c r="M36" s="167"/>
    </row>
    <row r="37" spans="1:13" x14ac:dyDescent="0.25">
      <c r="A37" s="33"/>
      <c r="C37" s="48"/>
      <c r="D37" s="48"/>
      <c r="E37" s="48"/>
      <c r="F37" s="48"/>
      <c r="G37" s="48"/>
      <c r="H37" s="48"/>
      <c r="I37" s="48"/>
      <c r="J37" s="48"/>
      <c r="K37" s="48"/>
      <c r="L37" s="48"/>
    </row>
    <row r="38" spans="1:13" x14ac:dyDescent="0.25">
      <c r="A38" s="32" t="s">
        <v>82</v>
      </c>
      <c r="B38" s="31"/>
      <c r="C38" s="30"/>
      <c r="D38" s="30"/>
      <c r="E38" s="30"/>
      <c r="F38" s="30"/>
      <c r="G38" s="30"/>
      <c r="H38" s="30"/>
      <c r="I38" s="30"/>
      <c r="J38" s="30"/>
      <c r="K38" s="30"/>
      <c r="L38" s="30"/>
      <c r="M38" s="37"/>
    </row>
    <row r="39" spans="1:13" x14ac:dyDescent="0.25">
      <c r="A39" s="27" t="s">
        <v>122</v>
      </c>
      <c r="C39" s="48"/>
      <c r="D39" s="48"/>
      <c r="E39" s="48"/>
      <c r="F39" s="48"/>
      <c r="G39" s="48"/>
      <c r="H39" s="48"/>
      <c r="I39" s="48"/>
      <c r="J39" s="48"/>
      <c r="K39" s="48"/>
      <c r="L39" s="48"/>
    </row>
    <row r="40" spans="1:13" x14ac:dyDescent="0.25">
      <c r="A40" s="33" t="s">
        <v>123</v>
      </c>
      <c r="C40" s="48"/>
      <c r="D40" s="48"/>
      <c r="E40" s="48"/>
      <c r="F40" s="48"/>
      <c r="G40" s="48"/>
      <c r="H40" s="48"/>
      <c r="I40" s="48"/>
      <c r="J40" s="48"/>
      <c r="K40" s="48"/>
      <c r="L40" s="48"/>
    </row>
    <row r="41" spans="1:13" x14ac:dyDescent="0.25">
      <c r="A41" s="33" t="s">
        <v>124</v>
      </c>
      <c r="C41" s="48"/>
      <c r="D41" s="48"/>
      <c r="E41" s="48"/>
      <c r="F41" s="48"/>
      <c r="G41" s="48"/>
      <c r="H41" s="48"/>
      <c r="I41" s="48"/>
      <c r="J41" s="48"/>
      <c r="K41" s="48"/>
      <c r="L41" s="48"/>
    </row>
    <row r="42" spans="1:13" x14ac:dyDescent="0.25">
      <c r="A42" s="33" t="s">
        <v>125</v>
      </c>
      <c r="C42" s="48"/>
      <c r="D42" s="48"/>
      <c r="E42" s="48"/>
      <c r="F42" s="48"/>
      <c r="G42" s="48"/>
      <c r="H42" s="48"/>
      <c r="I42" s="48"/>
      <c r="J42" s="48"/>
      <c r="K42" s="48"/>
      <c r="L42" s="48"/>
    </row>
    <row r="43" spans="1:13" x14ac:dyDescent="0.25">
      <c r="A43" s="33"/>
      <c r="C43" s="48"/>
      <c r="D43" s="48"/>
      <c r="E43" s="48"/>
      <c r="F43" s="48"/>
      <c r="G43" s="48"/>
      <c r="H43" s="48"/>
      <c r="I43" s="48"/>
      <c r="J43" s="48"/>
      <c r="K43" s="48"/>
      <c r="L43" s="48"/>
    </row>
    <row r="44" spans="1:13" x14ac:dyDescent="0.25">
      <c r="A44" s="33"/>
      <c r="C44" s="48"/>
      <c r="D44" s="48"/>
      <c r="E44" s="48"/>
      <c r="F44" s="48"/>
      <c r="G44" s="48"/>
      <c r="H44" s="48"/>
      <c r="I44" s="48"/>
      <c r="J44" s="48"/>
      <c r="K44" s="48"/>
      <c r="L44" s="48"/>
    </row>
    <row r="45" spans="1:13" x14ac:dyDescent="0.25">
      <c r="A45" s="32" t="s">
        <v>126</v>
      </c>
      <c r="B45" s="31"/>
      <c r="C45" s="30"/>
      <c r="D45" s="30"/>
      <c r="E45" s="30"/>
      <c r="F45" s="30"/>
      <c r="G45" s="30"/>
      <c r="H45" s="30"/>
      <c r="I45" s="30"/>
      <c r="J45" s="30"/>
      <c r="K45" s="30"/>
      <c r="L45" s="30"/>
      <c r="M45" s="37"/>
    </row>
    <row r="46" spans="1:13" x14ac:dyDescent="0.25">
      <c r="A46" s="29" t="s">
        <v>102</v>
      </c>
      <c r="C46" s="27" t="s">
        <v>108</v>
      </c>
      <c r="E46" s="48"/>
      <c r="F46" s="48"/>
      <c r="G46" s="48"/>
      <c r="H46" s="48"/>
      <c r="I46" s="48"/>
      <c r="J46" s="48"/>
      <c r="K46" s="48"/>
      <c r="L46" s="48"/>
    </row>
    <row r="47" spans="1:13" x14ac:dyDescent="0.25">
      <c r="A47" s="29" t="s">
        <v>109</v>
      </c>
      <c r="C47" s="27" t="s">
        <v>127</v>
      </c>
      <c r="E47" s="48"/>
      <c r="F47" s="48"/>
      <c r="G47" s="48"/>
      <c r="H47" s="48"/>
      <c r="I47" s="48"/>
      <c r="J47" s="48"/>
      <c r="K47" s="48"/>
      <c r="L47" s="48"/>
    </row>
    <row r="48" spans="1:13" x14ac:dyDescent="0.25">
      <c r="A48" s="29" t="s">
        <v>128</v>
      </c>
      <c r="C48" s="27"/>
      <c r="E48" s="48"/>
      <c r="F48" s="48"/>
      <c r="G48" s="48"/>
      <c r="H48" s="48"/>
      <c r="I48" s="48"/>
      <c r="J48" s="48"/>
      <c r="K48" s="48"/>
      <c r="L48" s="48"/>
    </row>
    <row r="49" spans="1:12" x14ac:dyDescent="0.25">
      <c r="A49" s="29" t="s">
        <v>129</v>
      </c>
      <c r="C49" s="27"/>
      <c r="E49" s="48"/>
      <c r="F49" s="48"/>
      <c r="G49" s="48"/>
      <c r="H49" s="48"/>
      <c r="I49" s="48"/>
      <c r="J49" s="48"/>
      <c r="K49" s="48"/>
      <c r="L49" s="48"/>
    </row>
    <row r="50" spans="1:12" x14ac:dyDescent="0.25">
      <c r="A50" s="29" t="s">
        <v>112</v>
      </c>
      <c r="C50" s="27"/>
      <c r="E50" s="48"/>
      <c r="F50" s="48"/>
      <c r="G50" s="48"/>
      <c r="H50" s="48"/>
      <c r="I50" s="48"/>
      <c r="J50" s="48"/>
      <c r="K50" s="48"/>
      <c r="L50" s="48"/>
    </row>
    <row r="51" spans="1:12" x14ac:dyDescent="0.25">
      <c r="A51" s="29" t="s">
        <v>113</v>
      </c>
      <c r="C51" s="27"/>
      <c r="E51" s="48"/>
      <c r="F51" s="48"/>
      <c r="G51" s="48"/>
      <c r="H51" s="48"/>
      <c r="I51" s="48"/>
      <c r="J51" s="48"/>
      <c r="K51" s="48"/>
      <c r="L51" s="48"/>
    </row>
    <row r="52" spans="1:12" x14ac:dyDescent="0.25">
      <c r="A52" s="29" t="s">
        <v>114</v>
      </c>
      <c r="C52" s="27"/>
      <c r="E52" s="48"/>
      <c r="F52" s="48"/>
      <c r="G52" s="48"/>
      <c r="H52" s="48"/>
      <c r="I52" s="48"/>
      <c r="J52" s="48"/>
      <c r="K52" s="48"/>
      <c r="L52" s="48"/>
    </row>
    <row r="53" spans="1:12" x14ac:dyDescent="0.25">
      <c r="A53" s="29" t="s">
        <v>130</v>
      </c>
      <c r="C53" s="27"/>
      <c r="E53" s="48"/>
      <c r="F53" s="48"/>
      <c r="G53" s="48"/>
      <c r="H53" s="48"/>
      <c r="I53" s="48"/>
      <c r="J53" s="48"/>
      <c r="K53" s="48"/>
      <c r="L53" s="48"/>
    </row>
    <row r="54" spans="1:12" x14ac:dyDescent="0.25">
      <c r="A54" s="29" t="s">
        <v>116</v>
      </c>
      <c r="C54" s="27"/>
      <c r="E54" s="48"/>
      <c r="F54" s="48"/>
      <c r="G54" s="48"/>
      <c r="H54" s="48"/>
      <c r="I54" s="48"/>
      <c r="J54" s="48"/>
      <c r="K54" s="48"/>
      <c r="L54" s="48"/>
    </row>
    <row r="55" spans="1:12" x14ac:dyDescent="0.25">
      <c r="A55" s="28" t="s">
        <v>117</v>
      </c>
      <c r="C55" s="50" t="s">
        <v>131</v>
      </c>
      <c r="D55" s="50"/>
      <c r="E55" s="50"/>
      <c r="F55" s="50"/>
      <c r="G55" s="50"/>
      <c r="H55" s="50"/>
      <c r="I55" s="48"/>
      <c r="J55" s="48"/>
      <c r="K55" s="48"/>
      <c r="L55" s="48"/>
    </row>
    <row r="56" spans="1:12" x14ac:dyDescent="0.25">
      <c r="A56" s="27"/>
      <c r="C56" s="48"/>
      <c r="D56" s="27"/>
      <c r="E56" s="48"/>
      <c r="F56" s="48"/>
      <c r="G56" s="48"/>
      <c r="H56" s="48"/>
      <c r="I56" s="48"/>
      <c r="J56" s="48"/>
      <c r="K56" s="48"/>
      <c r="L56" s="48"/>
    </row>
    <row r="57" spans="1:12" x14ac:dyDescent="0.25">
      <c r="A57" s="27"/>
      <c r="C57" s="48"/>
      <c r="D57" s="27"/>
      <c r="E57" s="48"/>
      <c r="F57" s="48"/>
      <c r="G57" s="48"/>
      <c r="H57" s="48"/>
      <c r="I57" s="48"/>
      <c r="J57" s="48"/>
      <c r="K57" s="48"/>
      <c r="L57" s="48"/>
    </row>
    <row r="58" spans="1:12" x14ac:dyDescent="0.25">
      <c r="A58" s="51"/>
      <c r="C58" s="48"/>
      <c r="D58" s="27"/>
      <c r="E58" s="48"/>
      <c r="F58" s="48"/>
      <c r="G58" s="48"/>
      <c r="H58" s="48"/>
      <c r="I58" s="48"/>
      <c r="J58" s="48"/>
      <c r="K58" s="48"/>
      <c r="L58" s="48"/>
    </row>
    <row r="59" spans="1:12" x14ac:dyDescent="0.25">
      <c r="A59" s="51"/>
      <c r="C59" s="48"/>
      <c r="D59" s="27"/>
      <c r="E59" s="48"/>
      <c r="F59" s="48"/>
      <c r="G59" s="48"/>
      <c r="H59" s="48"/>
      <c r="I59" s="48"/>
      <c r="J59" s="48"/>
      <c r="K59" s="48"/>
      <c r="L59" s="48"/>
    </row>
    <row r="60" spans="1:12" x14ac:dyDescent="0.25">
      <c r="A60" s="51"/>
      <c r="C60" s="48"/>
      <c r="D60" s="27"/>
      <c r="E60" s="48"/>
      <c r="F60" s="48"/>
      <c r="G60" s="48"/>
      <c r="H60" s="48"/>
      <c r="I60" s="48"/>
      <c r="J60" s="48"/>
      <c r="K60" s="48"/>
      <c r="L60" s="48"/>
    </row>
    <row r="61" spans="1:12" x14ac:dyDescent="0.25">
      <c r="A61" s="51"/>
      <c r="C61" s="48"/>
      <c r="D61" s="27"/>
      <c r="E61" s="48"/>
      <c r="F61" s="48"/>
      <c r="G61" s="48"/>
      <c r="H61" s="48"/>
      <c r="I61" s="48"/>
      <c r="J61" s="48"/>
      <c r="K61" s="48"/>
      <c r="L61" s="48"/>
    </row>
    <row r="62" spans="1:12" x14ac:dyDescent="0.25">
      <c r="A62" s="51"/>
      <c r="C62" s="48"/>
      <c r="D62" s="27"/>
      <c r="E62" s="48"/>
      <c r="F62" s="48"/>
      <c r="G62" s="48"/>
      <c r="H62" s="48"/>
      <c r="I62" s="48"/>
      <c r="J62" s="48"/>
      <c r="K62" s="48"/>
      <c r="L62" s="48"/>
    </row>
    <row r="63" spans="1:12" x14ac:dyDescent="0.25">
      <c r="A63" s="51"/>
      <c r="C63" s="48"/>
      <c r="D63" s="27"/>
      <c r="E63" s="48"/>
      <c r="F63" s="48"/>
      <c r="G63" s="48"/>
      <c r="H63" s="48"/>
      <c r="I63" s="48"/>
      <c r="J63" s="48"/>
      <c r="K63" s="48"/>
      <c r="L63" s="48"/>
    </row>
    <row r="64" spans="1:12" x14ac:dyDescent="0.25">
      <c r="A64" s="51"/>
      <c r="C64" s="48"/>
      <c r="D64" s="27"/>
      <c r="E64" s="48"/>
      <c r="F64" s="48"/>
      <c r="G64" s="48"/>
      <c r="H64" s="48"/>
      <c r="I64" s="48"/>
      <c r="J64" s="48"/>
      <c r="K64" s="48"/>
      <c r="L64" s="48"/>
    </row>
    <row r="65" spans="1:12" x14ac:dyDescent="0.25">
      <c r="A65" s="51"/>
      <c r="C65" s="48"/>
      <c r="D65" s="27"/>
      <c r="E65" s="48"/>
      <c r="F65" s="48"/>
      <c r="G65" s="48"/>
      <c r="H65" s="48"/>
      <c r="I65" s="48"/>
      <c r="J65" s="48"/>
      <c r="K65" s="48"/>
      <c r="L65" s="48"/>
    </row>
    <row r="66" spans="1:12" x14ac:dyDescent="0.25">
      <c r="A66" s="51"/>
      <c r="C66" s="48"/>
      <c r="D66" s="27"/>
      <c r="E66" s="48"/>
      <c r="F66" s="48"/>
      <c r="G66" s="48"/>
      <c r="H66" s="48"/>
      <c r="I66" s="48"/>
      <c r="J66" s="48"/>
      <c r="K66" s="48"/>
      <c r="L66" s="48"/>
    </row>
    <row r="67" spans="1:12" x14ac:dyDescent="0.25">
      <c r="A67" s="51"/>
      <c r="C67" s="48"/>
      <c r="D67" s="27"/>
      <c r="E67" s="48"/>
      <c r="F67" s="48"/>
      <c r="G67" s="48"/>
      <c r="H67" s="48"/>
      <c r="I67" s="48"/>
      <c r="J67" s="48"/>
      <c r="K67" s="48"/>
      <c r="L67" s="48"/>
    </row>
    <row r="68" spans="1:12" x14ac:dyDescent="0.25">
      <c r="A68" s="51"/>
      <c r="C68" s="48"/>
      <c r="D68" s="27"/>
      <c r="E68" s="48"/>
      <c r="F68" s="48"/>
      <c r="G68" s="48"/>
      <c r="H68" s="48"/>
      <c r="I68" s="48"/>
      <c r="J68" s="48"/>
      <c r="K68" s="48"/>
      <c r="L68" s="48"/>
    </row>
    <row r="69" spans="1:12" x14ac:dyDescent="0.25">
      <c r="A69" s="51"/>
      <c r="C69" s="48"/>
      <c r="D69" s="27"/>
      <c r="E69" s="48"/>
      <c r="F69" s="48"/>
      <c r="G69" s="48"/>
      <c r="H69" s="48"/>
      <c r="I69" s="48"/>
      <c r="J69" s="48"/>
      <c r="K69" s="48"/>
      <c r="L69" s="48"/>
    </row>
    <row r="70" spans="1:12" x14ac:dyDescent="0.25">
      <c r="A70" s="51"/>
      <c r="C70" s="48"/>
      <c r="D70" s="27"/>
      <c r="E70" s="48"/>
      <c r="F70" s="48"/>
      <c r="G70" s="48"/>
      <c r="H70" s="48"/>
      <c r="I70" s="48"/>
      <c r="J70" s="48"/>
      <c r="K70" s="48"/>
      <c r="L70" s="48"/>
    </row>
    <row r="71" spans="1:12" x14ac:dyDescent="0.25">
      <c r="A71" s="51"/>
      <c r="C71" s="48"/>
      <c r="D71" s="27"/>
      <c r="E71" s="48"/>
      <c r="F71" s="48"/>
      <c r="G71" s="48"/>
      <c r="H71" s="48"/>
      <c r="I71" s="48"/>
      <c r="J71" s="48"/>
      <c r="K71" s="48"/>
      <c r="L71" s="48"/>
    </row>
    <row r="72" spans="1:12" x14ac:dyDescent="0.25">
      <c r="A72" s="51"/>
      <c r="C72" s="48"/>
      <c r="D72" s="27"/>
      <c r="E72" s="48"/>
      <c r="F72" s="48"/>
      <c r="G72" s="48"/>
      <c r="H72" s="48"/>
      <c r="I72" s="48"/>
      <c r="J72" s="48"/>
      <c r="K72" s="48"/>
      <c r="L72" s="48"/>
    </row>
    <row r="73" spans="1:12" x14ac:dyDescent="0.25">
      <c r="A73" s="51"/>
      <c r="C73" s="48"/>
      <c r="D73" s="27"/>
      <c r="E73" s="48"/>
      <c r="F73" s="48"/>
      <c r="G73" s="48"/>
      <c r="H73" s="48"/>
      <c r="I73" s="48"/>
      <c r="J73" s="48"/>
      <c r="K73" s="48"/>
      <c r="L73" s="48"/>
    </row>
    <row r="74" spans="1:12" x14ac:dyDescent="0.25">
      <c r="A74" s="51"/>
      <c r="C74" s="48"/>
      <c r="D74" s="27"/>
      <c r="E74" s="48"/>
      <c r="F74" s="48"/>
      <c r="G74" s="48"/>
      <c r="H74" s="48"/>
      <c r="I74" s="48"/>
      <c r="J74" s="48"/>
      <c r="K74" s="48"/>
      <c r="L74" s="48"/>
    </row>
    <row r="75" spans="1:12" x14ac:dyDescent="0.25">
      <c r="A75" s="51"/>
      <c r="C75" s="48"/>
      <c r="D75" s="27"/>
      <c r="E75" s="48"/>
      <c r="F75" s="48"/>
      <c r="G75" s="48"/>
      <c r="H75" s="48"/>
      <c r="I75" s="48"/>
      <c r="J75" s="48"/>
      <c r="K75" s="48"/>
      <c r="L75" s="48"/>
    </row>
    <row r="76" spans="1:12" x14ac:dyDescent="0.25">
      <c r="A76" s="51"/>
      <c r="C76" s="48"/>
      <c r="D76" s="27"/>
      <c r="E76" s="48"/>
      <c r="F76" s="48"/>
      <c r="G76" s="48"/>
      <c r="H76" s="48"/>
      <c r="I76" s="48"/>
      <c r="J76" s="48"/>
      <c r="K76" s="48"/>
      <c r="L76" s="48"/>
    </row>
    <row r="77" spans="1:12" x14ac:dyDescent="0.25">
      <c r="A77" s="51"/>
      <c r="C77" s="48"/>
      <c r="D77" s="27"/>
      <c r="E77" s="48"/>
      <c r="F77" s="48"/>
      <c r="G77" s="48"/>
      <c r="H77" s="48"/>
      <c r="I77" s="48"/>
      <c r="J77" s="48"/>
      <c r="K77" s="48"/>
      <c r="L77" s="48"/>
    </row>
    <row r="78" spans="1:12" x14ac:dyDescent="0.25">
      <c r="A78" s="51"/>
      <c r="C78" s="48"/>
      <c r="D78" s="27"/>
      <c r="E78" s="48"/>
      <c r="F78" s="48"/>
      <c r="G78" s="48"/>
      <c r="H78" s="48"/>
      <c r="I78" s="48"/>
      <c r="J78" s="48"/>
      <c r="K78" s="48"/>
      <c r="L78" s="48"/>
    </row>
    <row r="79" spans="1:12" x14ac:dyDescent="0.25">
      <c r="A79" s="51"/>
      <c r="C79" s="48"/>
      <c r="D79" s="27"/>
      <c r="E79" s="48"/>
      <c r="F79" s="48"/>
      <c r="G79" s="48"/>
      <c r="H79" s="48"/>
      <c r="I79" s="48"/>
      <c r="J79" s="48"/>
      <c r="K79" s="48"/>
      <c r="L79" s="48"/>
    </row>
    <row r="80" spans="1:12" x14ac:dyDescent="0.25">
      <c r="A80" s="51"/>
      <c r="C80" s="48"/>
      <c r="D80" s="27"/>
      <c r="E80" s="48"/>
      <c r="F80" s="48"/>
      <c r="G80" s="48"/>
      <c r="H80" s="48"/>
      <c r="I80" s="48"/>
      <c r="J80" s="48"/>
      <c r="K80" s="48"/>
      <c r="L80" s="48"/>
    </row>
    <row r="81" spans="1:12" x14ac:dyDescent="0.25">
      <c r="A81" s="51"/>
      <c r="C81" s="48"/>
      <c r="D81" s="27"/>
      <c r="E81" s="48"/>
      <c r="F81" s="48"/>
      <c r="G81" s="48"/>
      <c r="H81" s="48"/>
      <c r="I81" s="48"/>
      <c r="J81" s="48"/>
      <c r="K81" s="48"/>
      <c r="L81" s="48"/>
    </row>
    <row r="82" spans="1:12" x14ac:dyDescent="0.25">
      <c r="A82" s="51"/>
      <c r="C82" s="48"/>
      <c r="D82" s="27"/>
      <c r="E82" s="48"/>
      <c r="F82" s="48"/>
      <c r="G82" s="48"/>
      <c r="H82" s="48"/>
      <c r="I82" s="48"/>
      <c r="J82" s="48"/>
      <c r="K82" s="48"/>
      <c r="L82" s="48"/>
    </row>
    <row r="83" spans="1:12" x14ac:dyDescent="0.25">
      <c r="A83" s="51"/>
      <c r="C83" s="48"/>
      <c r="D83" s="27"/>
      <c r="E83" s="48"/>
      <c r="F83" s="48"/>
      <c r="G83" s="48"/>
      <c r="H83" s="48"/>
      <c r="I83" s="48"/>
      <c r="J83" s="48"/>
      <c r="K83" s="48"/>
      <c r="L83" s="48"/>
    </row>
    <row r="84" spans="1:12" x14ac:dyDescent="0.25">
      <c r="A84" s="51"/>
      <c r="C84" s="48"/>
      <c r="D84" s="27"/>
      <c r="E84" s="48"/>
      <c r="F84" s="48"/>
      <c r="G84" s="48"/>
      <c r="H84" s="48"/>
      <c r="I84" s="48"/>
      <c r="J84" s="48"/>
      <c r="K84" s="48"/>
      <c r="L84" s="48"/>
    </row>
    <row r="85" spans="1:12" x14ac:dyDescent="0.25">
      <c r="A85" s="51"/>
      <c r="C85" s="48"/>
      <c r="D85" s="27"/>
      <c r="E85" s="48"/>
      <c r="F85" s="48"/>
      <c r="G85" s="48"/>
      <c r="H85" s="48"/>
      <c r="I85" s="48"/>
      <c r="J85" s="48"/>
      <c r="K85" s="48"/>
      <c r="L85" s="48"/>
    </row>
    <row r="86" spans="1:12" x14ac:dyDescent="0.25">
      <c r="A86" s="51"/>
      <c r="C86" s="48"/>
      <c r="D86" s="27"/>
      <c r="E86" s="48"/>
      <c r="F86" s="48"/>
      <c r="G86" s="48"/>
      <c r="H86" s="48"/>
      <c r="I86" s="48"/>
      <c r="J86" s="48"/>
      <c r="K86" s="48"/>
      <c r="L86" s="48"/>
    </row>
    <row r="87" spans="1:12" x14ac:dyDescent="0.25">
      <c r="A87" s="51"/>
      <c r="C87" s="48"/>
      <c r="D87" s="27"/>
      <c r="E87" s="48"/>
      <c r="F87" s="48"/>
      <c r="G87" s="48"/>
      <c r="H87" s="48"/>
      <c r="I87" s="48"/>
      <c r="J87" s="48"/>
      <c r="K87" s="48"/>
      <c r="L87" s="48"/>
    </row>
    <row r="88" spans="1:12" x14ac:dyDescent="0.25">
      <c r="A88" s="51"/>
      <c r="C88" s="48"/>
      <c r="D88" s="27"/>
      <c r="E88" s="48"/>
      <c r="F88" s="48"/>
      <c r="G88" s="48"/>
      <c r="H88" s="48"/>
      <c r="I88" s="48"/>
      <c r="J88" s="48"/>
      <c r="K88" s="48"/>
      <c r="L88" s="48"/>
    </row>
    <row r="89" spans="1:12" x14ac:dyDescent="0.25">
      <c r="A89" s="51"/>
      <c r="C89" s="48"/>
      <c r="D89" s="27"/>
      <c r="E89" s="48"/>
      <c r="F89" s="48"/>
      <c r="G89" s="48"/>
      <c r="H89" s="48"/>
      <c r="I89" s="48"/>
      <c r="J89" s="48"/>
      <c r="K89" s="48"/>
      <c r="L89" s="48"/>
    </row>
    <row r="90" spans="1:12" x14ac:dyDescent="0.25">
      <c r="A90" s="51"/>
      <c r="C90" s="48"/>
      <c r="D90" s="27"/>
      <c r="E90" s="48"/>
      <c r="F90" s="48"/>
      <c r="G90" s="48"/>
      <c r="H90" s="48"/>
      <c r="I90" s="48"/>
      <c r="J90" s="48"/>
      <c r="K90" s="48"/>
      <c r="L90" s="48"/>
    </row>
    <row r="91" spans="1:12" x14ac:dyDescent="0.25">
      <c r="A91" s="51"/>
      <c r="C91" s="48"/>
      <c r="D91" s="27"/>
      <c r="E91" s="48"/>
      <c r="F91" s="48"/>
      <c r="G91" s="48"/>
      <c r="H91" s="48"/>
      <c r="I91" s="48"/>
      <c r="J91" s="48"/>
      <c r="K91" s="48"/>
      <c r="L91" s="48"/>
    </row>
    <row r="92" spans="1:12" x14ac:dyDescent="0.25">
      <c r="A92" s="51"/>
      <c r="C92" s="48"/>
      <c r="D92" s="27"/>
      <c r="E92" s="48"/>
      <c r="F92" s="48"/>
      <c r="G92" s="48"/>
      <c r="H92" s="48"/>
      <c r="I92" s="48"/>
      <c r="J92" s="48"/>
      <c r="K92" s="48"/>
      <c r="L92" s="48"/>
    </row>
    <row r="93" spans="1:12" x14ac:dyDescent="0.25">
      <c r="A93" s="51"/>
      <c r="C93" s="48"/>
      <c r="D93" s="27"/>
      <c r="E93" s="48"/>
      <c r="F93" s="48"/>
      <c r="G93" s="48"/>
      <c r="H93" s="48"/>
      <c r="I93" s="48"/>
      <c r="J93" s="48"/>
      <c r="K93" s="48"/>
      <c r="L93" s="48"/>
    </row>
    <row r="94" spans="1:12" x14ac:dyDescent="0.25">
      <c r="A94" s="51"/>
      <c r="C94" s="48"/>
      <c r="D94" s="27"/>
      <c r="E94" s="48"/>
      <c r="F94" s="48"/>
      <c r="G94" s="48"/>
      <c r="H94" s="48"/>
      <c r="I94" s="48"/>
      <c r="J94" s="48"/>
      <c r="K94" s="48"/>
      <c r="L94" s="48"/>
    </row>
    <row r="95" spans="1:12" x14ac:dyDescent="0.25">
      <c r="A95" s="51"/>
      <c r="C95" s="48"/>
      <c r="D95" s="27"/>
      <c r="E95" s="48"/>
      <c r="F95" s="48"/>
      <c r="G95" s="48"/>
      <c r="H95" s="48"/>
      <c r="I95" s="48"/>
      <c r="J95" s="48"/>
      <c r="K95" s="48"/>
      <c r="L95" s="48"/>
    </row>
    <row r="96" spans="1:12" x14ac:dyDescent="0.25">
      <c r="A96" s="51"/>
      <c r="C96" s="48"/>
      <c r="D96" s="27"/>
      <c r="E96" s="48"/>
      <c r="F96" s="48"/>
      <c r="G96" s="48"/>
      <c r="H96" s="48"/>
      <c r="I96" s="48"/>
      <c r="J96" s="48"/>
      <c r="K96" s="48"/>
      <c r="L96" s="48"/>
    </row>
    <row r="97" spans="1:12" x14ac:dyDescent="0.25">
      <c r="A97" s="51"/>
      <c r="C97" s="48"/>
      <c r="D97" s="27"/>
      <c r="E97" s="48"/>
      <c r="F97" s="48"/>
      <c r="G97" s="48"/>
      <c r="H97" s="48"/>
      <c r="I97" s="48"/>
      <c r="J97" s="48"/>
      <c r="K97" s="48"/>
      <c r="L97" s="48"/>
    </row>
    <row r="98" spans="1:12" x14ac:dyDescent="0.25">
      <c r="A98" s="51"/>
      <c r="C98" s="48"/>
      <c r="D98" s="27"/>
      <c r="E98" s="48"/>
      <c r="F98" s="48"/>
      <c r="G98" s="48"/>
      <c r="H98" s="48"/>
      <c r="I98" s="48"/>
      <c r="J98" s="48"/>
      <c r="K98" s="48"/>
      <c r="L98" s="48"/>
    </row>
    <row r="99" spans="1:12" x14ac:dyDescent="0.25">
      <c r="A99" s="51"/>
      <c r="C99" s="48"/>
      <c r="D99" s="27"/>
      <c r="E99" s="48"/>
      <c r="F99" s="48"/>
      <c r="G99" s="48"/>
      <c r="H99" s="48"/>
      <c r="I99" s="48"/>
      <c r="J99" s="48"/>
      <c r="K99" s="48"/>
      <c r="L99" s="48"/>
    </row>
    <row r="100" spans="1:12" x14ac:dyDescent="0.25">
      <c r="A100" s="51"/>
      <c r="C100" s="48"/>
      <c r="D100" s="27"/>
      <c r="E100" s="48"/>
      <c r="F100" s="48"/>
      <c r="G100" s="48"/>
      <c r="H100" s="48"/>
      <c r="I100" s="48"/>
      <c r="J100" s="48"/>
      <c r="K100" s="48"/>
      <c r="L100" s="48"/>
    </row>
    <row r="101" spans="1:12" x14ac:dyDescent="0.25">
      <c r="A101" s="51"/>
      <c r="C101" s="48"/>
      <c r="D101" s="27"/>
      <c r="E101" s="48"/>
      <c r="F101" s="48"/>
      <c r="G101" s="48"/>
      <c r="H101" s="48"/>
      <c r="I101" s="48"/>
      <c r="J101" s="48"/>
      <c r="K101" s="48"/>
      <c r="L101" s="48"/>
    </row>
    <row r="102" spans="1:12" x14ac:dyDescent="0.25">
      <c r="A102" s="51"/>
      <c r="C102" s="48"/>
      <c r="D102" s="27"/>
      <c r="E102" s="48"/>
      <c r="F102" s="48"/>
      <c r="G102" s="48"/>
      <c r="H102" s="48"/>
      <c r="I102" s="48"/>
      <c r="J102" s="48"/>
      <c r="K102" s="48"/>
      <c r="L102" s="48"/>
    </row>
    <row r="103" spans="1:12" x14ac:dyDescent="0.25">
      <c r="A103" s="51"/>
      <c r="C103" s="48"/>
      <c r="D103" s="27"/>
      <c r="E103" s="48"/>
      <c r="F103" s="48"/>
      <c r="G103" s="48"/>
      <c r="H103" s="48"/>
      <c r="I103" s="48"/>
      <c r="J103" s="48"/>
      <c r="K103" s="48"/>
      <c r="L103" s="48"/>
    </row>
    <row r="104" spans="1:12" x14ac:dyDescent="0.25">
      <c r="A104" s="51"/>
      <c r="C104" s="48"/>
      <c r="D104" s="27"/>
      <c r="E104" s="48"/>
      <c r="F104" s="48"/>
      <c r="G104" s="48"/>
      <c r="H104" s="48"/>
      <c r="I104" s="48"/>
      <c r="J104" s="48"/>
      <c r="K104" s="48"/>
      <c r="L104" s="48"/>
    </row>
    <row r="105" spans="1:12" x14ac:dyDescent="0.25">
      <c r="A105" s="51"/>
      <c r="C105" s="48"/>
      <c r="D105" s="27"/>
      <c r="E105" s="48"/>
      <c r="F105" s="48"/>
      <c r="G105" s="48"/>
      <c r="H105" s="48"/>
      <c r="I105" s="48"/>
      <c r="J105" s="48"/>
      <c r="K105" s="48"/>
      <c r="L105" s="48"/>
    </row>
    <row r="106" spans="1:12" x14ac:dyDescent="0.25">
      <c r="A106" s="51"/>
      <c r="C106" s="48"/>
      <c r="D106" s="27"/>
      <c r="E106" s="48"/>
      <c r="F106" s="48"/>
      <c r="G106" s="48"/>
      <c r="H106" s="48"/>
      <c r="I106" s="48"/>
      <c r="J106" s="48"/>
      <c r="K106" s="48"/>
      <c r="L106" s="48"/>
    </row>
    <row r="107" spans="1:12" x14ac:dyDescent="0.25">
      <c r="A107" s="51"/>
      <c r="C107" s="48"/>
      <c r="D107" s="27"/>
      <c r="E107" s="48"/>
      <c r="F107" s="48"/>
      <c r="G107" s="48"/>
      <c r="H107" s="48"/>
      <c r="I107" s="48"/>
      <c r="J107" s="48"/>
      <c r="K107" s="48"/>
      <c r="L107" s="48"/>
    </row>
    <row r="108" spans="1:12" x14ac:dyDescent="0.25">
      <c r="A108" s="51"/>
      <c r="C108" s="48"/>
      <c r="D108" s="27"/>
      <c r="E108" s="48"/>
      <c r="F108" s="48"/>
      <c r="G108" s="48"/>
      <c r="H108" s="48"/>
      <c r="I108" s="48"/>
      <c r="J108" s="48"/>
      <c r="K108" s="48"/>
      <c r="L108" s="48"/>
    </row>
    <row r="109" spans="1:12" x14ac:dyDescent="0.25">
      <c r="A109" s="51"/>
      <c r="C109" s="48"/>
      <c r="D109" s="27"/>
      <c r="E109" s="48"/>
      <c r="F109" s="48"/>
      <c r="G109" s="48"/>
      <c r="H109" s="48"/>
      <c r="I109" s="48"/>
      <c r="J109" s="48"/>
      <c r="K109" s="48"/>
      <c r="L109" s="48"/>
    </row>
    <row r="110" spans="1:12" x14ac:dyDescent="0.25">
      <c r="A110" s="51"/>
      <c r="C110" s="48"/>
      <c r="D110" s="27"/>
      <c r="E110" s="48"/>
      <c r="F110" s="48"/>
      <c r="G110" s="48"/>
      <c r="H110" s="48"/>
      <c r="I110" s="48"/>
      <c r="J110" s="48"/>
      <c r="K110" s="48"/>
      <c r="L110" s="48"/>
    </row>
    <row r="111" spans="1:12" x14ac:dyDescent="0.25">
      <c r="A111" s="51"/>
      <c r="C111" s="48"/>
      <c r="D111" s="27"/>
      <c r="E111" s="48"/>
      <c r="F111" s="48"/>
      <c r="G111" s="48"/>
      <c r="H111" s="48"/>
      <c r="I111" s="48"/>
      <c r="J111" s="48"/>
      <c r="K111" s="48"/>
      <c r="L111" s="48"/>
    </row>
    <row r="112" spans="1:12" x14ac:dyDescent="0.25">
      <c r="A112" s="51"/>
      <c r="C112" s="48"/>
      <c r="D112" s="27"/>
      <c r="E112" s="48"/>
      <c r="F112" s="48"/>
      <c r="G112" s="48"/>
      <c r="H112" s="48"/>
      <c r="I112" s="48"/>
      <c r="J112" s="48"/>
      <c r="K112" s="48"/>
      <c r="L112" s="48"/>
    </row>
    <row r="113" spans="1:12" x14ac:dyDescent="0.25">
      <c r="A113" s="51"/>
      <c r="C113" s="48"/>
      <c r="D113" s="27"/>
      <c r="E113" s="48"/>
      <c r="F113" s="48"/>
      <c r="G113" s="48"/>
      <c r="H113" s="48"/>
      <c r="I113" s="48"/>
      <c r="J113" s="48"/>
      <c r="K113" s="48"/>
      <c r="L113" s="48"/>
    </row>
    <row r="114" spans="1:12" x14ac:dyDescent="0.25">
      <c r="A114" s="51"/>
      <c r="C114" s="48"/>
      <c r="D114" s="27"/>
      <c r="E114" s="48"/>
      <c r="F114" s="48"/>
      <c r="G114" s="48"/>
      <c r="H114" s="48"/>
      <c r="I114" s="48"/>
      <c r="J114" s="48"/>
      <c r="K114" s="48"/>
      <c r="L114" s="48"/>
    </row>
    <row r="115" spans="1:12" x14ac:dyDescent="0.25">
      <c r="A115" s="51"/>
      <c r="C115" s="48"/>
      <c r="D115" s="27"/>
      <c r="E115" s="48"/>
      <c r="F115" s="48"/>
      <c r="G115" s="48"/>
      <c r="H115" s="48"/>
      <c r="I115" s="48"/>
      <c r="J115" s="48"/>
      <c r="K115" s="48"/>
      <c r="L115" s="48"/>
    </row>
    <row r="116" spans="1:12" x14ac:dyDescent="0.25">
      <c r="A116" s="51"/>
      <c r="C116" s="48"/>
      <c r="D116" s="27"/>
      <c r="E116" s="48"/>
      <c r="F116" s="48"/>
      <c r="G116" s="48"/>
      <c r="H116" s="48"/>
      <c r="I116" s="48"/>
      <c r="J116" s="48"/>
      <c r="K116" s="48"/>
      <c r="L116" s="48"/>
    </row>
    <row r="117" spans="1:12" x14ac:dyDescent="0.25">
      <c r="A117" s="51"/>
      <c r="C117" s="48"/>
      <c r="D117" s="27"/>
      <c r="E117" s="48"/>
      <c r="F117" s="48"/>
      <c r="G117" s="48"/>
      <c r="H117" s="48"/>
      <c r="I117" s="48"/>
      <c r="J117" s="48"/>
      <c r="K117" s="48"/>
      <c r="L117" s="48"/>
    </row>
    <row r="118" spans="1:12" x14ac:dyDescent="0.25">
      <c r="A118" s="51"/>
      <c r="C118" s="48"/>
      <c r="D118" s="27"/>
      <c r="E118" s="48"/>
      <c r="F118" s="48"/>
      <c r="G118" s="48"/>
      <c r="H118" s="48"/>
      <c r="I118" s="48"/>
      <c r="J118" s="48"/>
      <c r="K118" s="48"/>
      <c r="L118" s="48"/>
    </row>
    <row r="119" spans="1:12" x14ac:dyDescent="0.25">
      <c r="A119" s="51"/>
      <c r="C119" s="48"/>
      <c r="D119" s="27"/>
      <c r="E119" s="48"/>
      <c r="F119" s="48"/>
      <c r="G119" s="48"/>
      <c r="H119" s="48"/>
      <c r="I119" s="48"/>
      <c r="J119" s="48"/>
      <c r="K119" s="48"/>
      <c r="L119" s="48"/>
    </row>
    <row r="120" spans="1:12" x14ac:dyDescent="0.25">
      <c r="A120" s="51"/>
      <c r="C120" s="48"/>
      <c r="D120" s="27"/>
      <c r="E120" s="48"/>
      <c r="F120" s="48"/>
      <c r="G120" s="48"/>
      <c r="H120" s="48"/>
      <c r="I120" s="48"/>
      <c r="J120" s="48"/>
      <c r="K120" s="48"/>
      <c r="L120" s="48"/>
    </row>
    <row r="121" spans="1:12" x14ac:dyDescent="0.25">
      <c r="A121" s="51"/>
      <c r="C121" s="48"/>
      <c r="D121" s="27"/>
      <c r="E121" s="48"/>
      <c r="F121" s="48"/>
      <c r="G121" s="48"/>
      <c r="H121" s="48"/>
      <c r="I121" s="48"/>
      <c r="J121" s="48"/>
      <c r="K121" s="48"/>
      <c r="L121" s="48"/>
    </row>
    <row r="122" spans="1:12" x14ac:dyDescent="0.25">
      <c r="A122" s="51"/>
      <c r="C122" s="48"/>
      <c r="D122" s="27"/>
      <c r="E122" s="48"/>
      <c r="F122" s="48"/>
      <c r="G122" s="48"/>
      <c r="H122" s="48"/>
      <c r="I122" s="48"/>
      <c r="J122" s="48"/>
      <c r="K122" s="48"/>
      <c r="L122" s="48"/>
    </row>
    <row r="123" spans="1:12" x14ac:dyDescent="0.25">
      <c r="A123" s="51"/>
      <c r="C123" s="48"/>
      <c r="D123" s="27"/>
      <c r="E123" s="48"/>
      <c r="F123" s="48"/>
      <c r="G123" s="48"/>
      <c r="H123" s="48"/>
      <c r="I123" s="48"/>
      <c r="J123" s="48"/>
      <c r="K123" s="48"/>
      <c r="L123" s="48"/>
    </row>
    <row r="124" spans="1:12" x14ac:dyDescent="0.25">
      <c r="A124" s="51"/>
      <c r="C124" s="48"/>
      <c r="D124" s="27"/>
      <c r="E124" s="48"/>
      <c r="F124" s="48"/>
      <c r="G124" s="48"/>
      <c r="H124" s="48"/>
      <c r="I124" s="48"/>
      <c r="J124" s="48"/>
      <c r="K124" s="48"/>
      <c r="L124" s="48"/>
    </row>
    <row r="125" spans="1:12" x14ac:dyDescent="0.25">
      <c r="A125" s="51"/>
      <c r="C125" s="48"/>
      <c r="D125" s="27"/>
      <c r="E125" s="48"/>
      <c r="F125" s="48"/>
      <c r="G125" s="48"/>
      <c r="H125" s="48"/>
      <c r="I125" s="48"/>
      <c r="J125" s="48"/>
      <c r="K125" s="48"/>
      <c r="L125" s="48"/>
    </row>
    <row r="126" spans="1:12" x14ac:dyDescent="0.25">
      <c r="A126" s="51"/>
      <c r="C126" s="48"/>
      <c r="D126" s="27"/>
      <c r="E126" s="48"/>
      <c r="F126" s="48"/>
      <c r="G126" s="48"/>
      <c r="H126" s="48"/>
      <c r="I126" s="48"/>
      <c r="J126" s="48"/>
      <c r="K126" s="48"/>
      <c r="L126" s="48"/>
    </row>
    <row r="127" spans="1:12" x14ac:dyDescent="0.25">
      <c r="A127" s="51"/>
      <c r="C127" s="48"/>
      <c r="D127" s="27"/>
      <c r="E127" s="48"/>
      <c r="F127" s="48"/>
      <c r="G127" s="48"/>
      <c r="H127" s="48"/>
      <c r="I127" s="48"/>
      <c r="J127" s="48"/>
      <c r="K127" s="48"/>
      <c r="L127" s="48"/>
    </row>
    <row r="128" spans="1:12" x14ac:dyDescent="0.25">
      <c r="A128" s="51"/>
      <c r="C128" s="48"/>
      <c r="D128" s="27"/>
      <c r="E128" s="48"/>
      <c r="F128" s="48"/>
      <c r="G128" s="48"/>
      <c r="H128" s="48"/>
      <c r="I128" s="48"/>
      <c r="J128" s="48"/>
      <c r="K128" s="48"/>
      <c r="L128" s="48"/>
    </row>
    <row r="164" spans="4:4" x14ac:dyDescent="0.25">
      <c r="D164" s="26" t="e">
        <f>SUM(Summations!B3º)</f>
        <v>#NAME?</v>
      </c>
    </row>
  </sheetData>
  <sheetProtection sheet="1" selectLockedCells="1" selectUnlockedCells="1"/>
  <mergeCells count="2">
    <mergeCell ref="F36:G36"/>
    <mergeCell ref="F35:G35"/>
  </mergeCells>
  <phoneticPr fontId="26"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1">
    <tabColor rgb="FFB381D9"/>
  </sheetPr>
  <dimension ref="A1:K27"/>
  <sheetViews>
    <sheetView zoomScale="85" zoomScaleNormal="85" workbookViewId="0">
      <pane ySplit="1" topLeftCell="A2" activePane="bottomLeft" state="frozen"/>
      <selection sqref="A1:XFD1048576"/>
      <selection pane="bottomLeft" activeCell="C8" sqref="C8"/>
    </sheetView>
  </sheetViews>
  <sheetFormatPr defaultColWidth="0" defaultRowHeight="15" x14ac:dyDescent="0.25"/>
  <cols>
    <col min="1" max="8" width="12.42578125" style="23" customWidth="1"/>
    <col min="9" max="9" width="91.42578125" style="23" bestFit="1" customWidth="1"/>
    <col min="10" max="16384" width="8.7109375" style="23" hidden="1"/>
  </cols>
  <sheetData>
    <row r="1" spans="1:11" ht="43.9" customHeight="1" x14ac:dyDescent="0.25">
      <c r="A1" s="22" t="s">
        <v>101</v>
      </c>
      <c r="B1" s="22" t="s">
        <v>102</v>
      </c>
      <c r="C1" s="22" t="s">
        <v>91</v>
      </c>
      <c r="D1" s="22" t="s">
        <v>92</v>
      </c>
      <c r="E1" s="22" t="s">
        <v>93</v>
      </c>
      <c r="F1" s="22" t="s">
        <v>94</v>
      </c>
      <c r="G1" s="22" t="s">
        <v>132</v>
      </c>
      <c r="H1" s="22" t="s">
        <v>133</v>
      </c>
      <c r="I1"/>
    </row>
    <row r="2" spans="1:11" s="274" customFormat="1" x14ac:dyDescent="0.25">
      <c r="A2" s="321" t="s">
        <v>107</v>
      </c>
      <c r="B2" s="322" t="s">
        <v>168</v>
      </c>
      <c r="C2" s="323" t="s">
        <v>246</v>
      </c>
      <c r="D2" s="323" t="s">
        <v>247</v>
      </c>
      <c r="E2" s="324">
        <v>1</v>
      </c>
      <c r="F2" s="324">
        <v>999</v>
      </c>
      <c r="G2" s="324" t="s">
        <v>58</v>
      </c>
      <c r="H2" s="324">
        <v>999</v>
      </c>
      <c r="I2" s="325" t="s">
        <v>248</v>
      </c>
      <c r="J2"/>
      <c r="K2"/>
    </row>
    <row r="3" spans="1:11" s="275" customFormat="1" x14ac:dyDescent="0.25">
      <c r="A3" s="321" t="s">
        <v>107</v>
      </c>
      <c r="B3" s="322" t="s">
        <v>168</v>
      </c>
      <c r="C3" s="323" t="s">
        <v>249</v>
      </c>
      <c r="D3" s="323" t="s">
        <v>250</v>
      </c>
      <c r="E3" s="324">
        <v>2</v>
      </c>
      <c r="F3" s="324">
        <v>999</v>
      </c>
      <c r="G3" s="324" t="s">
        <v>58</v>
      </c>
      <c r="H3" s="324">
        <v>999</v>
      </c>
      <c r="I3" s="326"/>
      <c r="J3"/>
      <c r="K3"/>
    </row>
    <row r="4" spans="1:11" s="274" customFormat="1" x14ac:dyDescent="0.25">
      <c r="A4" s="284" t="s">
        <v>107</v>
      </c>
      <c r="B4" s="270" t="s">
        <v>233</v>
      </c>
      <c r="C4" s="271" t="s">
        <v>99</v>
      </c>
      <c r="D4" s="271" t="s">
        <v>234</v>
      </c>
      <c r="E4" s="272">
        <v>1</v>
      </c>
      <c r="F4" s="272">
        <v>999</v>
      </c>
      <c r="G4" s="285" t="s">
        <v>58</v>
      </c>
      <c r="H4" s="285">
        <v>999</v>
      </c>
      <c r="I4" s="273"/>
    </row>
    <row r="5" spans="1:11" s="275" customFormat="1" x14ac:dyDescent="0.25">
      <c r="A5" s="277"/>
      <c r="B5" s="276"/>
      <c r="C5" s="276"/>
      <c r="D5" s="276"/>
      <c r="G5" s="276"/>
      <c r="I5" s="277"/>
    </row>
    <row r="6" spans="1:11" s="275" customFormat="1" x14ac:dyDescent="0.25">
      <c r="A6" s="277"/>
      <c r="B6" s="276"/>
      <c r="C6" s="276"/>
      <c r="D6" s="276"/>
      <c r="G6" s="276"/>
      <c r="I6" s="277"/>
    </row>
    <row r="7" spans="1:11" s="275" customFormat="1" x14ac:dyDescent="0.25">
      <c r="A7" s="277"/>
      <c r="B7" s="276"/>
      <c r="C7" s="276"/>
      <c r="D7" s="276"/>
      <c r="G7" s="276"/>
      <c r="I7" s="277"/>
    </row>
    <row r="8" spans="1:11" s="275" customFormat="1" x14ac:dyDescent="0.25">
      <c r="A8" s="277"/>
      <c r="B8" s="276"/>
      <c r="C8" s="276"/>
      <c r="D8" s="276"/>
      <c r="G8" s="276"/>
      <c r="I8" s="277"/>
    </row>
    <row r="9" spans="1:11" s="275" customFormat="1" x14ac:dyDescent="0.25">
      <c r="A9" s="277"/>
      <c r="B9" s="276"/>
      <c r="C9" s="276"/>
      <c r="D9" s="276"/>
      <c r="G9" s="276"/>
      <c r="I9" s="277"/>
    </row>
    <row r="10" spans="1:11" s="275" customFormat="1" x14ac:dyDescent="0.25">
      <c r="A10" s="277"/>
      <c r="B10" s="276"/>
      <c r="C10" s="276"/>
      <c r="D10" s="276"/>
      <c r="G10" s="276"/>
      <c r="I10" s="277"/>
    </row>
    <row r="11" spans="1:11" s="275" customFormat="1" x14ac:dyDescent="0.25">
      <c r="A11" s="277"/>
      <c r="B11" s="276"/>
      <c r="C11" s="276"/>
      <c r="D11" s="276"/>
      <c r="G11" s="276"/>
      <c r="I11" s="277"/>
    </row>
    <row r="12" spans="1:11" s="275" customFormat="1" x14ac:dyDescent="0.25">
      <c r="A12" s="277"/>
      <c r="B12" s="276"/>
      <c r="C12" s="276"/>
      <c r="D12" s="276"/>
      <c r="G12" s="276"/>
      <c r="I12" s="277"/>
    </row>
    <row r="13" spans="1:11" s="275" customFormat="1" x14ac:dyDescent="0.25">
      <c r="A13" s="277"/>
      <c r="B13" s="276"/>
      <c r="G13" s="276"/>
      <c r="I13" s="277"/>
    </row>
    <row r="14" spans="1:11" s="279" customFormat="1" x14ac:dyDescent="0.25">
      <c r="A14" s="278"/>
      <c r="B14" s="276"/>
      <c r="C14" s="276"/>
      <c r="D14" s="276"/>
      <c r="I14" s="277"/>
    </row>
    <row r="15" spans="1:11" s="275" customFormat="1" x14ac:dyDescent="0.25">
      <c r="A15" s="277"/>
      <c r="D15" s="276"/>
      <c r="G15" s="276"/>
      <c r="I15" s="277"/>
    </row>
    <row r="16" spans="1:11" s="275" customFormat="1" x14ac:dyDescent="0.25">
      <c r="A16" s="277"/>
      <c r="C16" s="276"/>
      <c r="D16" s="276"/>
      <c r="G16" s="276"/>
      <c r="I16" s="277"/>
    </row>
    <row r="17" spans="1:9" s="275" customFormat="1" x14ac:dyDescent="0.25">
      <c r="A17" s="277"/>
      <c r="C17" s="276"/>
      <c r="D17" s="276"/>
      <c r="G17" s="276"/>
      <c r="I17" s="277"/>
    </row>
    <row r="18" spans="1:9" s="279" customFormat="1" x14ac:dyDescent="0.25">
      <c r="A18" s="278"/>
      <c r="C18" s="276"/>
      <c r="D18" s="276"/>
      <c r="I18" s="278"/>
    </row>
    <row r="19" spans="1:9" s="279" customFormat="1" x14ac:dyDescent="0.25">
      <c r="A19" s="278"/>
      <c r="C19" s="276"/>
      <c r="D19" s="276"/>
      <c r="F19" s="276"/>
      <c r="I19" s="278"/>
    </row>
    <row r="20" spans="1:9" s="208" customFormat="1" x14ac:dyDescent="0.25">
      <c r="A20" s="207"/>
      <c r="I20" s="207"/>
    </row>
    <row r="21" spans="1:9" x14ac:dyDescent="0.25">
      <c r="G21" s="38"/>
      <c r="I21"/>
    </row>
    <row r="22" spans="1:9" x14ac:dyDescent="0.25">
      <c r="G22" s="38"/>
      <c r="I22"/>
    </row>
    <row r="23" spans="1:9" x14ac:dyDescent="0.25">
      <c r="G23" s="38"/>
      <c r="I23"/>
    </row>
    <row r="24" spans="1:9" x14ac:dyDescent="0.25">
      <c r="G24" s="38"/>
      <c r="I24"/>
    </row>
    <row r="25" spans="1:9" x14ac:dyDescent="0.25">
      <c r="I25"/>
    </row>
    <row r="26" spans="1:9" x14ac:dyDescent="0.25">
      <c r="B26" s="38"/>
      <c r="C26" s="38"/>
      <c r="D26" s="38"/>
      <c r="G26" s="38"/>
      <c r="I26" s="38"/>
    </row>
    <row r="27" spans="1:9" x14ac:dyDescent="0.25">
      <c r="B27" s="38"/>
    </row>
  </sheetData>
  <sheetProtection sheet="1" selectLockedCells="1" selectUnlockedCells="1"/>
  <phoneticPr fontId="26"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5">
    <tabColor rgb="FFB381D9"/>
  </sheetPr>
  <dimension ref="A1:I17"/>
  <sheetViews>
    <sheetView zoomScale="85" zoomScaleNormal="85" workbookViewId="0">
      <selection activeCell="B2" sqref="B2"/>
    </sheetView>
  </sheetViews>
  <sheetFormatPr defaultColWidth="9.140625" defaultRowHeight="12.75" x14ac:dyDescent="0.2"/>
  <cols>
    <col min="1" max="1" width="9.140625" style="3"/>
    <col min="2" max="2" width="18.5703125" style="3" customWidth="1"/>
    <col min="3" max="16384" width="9.140625" style="3"/>
  </cols>
  <sheetData>
    <row r="1" spans="1:9" ht="45" x14ac:dyDescent="0.2">
      <c r="A1" s="14" t="s">
        <v>101</v>
      </c>
      <c r="B1" s="24" t="s">
        <v>90</v>
      </c>
      <c r="C1" s="24" t="s">
        <v>91</v>
      </c>
      <c r="D1" s="24" t="s">
        <v>92</v>
      </c>
      <c r="E1" s="24" t="s">
        <v>93</v>
      </c>
      <c r="F1" s="24" t="s">
        <v>94</v>
      </c>
    </row>
    <row r="2" spans="1:9" ht="15" x14ac:dyDescent="0.2">
      <c r="A2" s="185" t="s">
        <v>134</v>
      </c>
      <c r="B2" s="206" t="s">
        <v>233</v>
      </c>
      <c r="C2" s="206" t="s">
        <v>99</v>
      </c>
      <c r="D2" s="206" t="s">
        <v>234</v>
      </c>
      <c r="E2" s="280">
        <v>1</v>
      </c>
      <c r="F2" s="280">
        <v>999</v>
      </c>
      <c r="G2" s="185"/>
      <c r="H2" s="185"/>
      <c r="I2" s="185"/>
    </row>
    <row r="3" spans="1:9" ht="15" x14ac:dyDescent="0.2">
      <c r="A3" s="185"/>
      <c r="B3" s="280"/>
      <c r="C3" s="280"/>
      <c r="D3" s="206"/>
      <c r="E3" s="280"/>
      <c r="F3" s="280"/>
      <c r="G3" s="185"/>
      <c r="H3" s="185"/>
      <c r="I3" s="185"/>
    </row>
    <row r="4" spans="1:9" ht="15" x14ac:dyDescent="0.2">
      <c r="A4" s="185"/>
      <c r="B4" s="280"/>
      <c r="C4" s="206"/>
      <c r="D4" s="206"/>
      <c r="E4" s="280"/>
      <c r="F4" s="280"/>
      <c r="G4" s="185"/>
      <c r="H4" s="185"/>
      <c r="I4" s="185"/>
    </row>
    <row r="5" spans="1:9" ht="15" x14ac:dyDescent="0.2">
      <c r="A5" s="185"/>
      <c r="B5" s="280"/>
      <c r="C5" s="206"/>
      <c r="D5" s="206"/>
      <c r="E5" s="280"/>
      <c r="F5" s="280"/>
      <c r="G5" s="185"/>
      <c r="H5" s="185"/>
      <c r="I5" s="185"/>
    </row>
    <row r="6" spans="1:9" ht="15" x14ac:dyDescent="0.2">
      <c r="A6" s="185"/>
      <c r="B6" s="280"/>
      <c r="C6" s="186"/>
      <c r="D6" s="186"/>
      <c r="E6" s="186"/>
      <c r="F6" s="186"/>
      <c r="G6" s="185"/>
      <c r="H6" s="185"/>
      <c r="I6" s="185"/>
    </row>
    <row r="7" spans="1:9" ht="15" x14ac:dyDescent="0.2">
      <c r="A7" s="185"/>
      <c r="B7" s="280"/>
      <c r="C7" s="186"/>
      <c r="D7" s="186"/>
      <c r="E7" s="186"/>
      <c r="F7" s="186"/>
      <c r="G7" s="185"/>
      <c r="H7" s="185"/>
      <c r="I7" s="185"/>
    </row>
    <row r="8" spans="1:9" ht="15" x14ac:dyDescent="0.2">
      <c r="A8" s="185"/>
      <c r="B8" s="280"/>
      <c r="C8" s="186"/>
      <c r="D8" s="186"/>
      <c r="E8" s="186"/>
      <c r="F8" s="186"/>
      <c r="G8" s="185"/>
      <c r="H8" s="185"/>
      <c r="I8" s="185"/>
    </row>
    <row r="9" spans="1:9" ht="15" x14ac:dyDescent="0.2">
      <c r="A9" s="185"/>
      <c r="B9" s="280"/>
      <c r="C9" s="186"/>
      <c r="D9" s="186"/>
      <c r="E9" s="186"/>
      <c r="F9" s="186"/>
      <c r="G9" s="185"/>
      <c r="H9" s="185"/>
      <c r="I9" s="185"/>
    </row>
    <row r="10" spans="1:9" ht="15" x14ac:dyDescent="0.2">
      <c r="A10" s="185"/>
      <c r="B10" s="280"/>
      <c r="C10" s="186"/>
      <c r="D10" s="186"/>
      <c r="E10" s="186"/>
      <c r="F10" s="186"/>
      <c r="G10" s="185"/>
      <c r="H10" s="185"/>
      <c r="I10" s="185"/>
    </row>
    <row r="11" spans="1:9" ht="15" x14ac:dyDescent="0.2">
      <c r="A11" s="185"/>
      <c r="B11" s="206"/>
      <c r="C11" s="186"/>
      <c r="D11" s="186"/>
      <c r="E11" s="186"/>
      <c r="F11" s="186"/>
      <c r="G11" s="185"/>
      <c r="H11" s="185"/>
      <c r="I11" s="185"/>
    </row>
    <row r="12" spans="1:9" ht="15" x14ac:dyDescent="0.2">
      <c r="A12" s="185"/>
      <c r="B12" s="206"/>
      <c r="C12" s="206"/>
      <c r="D12" s="206"/>
      <c r="E12" s="280"/>
      <c r="F12" s="280"/>
      <c r="G12" s="185"/>
      <c r="H12" s="185"/>
      <c r="I12" s="185"/>
    </row>
    <row r="13" spans="1:9" ht="15" x14ac:dyDescent="0.2">
      <c r="A13" s="185"/>
      <c r="B13" s="206"/>
      <c r="C13" s="206"/>
      <c r="D13" s="206"/>
      <c r="E13" s="280"/>
      <c r="F13" s="280"/>
      <c r="G13" s="185"/>
      <c r="H13" s="185"/>
      <c r="I13" s="185"/>
    </row>
    <row r="14" spans="1:9" ht="15" x14ac:dyDescent="0.2">
      <c r="A14" s="185"/>
      <c r="B14" s="206"/>
      <c r="C14" s="186"/>
      <c r="D14" s="186"/>
      <c r="E14" s="186"/>
      <c r="F14" s="186"/>
      <c r="G14" s="185"/>
      <c r="H14" s="185"/>
      <c r="I14" s="185"/>
    </row>
    <row r="15" spans="1:9" s="185" customFormat="1" x14ac:dyDescent="0.2">
      <c r="B15" s="186"/>
      <c r="C15" s="186"/>
      <c r="D15" s="186"/>
      <c r="E15" s="186"/>
      <c r="F15" s="186"/>
    </row>
    <row r="16" spans="1:9" s="185" customFormat="1" x14ac:dyDescent="0.2">
      <c r="B16" s="186"/>
      <c r="C16" s="186"/>
      <c r="D16" s="186"/>
      <c r="E16" s="186"/>
      <c r="F16" s="186"/>
    </row>
    <row r="17" s="185" customFormat="1" x14ac:dyDescent="0.2"/>
  </sheetData>
  <sheetProtection sheet="1" selectLockedCells="1" selectUnlockedCells="1"/>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tabColor rgb="FFB381D9"/>
  </sheetPr>
  <dimension ref="A1:I8"/>
  <sheetViews>
    <sheetView zoomScale="85" zoomScaleNormal="85" workbookViewId="0">
      <selection activeCell="D3" sqref="D3"/>
    </sheetView>
  </sheetViews>
  <sheetFormatPr defaultColWidth="8.7109375" defaultRowHeight="15" x14ac:dyDescent="0.25"/>
  <cols>
    <col min="1" max="1" width="8.7109375" style="16"/>
    <col min="2" max="2" width="16" style="17" bestFit="1" customWidth="1"/>
    <col min="3" max="3" width="11.140625" style="17" bestFit="1" customWidth="1"/>
    <col min="4" max="4" width="15.7109375" style="17" bestFit="1" customWidth="1"/>
    <col min="5" max="5" width="8.85546875" style="17" bestFit="1" customWidth="1"/>
    <col min="6" max="6" width="11.85546875" style="17" bestFit="1" customWidth="1"/>
    <col min="7" max="16384" width="8.7109375" style="16"/>
  </cols>
  <sheetData>
    <row r="1" spans="1:9" x14ac:dyDescent="0.25">
      <c r="A1" s="15" t="s">
        <v>101</v>
      </c>
      <c r="B1" s="15" t="s">
        <v>102</v>
      </c>
      <c r="C1" s="15" t="s">
        <v>103</v>
      </c>
      <c r="D1" s="15" t="s">
        <v>104</v>
      </c>
      <c r="E1" s="15" t="s">
        <v>105</v>
      </c>
      <c r="F1" s="15" t="s">
        <v>106</v>
      </c>
    </row>
    <row r="2" spans="1:9" x14ac:dyDescent="0.25">
      <c r="A2" s="281" t="s">
        <v>107</v>
      </c>
      <c r="B2" s="281" t="s">
        <v>233</v>
      </c>
      <c r="C2" s="20" t="s">
        <v>99</v>
      </c>
      <c r="D2" s="20" t="s">
        <v>234</v>
      </c>
      <c r="E2" s="20">
        <v>1</v>
      </c>
      <c r="F2" s="20">
        <v>999</v>
      </c>
      <c r="G2" s="274"/>
      <c r="H2" s="274"/>
      <c r="I2" s="274"/>
    </row>
    <row r="3" spans="1:9" x14ac:dyDescent="0.25">
      <c r="A3" s="20"/>
      <c r="B3" s="20"/>
      <c r="C3" s="20"/>
      <c r="D3" s="20"/>
      <c r="E3" s="20"/>
      <c r="F3" s="20"/>
      <c r="G3" s="274"/>
      <c r="H3" s="274"/>
      <c r="I3" s="274"/>
    </row>
    <row r="4" spans="1:9" x14ac:dyDescent="0.25">
      <c r="A4" s="20"/>
      <c r="B4" s="20"/>
      <c r="C4" s="20"/>
      <c r="D4" s="20"/>
      <c r="E4" s="20"/>
      <c r="F4" s="20"/>
      <c r="G4" s="274"/>
      <c r="H4" s="274"/>
      <c r="I4" s="274"/>
    </row>
    <row r="5" spans="1:9" x14ac:dyDescent="0.25">
      <c r="A5" s="20"/>
      <c r="B5" s="20"/>
      <c r="C5" s="281"/>
      <c r="D5" s="281"/>
      <c r="E5" s="20"/>
      <c r="F5" s="20"/>
      <c r="G5" s="274"/>
      <c r="H5" s="274"/>
      <c r="I5" s="274"/>
    </row>
    <row r="6" spans="1:9" x14ac:dyDescent="0.25">
      <c r="A6" s="20"/>
      <c r="B6" s="281"/>
      <c r="C6" s="281"/>
      <c r="D6" s="281"/>
      <c r="E6" s="20"/>
      <c r="F6" s="20"/>
      <c r="G6" s="274"/>
      <c r="H6" s="274"/>
      <c r="I6" s="274"/>
    </row>
    <row r="7" spans="1:9" x14ac:dyDescent="0.25">
      <c r="A7" s="274"/>
      <c r="B7" s="20"/>
      <c r="C7" s="20"/>
      <c r="D7" s="20"/>
      <c r="E7" s="20"/>
      <c r="F7" s="20"/>
      <c r="G7" s="274"/>
      <c r="H7" s="274"/>
      <c r="I7" s="274"/>
    </row>
    <row r="8" spans="1:9" x14ac:dyDescent="0.25">
      <c r="A8" s="274"/>
      <c r="B8" s="20"/>
      <c r="C8" s="20"/>
      <c r="D8" s="20"/>
      <c r="E8" s="20"/>
      <c r="F8" s="20"/>
      <c r="G8" s="274"/>
      <c r="H8" s="274"/>
      <c r="I8" s="274"/>
    </row>
  </sheetData>
  <sheetProtection sheet="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7">
    <tabColor rgb="FFB381D9"/>
  </sheetPr>
  <dimension ref="A1:Q10"/>
  <sheetViews>
    <sheetView zoomScale="85" zoomScaleNormal="85" workbookViewId="0">
      <selection activeCell="B2" sqref="B2"/>
    </sheetView>
  </sheetViews>
  <sheetFormatPr defaultColWidth="8.7109375" defaultRowHeight="15" x14ac:dyDescent="0.25"/>
  <cols>
    <col min="1" max="1" width="8.7109375" style="16"/>
    <col min="2" max="2" width="19" style="16" customWidth="1"/>
    <col min="3" max="3" width="10.140625" style="16" bestFit="1" customWidth="1"/>
    <col min="4" max="4" width="14.5703125" style="16" customWidth="1"/>
    <col min="5" max="5" width="8.140625" style="16" bestFit="1" customWidth="1"/>
    <col min="6" max="6" width="11" style="16" bestFit="1" customWidth="1"/>
    <col min="7" max="16384" width="8.7109375" style="16"/>
  </cols>
  <sheetData>
    <row r="1" spans="1:17" x14ac:dyDescent="0.25">
      <c r="A1" s="15" t="s">
        <v>101</v>
      </c>
      <c r="B1" s="15" t="s">
        <v>102</v>
      </c>
      <c r="C1" s="15" t="s">
        <v>103</v>
      </c>
      <c r="D1" s="15" t="s">
        <v>104</v>
      </c>
      <c r="E1" s="15" t="s">
        <v>105</v>
      </c>
      <c r="F1" s="15" t="s">
        <v>106</v>
      </c>
    </row>
    <row r="2" spans="1:17" x14ac:dyDescent="0.25">
      <c r="A2" s="281" t="s">
        <v>107</v>
      </c>
      <c r="B2" s="281" t="s">
        <v>233</v>
      </c>
      <c r="C2" s="20" t="s">
        <v>99</v>
      </c>
      <c r="D2" s="20" t="s">
        <v>234</v>
      </c>
      <c r="E2" s="20">
        <v>1</v>
      </c>
      <c r="F2" s="20">
        <v>999</v>
      </c>
      <c r="G2" s="274"/>
      <c r="H2" s="274"/>
      <c r="I2" s="274"/>
      <c r="J2" s="274"/>
      <c r="K2" s="274"/>
      <c r="L2" s="274"/>
      <c r="M2" s="274"/>
      <c r="N2" s="274"/>
      <c r="O2" s="274"/>
      <c r="P2" s="274"/>
      <c r="Q2" s="274"/>
    </row>
    <row r="3" spans="1:17" x14ac:dyDescent="0.25">
      <c r="A3" s="20"/>
      <c r="B3" s="20"/>
      <c r="C3" s="20"/>
      <c r="D3" s="20"/>
      <c r="E3" s="20"/>
      <c r="F3" s="20"/>
      <c r="G3" s="274"/>
      <c r="H3" s="274"/>
      <c r="I3" s="274"/>
      <c r="J3" s="274"/>
      <c r="K3" s="274"/>
      <c r="L3" s="274"/>
      <c r="M3" s="274"/>
      <c r="N3" s="274"/>
      <c r="O3" s="274"/>
      <c r="P3" s="274"/>
      <c r="Q3" s="274"/>
    </row>
    <row r="4" spans="1:17" x14ac:dyDescent="0.25">
      <c r="A4" s="20"/>
      <c r="B4" s="20"/>
      <c r="C4" s="20"/>
      <c r="D4" s="20"/>
      <c r="E4" s="20"/>
      <c r="F4" s="20"/>
      <c r="G4" s="274"/>
      <c r="H4" s="274"/>
      <c r="I4" s="274"/>
      <c r="J4" s="274"/>
      <c r="K4" s="274"/>
      <c r="L4" s="274"/>
      <c r="M4" s="274"/>
      <c r="N4" s="274"/>
      <c r="O4" s="274"/>
      <c r="P4" s="274"/>
      <c r="Q4" s="274"/>
    </row>
    <row r="5" spans="1:17" x14ac:dyDescent="0.25">
      <c r="A5" s="20"/>
      <c r="B5" s="20"/>
      <c r="C5" s="281"/>
      <c r="D5" s="281"/>
      <c r="E5" s="20"/>
      <c r="F5" s="20"/>
      <c r="G5" s="274"/>
      <c r="H5" s="274"/>
      <c r="I5" s="274"/>
      <c r="J5" s="274"/>
      <c r="K5" s="274"/>
      <c r="L5" s="274"/>
      <c r="M5" s="274"/>
      <c r="N5" s="274"/>
      <c r="O5" s="274"/>
      <c r="P5" s="274"/>
      <c r="Q5" s="274"/>
    </row>
    <row r="6" spans="1:17" x14ac:dyDescent="0.25">
      <c r="A6" s="20"/>
      <c r="B6" s="281"/>
      <c r="C6" s="281"/>
      <c r="D6" s="281"/>
      <c r="E6" s="20"/>
      <c r="F6" s="20"/>
      <c r="G6" s="274"/>
      <c r="H6" s="274"/>
      <c r="I6" s="274"/>
      <c r="J6" s="274"/>
      <c r="K6" s="274"/>
      <c r="L6" s="274"/>
      <c r="M6" s="274"/>
      <c r="N6" s="274"/>
      <c r="O6" s="274"/>
      <c r="P6" s="274"/>
      <c r="Q6" s="274"/>
    </row>
    <row r="7" spans="1:17" x14ac:dyDescent="0.25">
      <c r="A7" s="274"/>
      <c r="B7" s="274"/>
      <c r="C7" s="274"/>
      <c r="D7" s="274"/>
      <c r="E7" s="274"/>
      <c r="F7" s="274"/>
      <c r="G7" s="274"/>
      <c r="H7" s="274"/>
      <c r="I7" s="274"/>
      <c r="J7" s="274"/>
      <c r="K7" s="274"/>
      <c r="L7" s="274"/>
      <c r="M7" s="274"/>
      <c r="N7" s="274"/>
      <c r="O7" s="274"/>
      <c r="P7" s="274"/>
      <c r="Q7" s="274"/>
    </row>
    <row r="8" spans="1:17" x14ac:dyDescent="0.25">
      <c r="A8" s="274"/>
      <c r="B8" s="274"/>
      <c r="C8" s="274"/>
      <c r="D8" s="274"/>
      <c r="E8" s="274"/>
      <c r="F8" s="274"/>
      <c r="G8" s="274"/>
      <c r="H8" s="274"/>
      <c r="I8" s="274"/>
      <c r="J8" s="274"/>
      <c r="K8" s="274"/>
      <c r="L8" s="274"/>
      <c r="M8" s="274"/>
      <c r="N8" s="274"/>
      <c r="O8" s="274"/>
      <c r="P8" s="274"/>
      <c r="Q8" s="274"/>
    </row>
    <row r="9" spans="1:17" x14ac:dyDescent="0.25">
      <c r="A9" s="274"/>
      <c r="B9" s="274"/>
      <c r="C9" s="274"/>
      <c r="D9" s="274"/>
      <c r="E9" s="274"/>
      <c r="F9" s="274"/>
      <c r="G9" s="274"/>
      <c r="H9" s="274"/>
      <c r="I9" s="274"/>
      <c r="J9" s="274"/>
      <c r="K9" s="274"/>
      <c r="L9" s="274"/>
      <c r="M9" s="274"/>
      <c r="N9" s="274"/>
      <c r="O9" s="274"/>
      <c r="P9" s="274"/>
      <c r="Q9" s="274"/>
    </row>
    <row r="10" spans="1:17" x14ac:dyDescent="0.25">
      <c r="A10" s="274"/>
      <c r="B10" s="274"/>
      <c r="C10" s="274"/>
      <c r="D10" s="274"/>
      <c r="E10" s="274"/>
      <c r="F10" s="274"/>
      <c r="G10" s="274"/>
      <c r="H10" s="274"/>
      <c r="I10" s="274"/>
      <c r="J10" s="274"/>
      <c r="K10" s="274"/>
      <c r="L10" s="274"/>
      <c r="M10" s="274"/>
      <c r="N10" s="274"/>
      <c r="O10" s="274"/>
      <c r="P10" s="274"/>
      <c r="Q10" s="274"/>
    </row>
  </sheetData>
  <sheetProtection sheet="1"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489336-CA4E-41C2-9D80-2C288ACAC315}">
  <ds:schemaRefs>
    <ds:schemaRef ds:uri="http://schemas.microsoft.com/sharepoint/v3/contenttype/forms"/>
  </ds:schemaRefs>
</ds:datastoreItem>
</file>

<file path=customXml/itemProps2.xml><?xml version="1.0" encoding="utf-8"?>
<ds:datastoreItem xmlns:ds="http://schemas.openxmlformats.org/officeDocument/2006/customXml" ds:itemID="{151041B8-4BA3-4146-976E-14547D32F934}">
  <ds:schemaRefs>
    <ds:schemaRef ds:uri="http://schemas.microsoft.com/office/2006/metadata/properties"/>
    <ds:schemaRef ds:uri="http://schemas.microsoft.com/office/2006/documentManagement/types"/>
    <ds:schemaRef ds:uri="a280f3ed-f921-4226-9525-27fa6d577539"/>
    <ds:schemaRef ds:uri="http://purl.org/dc/elements/1.1/"/>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COVER</vt:lpstr>
      <vt:lpstr>INDEX</vt:lpstr>
      <vt:lpstr>Basic Instructions</vt:lpstr>
      <vt:lpstr>Methodology</vt:lpstr>
      <vt:lpstr>Validation rules</vt:lpstr>
      <vt:lpstr>GETTING STARTED</vt:lpstr>
      <vt:lpstr>FIN_POR</vt:lpstr>
      <vt:lpstr>Tool prefill from DECL_POR</vt:lpstr>
      <vt:lpstr>ErrorLog</vt:lpstr>
      <vt:lpstr>Changelog</vt:lpstr>
      <vt:lpstr>Lists</vt:lpstr>
      <vt:lpstr>Lists (specific)</vt:lpstr>
      <vt:lpstr>MacroBehaviour</vt:lpstr>
      <vt:lpstr>Locks</vt:lpstr>
      <vt:lpstr>Summations</vt:lpstr>
      <vt:lpstr>Mandatory</vt:lpstr>
      <vt:lpstr>IsFormula</vt:lpstr>
      <vt:lpstr>MustNotBeNegative</vt:lpstr>
      <vt:lpstr>IsNumeric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2021-05-10T20:38:54Z</cp:lastPrinted>
  <dcterms:created xsi:type="dcterms:W3CDTF">2021-01-11T08:40:29Z</dcterms:created>
  <dcterms:modified xsi:type="dcterms:W3CDTF">2025-10-09T13:19:52Z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y fmtid="{D5CDD505-2E9C-101B-9397-08002B2CF9AE}" pid="3" name="MSIP_Label_f4cdc456-5864-460f-beda-883d23b78bbb_Enabled">
    <vt:lpwstr>true</vt:lpwstr>
  </property>
  <property fmtid="{D5CDD505-2E9C-101B-9397-08002B2CF9AE}" pid="4" name="MSIP_Label_f4cdc456-5864-460f-beda-883d23b78bbb_SetDate">
    <vt:lpwstr>2024-06-14T12:54:24Z</vt:lpwstr>
  </property>
  <property fmtid="{D5CDD505-2E9C-101B-9397-08002B2CF9AE}" pid="5" name="MSIP_Label_f4cdc456-5864-460f-beda-883d23b78bbb_Method">
    <vt:lpwstr>Privileged</vt:lpwstr>
  </property>
  <property fmtid="{D5CDD505-2E9C-101B-9397-08002B2CF9AE}" pid="6" name="MSIP_Label_f4cdc456-5864-460f-beda-883d23b78bbb_Name">
    <vt:lpwstr>Publicly Available</vt:lpwstr>
  </property>
  <property fmtid="{D5CDD505-2E9C-101B-9397-08002B2CF9AE}" pid="7" name="MSIP_Label_f4cdc456-5864-460f-beda-883d23b78bbb_SiteId">
    <vt:lpwstr>b24c8b06-522c-46fe-9080-70926f8dddb1</vt:lpwstr>
  </property>
  <property fmtid="{D5CDD505-2E9C-101B-9397-08002B2CF9AE}" pid="8" name="MSIP_Label_f4cdc456-5864-460f-beda-883d23b78bbb_ActionId">
    <vt:lpwstr>7ce6ce0b-baf7-463d-8437-039b0cec8b0a</vt:lpwstr>
  </property>
  <property fmtid="{D5CDD505-2E9C-101B-9397-08002B2CF9AE}" pid="9" name="MSIP_Label_f4cdc456-5864-460f-beda-883d23b78bbb_ContentBits">
    <vt:lpwstr>0</vt:lpwstr>
  </property>
</Properties>
</file>