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ODS286\Desktop\"/>
    </mc:Choice>
  </mc:AlternateContent>
  <xr:revisionPtr revIDLastSave="0" documentId="8_{21B5A4A2-A690-4FEE-9518-5D6F88FD3459}" xr6:coauthVersionLast="47" xr6:coauthVersionMax="47" xr10:uidLastSave="{00000000-0000-0000-0000-000000000000}"/>
  <bookViews>
    <workbookView xWindow="510" yWindow="1995" windowWidth="21600" windowHeight="11385" tabRatio="856" xr2:uid="{00000000-000D-0000-FFFF-FFFF00000000}"/>
  </bookViews>
  <sheets>
    <sheet name="Cover" sheetId="87" r:id="rId1"/>
    <sheet name="Index" sheetId="88" r:id="rId2"/>
    <sheet name="Basic Instructions" sheetId="150" r:id="rId3"/>
    <sheet name="Methodology" sheetId="151" r:id="rId4"/>
    <sheet name="Reference values" sheetId="149" r:id="rId5"/>
    <sheet name="Validation rules" sheetId="153" r:id="rId6"/>
    <sheet name="GETTING STARTED" sheetId="148" r:id="rId7"/>
    <sheet name="Footnotes list" sheetId="155" r:id="rId8"/>
    <sheet name="Table 1" sheetId="143" r:id="rId9"/>
    <sheet name="Table 2" sheetId="144" r:id="rId10"/>
    <sheet name="Table 3" sheetId="145" r:id="rId11"/>
    <sheet name="Quality Report" sheetId="130" r:id="rId12"/>
    <sheet name="ErrorLog" sheetId="142" r:id="rId13"/>
    <sheet name="Changelog" sheetId="152" state="hidden" r:id="rId14"/>
    <sheet name="Lists" sheetId="122" state="hidden" r:id="rId15"/>
    <sheet name="Locks" sheetId="133" state="hidden" r:id="rId16"/>
    <sheet name="IsFormula" sheetId="139" state="hidden" r:id="rId17"/>
    <sheet name="Summations" sheetId="135" state="hidden" r:id="rId18"/>
    <sheet name="Mandatory" sheetId="136" state="hidden" r:id="rId19"/>
    <sheet name="MandatoryAtLeast" sheetId="156" state="hidden" r:id="rId20"/>
    <sheet name="ForbiddenStrings" sheetId="154" state="hidden" r:id="rId21"/>
    <sheet name="FootnoteContent" sheetId="140" state="hidden" r:id="rId22"/>
    <sheet name="MustNotBeNegative" sheetId="137" state="hidden" r:id="rId23"/>
    <sheet name="IsNumeric" sheetId="141" state="hidden" r:id="rId24"/>
  </sheets>
  <definedNames>
    <definedName name="_1._Background">Methodology!$C$13:$C$18</definedName>
    <definedName name="_1._Data_transmission">'Basic Instructions'!$C$18:$C$32</definedName>
    <definedName name="_11._Accuracy_of_the_data_on_mineral_and_synthetic_lubrication_and_industrial_oils_and_waste_oils">'Quality Report'!$B$80</definedName>
    <definedName name="_2.__Legal_acts">Methodology!$C$21:$C$26</definedName>
    <definedName name="_2.__Reporting_conventions">'Basic Instructions'!$C$35:$C$46</definedName>
    <definedName name="_3._Quality_report">'Basic Instructions'!$C$49:$C$50</definedName>
    <definedName name="_4._Footnotes">'Basic Instructions'!$C$53:$C$71</definedName>
    <definedName name="_5._Methodology_and_questions">'Basic Instructions'!$C$74:$C$80</definedName>
    <definedName name="_xlnm._FilterDatabase" localSheetId="12" hidden="1">ErrorLog!$B$1:$F$85</definedName>
    <definedName name="_xlnm._FilterDatabase" localSheetId="7" hidden="1">'Footnotes list'!$B$2:$E$58</definedName>
    <definedName name="Annex__How_to_fill_in_the_data_sheets_of_the_questionnaire">'Basic Instructions'!$C$83:$C$94</definedName>
    <definedName name="Countries">Lists!$A$2:$A$40</definedName>
    <definedName name="CountriesAbbrev">Lists!$B$2:$B$40</definedName>
    <definedName name="I._General_information">'Quality Report'!$B$18:$B$25</definedName>
    <definedName name="II._Information_on_oils_placed_on_the_market_and_waste_oils">'Quality Report'!$B$27</definedName>
    <definedName name="III._Confidentiality">'Quality Report'!$B$109</definedName>
    <definedName name="IV._Main_national_websites__reference_documents_and_publications">'Quality Report'!$B$113</definedName>
    <definedName name="_xlnm.Print_Area" localSheetId="6">'GETTING STARTED'!$A$1:$H$26</definedName>
    <definedName name="_xlnm.Print_Area" localSheetId="3">Methodology!$B$2:$G$28</definedName>
    <definedName name="_xlnm.Print_Titles" localSheetId="12">ErrorLog!$1:$1</definedName>
    <definedName name="Traceability_of_waste_oils">'Quality Report'!$B$56</definedName>
    <definedName name="ValidFlags">Lists!$D$2:$D$8</definedName>
    <definedName name="YesNo">Lists!$G$1:$G$2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30" l="1"/>
  <c r="D32" i="150"/>
  <c r="S9" i="143" l="1"/>
  <c r="S19" i="144" l="1"/>
  <c r="O19" i="144" l="1"/>
  <c r="D24" i="150"/>
  <c r="K19" i="144" l="1"/>
  <c r="S10" i="143"/>
  <c r="S11" i="143"/>
  <c r="S8" i="143"/>
  <c r="BS8" i="143" l="1"/>
  <c r="BS9" i="143"/>
  <c r="BS10" i="143"/>
  <c r="BS11" i="143"/>
  <c r="BJ12" i="145"/>
  <c r="BJ11" i="145"/>
  <c r="BJ10" i="145"/>
  <c r="BJ9" i="145"/>
  <c r="BJ8" i="145"/>
  <c r="BF12" i="145"/>
  <c r="BF11" i="145"/>
  <c r="BF10" i="145"/>
  <c r="BF9" i="145"/>
  <c r="BF8" i="145"/>
  <c r="BB12" i="145"/>
  <c r="BB11" i="145"/>
  <c r="BB10" i="145"/>
  <c r="BB9" i="145"/>
  <c r="BB8" i="145"/>
  <c r="AX12" i="145"/>
  <c r="AX11" i="145"/>
  <c r="AX10" i="145"/>
  <c r="AX9" i="145"/>
  <c r="AX8" i="145"/>
  <c r="AT12" i="145"/>
  <c r="AT11" i="145"/>
  <c r="AT10" i="145"/>
  <c r="AT9" i="145"/>
  <c r="AT8" i="145"/>
  <c r="AP12" i="145"/>
  <c r="AP11" i="145"/>
  <c r="AP10" i="145"/>
  <c r="AP9" i="145"/>
  <c r="AP8" i="145"/>
  <c r="AL12" i="145"/>
  <c r="AL11" i="145"/>
  <c r="AL10" i="145"/>
  <c r="AL9" i="145"/>
  <c r="AL8" i="145"/>
  <c r="AH12" i="145"/>
  <c r="AH11" i="145"/>
  <c r="AH10" i="145"/>
  <c r="AH9" i="145"/>
  <c r="AH8" i="145"/>
  <c r="AD12" i="145"/>
  <c r="AD11" i="145"/>
  <c r="AD10" i="145"/>
  <c r="AD9" i="145"/>
  <c r="AD8" i="145"/>
  <c r="Z12" i="145"/>
  <c r="Z11" i="145"/>
  <c r="Z10" i="145"/>
  <c r="Z9" i="145"/>
  <c r="Z8" i="145"/>
  <c r="V12" i="145"/>
  <c r="V11" i="145"/>
  <c r="V10" i="145"/>
  <c r="V9" i="145"/>
  <c r="V8" i="145"/>
  <c r="R12" i="145"/>
  <c r="R11" i="145"/>
  <c r="R10" i="145"/>
  <c r="R9" i="145"/>
  <c r="R8" i="145"/>
  <c r="N12" i="145"/>
  <c r="N11" i="145"/>
  <c r="N10" i="145"/>
  <c r="N9" i="145"/>
  <c r="N8" i="145"/>
  <c r="J12" i="145"/>
  <c r="J11" i="145"/>
  <c r="J10" i="145"/>
  <c r="J9" i="145"/>
  <c r="J8" i="145"/>
  <c r="J11" i="144"/>
  <c r="J10" i="144"/>
  <c r="J9" i="144"/>
  <c r="J8" i="144"/>
  <c r="J22" i="144"/>
  <c r="J21" i="144"/>
  <c r="J20" i="144"/>
  <c r="J19" i="144"/>
  <c r="N22" i="144"/>
  <c r="N21" i="144"/>
  <c r="N20" i="144"/>
  <c r="N19" i="144"/>
  <c r="N12" i="144"/>
  <c r="V19" i="144"/>
  <c r="R22" i="144"/>
  <c r="R21" i="144"/>
  <c r="R20" i="144"/>
  <c r="R19" i="144"/>
  <c r="R18" i="144"/>
  <c r="R17" i="144"/>
  <c r="R16" i="144"/>
  <c r="R15" i="144"/>
  <c r="R14" i="144"/>
  <c r="R13" i="144"/>
  <c r="R11" i="144"/>
  <c r="R10" i="144"/>
  <c r="R9" i="144"/>
  <c r="R8" i="144"/>
  <c r="BN11" i="143"/>
  <c r="BN10" i="143"/>
  <c r="BF11" i="143"/>
  <c r="BF10" i="143"/>
  <c r="AX11" i="143"/>
  <c r="AX10" i="143"/>
  <c r="AP11" i="143"/>
  <c r="AP10" i="143"/>
  <c r="BR11" i="143"/>
  <c r="BR10" i="143"/>
  <c r="BR9" i="143"/>
  <c r="BR8" i="143"/>
  <c r="BJ11" i="143"/>
  <c r="BJ10" i="143"/>
  <c r="BJ9" i="143"/>
  <c r="BJ8" i="143"/>
  <c r="BB11" i="143"/>
  <c r="BB10" i="143"/>
  <c r="BB9" i="143"/>
  <c r="BB8" i="143"/>
  <c r="AT11" i="143"/>
  <c r="AT10" i="143"/>
  <c r="AT9" i="143"/>
  <c r="AT8" i="143"/>
  <c r="AL11" i="143"/>
  <c r="AH11" i="143"/>
  <c r="AD11" i="143"/>
  <c r="Z11" i="143"/>
  <c r="V11" i="143"/>
  <c r="R11" i="143"/>
  <c r="AL10" i="143"/>
  <c r="AL9" i="143"/>
  <c r="AL8" i="143"/>
  <c r="AH10" i="143"/>
  <c r="AH9" i="143"/>
  <c r="AH8" i="143"/>
  <c r="AD10" i="143"/>
  <c r="AD9" i="143"/>
  <c r="AD8" i="143"/>
  <c r="Z10" i="143"/>
  <c r="Z9" i="143"/>
  <c r="Z8" i="143"/>
  <c r="V10" i="143"/>
  <c r="V9" i="143"/>
  <c r="V8" i="143"/>
  <c r="R10" i="143"/>
  <c r="R9" i="143"/>
  <c r="R8" i="143"/>
  <c r="N10" i="143"/>
  <c r="N9" i="143"/>
  <c r="N8" i="143"/>
  <c r="J10" i="143"/>
  <c r="J9" i="143"/>
  <c r="J8" i="143"/>
  <c r="G23" i="144" l="1"/>
  <c r="K12" i="143"/>
  <c r="AM12" i="143"/>
  <c r="AE12" i="143"/>
  <c r="AY12" i="143"/>
  <c r="BO12" i="143"/>
  <c r="BC12" i="143"/>
  <c r="AI12" i="143"/>
  <c r="K23" i="144"/>
  <c r="O23" i="144"/>
  <c r="AU12" i="143"/>
  <c r="G12" i="143"/>
  <c r="W12" i="143"/>
  <c r="O12" i="143"/>
  <c r="AQ12" i="143"/>
  <c r="BG12" i="143"/>
  <c r="AA12" i="143"/>
  <c r="S12" i="143"/>
  <c r="BK12" i="143"/>
  <c r="D8" i="155"/>
  <c r="D5" i="155"/>
  <c r="D4" i="155"/>
  <c r="E3" i="155"/>
  <c r="F4" i="143"/>
  <c r="F4" i="144"/>
  <c r="F3" i="143"/>
  <c r="F3" i="144"/>
  <c r="G3" i="145" l="1"/>
  <c r="G4" i="145" l="1"/>
  <c r="C5" i="153" l="1"/>
  <c r="F3" i="153"/>
  <c r="C4" i="153"/>
  <c r="H5" i="130" l="1"/>
  <c r="G9" i="148"/>
  <c r="B5" i="130" l="1"/>
  <c r="G18" i="130"/>
  <c r="E2" i="130" l="1"/>
  <c r="C5" i="148"/>
  <c r="C4" i="148"/>
  <c r="G23" i="130"/>
  <c r="G22" i="130"/>
  <c r="G21" i="130"/>
  <c r="D23" i="150" l="1"/>
  <c r="D28" i="150"/>
  <c r="D27" i="150"/>
  <c r="D31" i="150"/>
  <c r="F3" i="151" l="1"/>
  <c r="C4" i="151"/>
  <c r="C5" i="151"/>
  <c r="F3" i="150"/>
  <c r="C5" i="150"/>
  <c r="C4" i="150"/>
  <c r="C3" i="149"/>
  <c r="C4" i="149"/>
  <c r="C5" i="88" l="1"/>
  <c r="C4" i="88"/>
  <c r="E3" i="88"/>
  <c r="C9" i="87"/>
  <c r="C8" i="87"/>
  <c r="C7" i="87"/>
  <c r="C6" i="87"/>
  <c r="C5" i="87"/>
  <c r="C3" i="87"/>
  <c r="C11" i="148"/>
  <c r="D105" i="135" l="1"/>
</calcChain>
</file>

<file path=xl/sharedStrings.xml><?xml version="1.0" encoding="utf-8"?>
<sst xmlns="http://schemas.openxmlformats.org/spreadsheetml/2006/main" count="1032" uniqueCount="638">
  <si>
    <t xml:space="preserve"> INDEX - STRUCTURE OF THE QUESTIONNAIRE</t>
  </si>
  <si>
    <t>I. Basic information (green-tabbed sheets; informational)</t>
  </si>
  <si>
    <t>WORKSHEET TITLE</t>
  </si>
  <si>
    <t>DESCRIPTION</t>
  </si>
  <si>
    <t>TYPE</t>
  </si>
  <si>
    <t>Index</t>
  </si>
  <si>
    <t>Structure of the questionnaire</t>
  </si>
  <si>
    <t>Informational</t>
  </si>
  <si>
    <t xml:space="preserve">Basic instructions </t>
  </si>
  <si>
    <t>Basic instructions</t>
  </si>
  <si>
    <t>For reading before filling in the questionnaire</t>
  </si>
  <si>
    <t>Methodology</t>
  </si>
  <si>
    <t>Methodology and legal acts</t>
  </si>
  <si>
    <t>Reference values</t>
  </si>
  <si>
    <t>Reference values for the calculation of generated waste oil</t>
  </si>
  <si>
    <t>Informational (to be applied if no country-specific data is available)</t>
  </si>
  <si>
    <t>II. Reporting data (turquoise/ teal-tabbed sheets; to be filled in by the country)</t>
  </si>
  <si>
    <t>GETTING STARTED</t>
  </si>
  <si>
    <t>Country and data collection definition. Administrative data.</t>
  </si>
  <si>
    <t>For filling in</t>
  </si>
  <si>
    <t>Footnotes list</t>
  </si>
  <si>
    <t>List of explanatory footnotes</t>
  </si>
  <si>
    <t>Table 1</t>
  </si>
  <si>
    <t>Table 1 - Reporting on data on the placing on the market of mineral and synthetic lubrication and industrial oils and on the treatment of waste oils (in tonnes)</t>
  </si>
  <si>
    <t>Table 2</t>
  </si>
  <si>
    <t>Table 2 - Reporting on data on the treatment of waste oils (in tonnes)</t>
  </si>
  <si>
    <t>Table 3</t>
  </si>
  <si>
    <t>Table 3 - Reporting on data on the placing on the market of mineral and synthetic lubrication and industrial oils and treatment of waste oils other than those listed in Table 1 (in tonnes)</t>
  </si>
  <si>
    <t>III. Quality report (orange-tabbed sheets; to be filled in by the country)</t>
  </si>
  <si>
    <t>Quality report</t>
  </si>
  <si>
    <t>The Quality Report document</t>
  </si>
  <si>
    <t>IV. Error log (red-tabbed sheets; items to be corrected by the country)</t>
  </si>
  <si>
    <t>Error log</t>
  </si>
  <si>
    <t>List of validation errors from the data tables (Tables 1, 2 and 3) and the Quality report. Countries are requested to resolve the errors before submission.</t>
  </si>
  <si>
    <t>For reference</t>
  </si>
  <si>
    <t>BASIC INSTRUCTIONS</t>
  </si>
  <si>
    <t>Before filling in the questionnaire please read carefully the instructions below. This EXCEL workbook is the questionnaire. Please do not  delete or add rows in the questionnaire (except where instructed in the Quality Report worksheet).</t>
  </si>
  <si>
    <t>Table of contents</t>
  </si>
  <si>
    <t>1. Data transmission</t>
  </si>
  <si>
    <t>2. Reporting conventions</t>
  </si>
  <si>
    <t>3. Quality report</t>
  </si>
  <si>
    <t>4. Footnotes</t>
  </si>
  <si>
    <t>5. Methodology and questions</t>
  </si>
  <si>
    <t>Annex: How to fill in the data sheets of the questionnaire</t>
  </si>
  <si>
    <t>1. Data transmission:</t>
  </si>
  <si>
    <r>
      <t>Before transmitting the data, it is mandatory to proceed with the validation</t>
    </r>
    <r>
      <rPr>
        <sz val="11"/>
        <rFont val="Arial"/>
        <family val="2"/>
      </rPr>
      <t xml:space="preserve"> by pressing the button </t>
    </r>
    <r>
      <rPr>
        <b/>
        <sz val="11"/>
        <rFont val="Arial"/>
        <family val="2"/>
      </rPr>
      <t xml:space="preserve">Validate questionnaire </t>
    </r>
    <r>
      <rPr>
        <sz val="11"/>
        <rFont val="Arial"/>
        <family val="2"/>
      </rPr>
      <t>on the top left corner of each table. It is mandatory to verify the ErrorLog sheet and provide explanatory footnotes or corrections for all the errors. The validation rules are explained in detail in sheet Validation Rules.</t>
    </r>
  </si>
  <si>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</si>
  <si>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 xml:space="preserve">Please submit this questionnaire to Eurostat using the eDAMIS reporting system. Use the following details: </t>
  </si>
  <si>
    <t>Domain name:</t>
  </si>
  <si>
    <t>Dataset name:</t>
  </si>
  <si>
    <t xml:space="preserve">If you have questions regarding data transmission, do not hesitate to contact your local eDAMIS coordinator or the Eurostat eDAMIS helpdesk at: </t>
  </si>
  <si>
    <t xml:space="preserve">   web page:</t>
  </si>
  <si>
    <t xml:space="preserve">   email address:</t>
  </si>
  <si>
    <t>For methodological questions please contact:</t>
  </si>
  <si>
    <t xml:space="preserve">   e-mail address:</t>
  </si>
  <si>
    <t>2.  Reporting conventions:</t>
  </si>
  <si>
    <t>Reporting of zeroes and not availble data must follow this convention:</t>
  </si>
  <si>
    <t>Description</t>
  </si>
  <si>
    <t>Symbol</t>
  </si>
  <si>
    <t>Real zero</t>
  </si>
  <si>
    <t>Not available</t>
  </si>
  <si>
    <t xml:space="preserve"> (empty cell)</t>
  </si>
  <si>
    <t xml:space="preserve">Green-shaded cells: </t>
  </si>
  <si>
    <t xml:space="preserve">White-shaded (uncoloured) cells: </t>
  </si>
  <si>
    <t>Provision of data is mandatory</t>
  </si>
  <si>
    <t>Light blue-shaded cells:</t>
  </si>
  <si>
    <t>Provision of data is voluntary</t>
  </si>
  <si>
    <r>
      <rPr>
        <sz val="11"/>
        <color theme="0"/>
        <rFont val="Arial"/>
        <family val="2"/>
      </rPr>
      <t>Black-shaded cells:</t>
    </r>
    <r>
      <rPr>
        <sz val="11"/>
        <rFont val="Arial"/>
        <family val="2"/>
      </rPr>
      <t xml:space="preserve"> </t>
    </r>
  </si>
  <si>
    <t>Reporting is not applicable</t>
  </si>
  <si>
    <t xml:space="preserve">Grey-shaded cells: </t>
  </si>
  <si>
    <t>Calculation is automatic; do not input any data into these cells</t>
  </si>
  <si>
    <t>Beige-shaded cells:</t>
  </si>
  <si>
    <t>Footnotes (only to be filled in where needed)</t>
  </si>
  <si>
    <t>3. Quality report:</t>
  </si>
  <si>
    <t>From reference year 2020, it is mandatory to report the methodological information according to Commission Implementing Decision (EU) 2019/1004, Annex VI. In the orange worksheet named 'Quality report', please provide information on the sources available and methodology used to produce the statistics Mineral and Synthetic Lubrication and Industrial Oils and Waste Oils.</t>
  </si>
  <si>
    <t>4. Footnotes:</t>
  </si>
  <si>
    <t xml:space="preserve">You are asked to report data that follow as closely as possible to the Mineral and Synthetic Lubrication and Industrial Oils and Waste Oils definitions and reporting rules (see paragraphs below). </t>
  </si>
  <si>
    <t xml:space="preserve">Flags (footnote symbols) should be entered in the reporting tables in the footnote columns, next to the value cell. There are two types of footnotes: </t>
  </si>
  <si>
    <r>
      <t xml:space="preserve">- Letters for </t>
    </r>
    <r>
      <rPr>
        <b/>
        <sz val="11"/>
        <rFont val="Arial"/>
        <family val="2"/>
      </rPr>
      <t>standard footnotes</t>
    </r>
    <r>
      <rPr>
        <sz val="11"/>
        <rFont val="Arial"/>
        <family val="2"/>
      </rPr>
      <t xml:space="preserve"> (as defined by Eurostat) </t>
    </r>
  </si>
  <si>
    <r>
      <t xml:space="preserve">- Numbers for </t>
    </r>
    <r>
      <rPr>
        <b/>
        <sz val="11"/>
        <rFont val="Arial"/>
        <family val="2"/>
      </rPr>
      <t>explanatory footnotes</t>
    </r>
    <r>
      <rPr>
        <sz val="11"/>
        <rFont val="Arial"/>
        <family val="2"/>
      </rPr>
      <t xml:space="preserve"> (to be defined by the data compilers). </t>
    </r>
  </si>
  <si>
    <t>4.1 Standard footnotes</t>
  </si>
  <si>
    <t>The following footnotes will be used for the automatic data processing and data dissemination. Hence, they cannot be changed:</t>
  </si>
  <si>
    <r>
      <rPr>
        <b/>
        <sz val="11"/>
        <rFont val="Arial"/>
        <family val="2"/>
      </rPr>
      <t>B)</t>
    </r>
    <r>
      <rPr>
        <sz val="11"/>
        <rFont val="Arial"/>
        <family val="2"/>
      </rPr>
      <t xml:space="preserve"> break in time series</t>
    </r>
  </si>
  <si>
    <r>
      <rPr>
        <b/>
        <sz val="11"/>
        <rFont val="Arial"/>
        <family val="2"/>
      </rPr>
      <t>E)</t>
    </r>
    <r>
      <rPr>
        <sz val="11"/>
        <rFont val="Arial"/>
        <family val="2"/>
      </rPr>
      <t xml:space="preserve"> estimated data</t>
    </r>
  </si>
  <si>
    <r>
      <rPr>
        <b/>
        <sz val="11"/>
        <rFont val="Arial"/>
        <family val="2"/>
      </rPr>
      <t>P)</t>
    </r>
    <r>
      <rPr>
        <sz val="11"/>
        <rFont val="Arial"/>
        <family val="2"/>
      </rPr>
      <t xml:space="preserve"> provisional</t>
    </r>
  </si>
  <si>
    <t xml:space="preserve">To include any one or a combination of these standard footnotes, use the drop-down menu next to the applicable data. </t>
  </si>
  <si>
    <t>4.2 Explanatory footnotes</t>
  </si>
  <si>
    <t>The explanatory footnotes can be used for describing meanings or relevant information beyond the standard footnotes.</t>
  </si>
  <si>
    <t>To include an explanatory footnote, please first insert the text in the “Footnote list” sheet starting from number 1. Then, in the data table please type in the corresponding footnote reference number. The text you entered in the “Footnote list” sheet will then appear automatically next to the footnote reference number. The same explanatory footnote can be chosen for all the values for which the same explanation applies.</t>
  </si>
  <si>
    <t>If by mistake a number is chosen from the drop-down menu, it is sufficient to press the key delete to clear the cell.</t>
  </si>
  <si>
    <t xml:space="preserve">Please do not report footnotes that elaborate on e.g. source data and compilation methods; these are to be described in the quality report sheet. </t>
  </si>
  <si>
    <t>5. Methodology and questions:</t>
  </si>
  <si>
    <t>The guidelines to report on Mineral and Synthetic Lubrication and Industrial Oils and Waste Oils are available on the Eurostat website:</t>
  </si>
  <si>
    <t>https://ec.europa.eu/eurostat/web/waste/methodology</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</si>
  <si>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</si>
  <si>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t>If you have questions, please send them to the following email addresses:</t>
  </si>
  <si>
    <t>ESTAT-WASTE-STATISTICS@EC.EUROPA.EU</t>
  </si>
  <si>
    <t>Tables 1 to 3</t>
  </si>
  <si>
    <r>
      <t xml:space="preserve">Filling in Table 1 and 2 is obligatory for the reference year 2020 onwards. The first report is </t>
    </r>
    <r>
      <rPr>
        <b/>
        <sz val="11"/>
        <rFont val="Arial"/>
        <family val="2"/>
      </rPr>
      <t>due by 30 June 2022</t>
    </r>
    <r>
      <rPr>
        <sz val="11"/>
        <rFont val="Arial"/>
        <family val="2"/>
      </rPr>
      <t xml:space="preserve">. </t>
    </r>
  </si>
  <si>
    <t>All the cells that include mandatory data should be filled in with a value. In the tables, all these cells are uncoloured/ white.</t>
  </si>
  <si>
    <t>All the cells that include voluntary data can be filled in with a value, a real zero or remain empty if data are not available. In the questionnaire, all such cells are coloured in light blue.</t>
  </si>
  <si>
    <t>Flags (footnote symbols) can be entered in the reporting tables in the 'standard footnotes' columns. To include these, use the drop-down menu.</t>
  </si>
  <si>
    <t>The text of specific explanatory footnotes can be entered in the worksheet 'Footnotes list'.</t>
  </si>
  <si>
    <t>Complete the quality report providing as much information as possible.</t>
  </si>
  <si>
    <t>Data reporting in Table 3 is voluntary.</t>
  </si>
  <si>
    <t>A table with reference values (see worksheet 'Reference values') provides data for the calculation of waste oil generated (see Table 1, column 2). These default values are to be applied if no country-specific data is available.</t>
  </si>
  <si>
    <t>METHODOLOGY AND LEGAL ACTS</t>
  </si>
  <si>
    <t>1. Background</t>
  </si>
  <si>
    <t>2. Legal acts</t>
  </si>
  <si>
    <t xml:space="preserve">In the context of the Circular Economy Package, the amending Directive 2018/851 recently introduced certain changes to the Waste Framework Directive (WFD). Based on these amendments, Member States shall report data on oil placed on the market and the amount of waste oil collected and treated. </t>
  </si>
  <si>
    <t>Therefore, a data format for reporting on oil and waste oil had to be developed in compliance with Article 37 WFD: "[... ]4. Member States shall report the data on mineral or synthetic lubrication or industrial oils placed on the market and waste oils separately collected and treated for each calendar year to the Commission.”</t>
  </si>
  <si>
    <t>This Excel reporting template allows Member States to report oils and waste oils pursuant to the requirements of Commission Implementing Decision (EU) 2019/1004, Annex VI, data on mineral and synthetic lubrication and industrial oils and waste oils.</t>
  </si>
  <si>
    <t>Further guidance is provided the guidelines documents available here:</t>
  </si>
  <si>
    <t>2.  Legal acts</t>
  </si>
  <si>
    <t xml:space="preserve">More than 40 years ago the Directive 75/439/EC on waste oils entered into force to establish harmonised management of waste oil across the EU. In 1987 some major amendments were established with the result that among the different options for recovery, priority is given to the regeneration of waste oil over its incineration. </t>
  </si>
  <si>
    <t>The Waste Oil Directive 75/439/EEC and the Hazardous Waste Directive 91/689/EEC were repealed as of 12 December 2010. The aspects of the two directives are integrated into the Waste Framework Directive 2008/98/EC, especially Articles 17 to 21 and 35. Based on the amended Article 37 WFD Member States shall report the data on oils and waste oils.</t>
  </si>
  <si>
    <t>The official format for reporting of waste oils data was adopted in mid-2019 as an essential basis of the reporting obligation: Commission Implementing Decision (EU) 2019/1004 of 7 June 2019, Annex VI, data on mineral and synthetic lubrication and industrial oils and waste oils referred to in Article 7(3).</t>
  </si>
  <si>
    <t>The legislation is available here:</t>
  </si>
  <si>
    <t>https://ec.europa.eu/eurostat/web/waste/legislation</t>
  </si>
  <si>
    <t>Country:</t>
  </si>
  <si>
    <t>Reference year:</t>
  </si>
  <si>
    <t>Fraction of oils placed on market (%)</t>
  </si>
  <si>
    <t>Engine and gear box oils</t>
  </si>
  <si>
    <t>Engine oils</t>
  </si>
  <si>
    <t>Gear box oils</t>
  </si>
  <si>
    <t>Industrial oils</t>
  </si>
  <si>
    <t>Machine oils</t>
  </si>
  <si>
    <t>Hydraulic oils</t>
  </si>
  <si>
    <t>Turbine oils</t>
  </si>
  <si>
    <t>Transformer oils</t>
  </si>
  <si>
    <t>Heat transmission oils</t>
  </si>
  <si>
    <t>Compressor oils</t>
  </si>
  <si>
    <t>Base oils</t>
  </si>
  <si>
    <t>Metal working oils used in emulsions</t>
  </si>
  <si>
    <t>Notes:</t>
  </si>
  <si>
    <t>Cell shading:</t>
  </si>
  <si>
    <t>Light green: Default reference values; to be applied if no country-specific data is available.</t>
  </si>
  <si>
    <t>VALIDATION RULES</t>
  </si>
  <si>
    <r>
      <t>An automatic validation tool is provided along with this questionnaire. In order to launch the validation process, please use the button "</t>
    </r>
    <r>
      <rPr>
        <b/>
        <sz val="11"/>
        <rFont val="Arial"/>
        <family val="2"/>
      </rPr>
      <t>Validate Questionnaire</t>
    </r>
    <r>
      <rPr>
        <sz val="11"/>
        <rFont val="Arial"/>
        <family val="2"/>
      </rPr>
      <t>", placed on the top left corner of each reporting table.</t>
    </r>
  </si>
  <si>
    <t xml:space="preserve">The validation process evaluates a list of predefined logical and arithmetic statements, such as "a value exists in this cell" or "A = A01+A02+A03". These predefined logical and arithmetic statements are called "Validation rules". </t>
  </si>
  <si>
    <t>When the criteria defined in a validation rule is not met, the validation process will issue a "positive" result (This is same terminology used for medical tests). This "positive" result can be an "error" or a "warning", and will be recorded in the ErrorLog sheet.</t>
  </si>
  <si>
    <t>A "warning" is an issue that requires the attention of the desk officer at Eurostat. It will be further analysed and it might trigger further questions to the data provider.</t>
  </si>
  <si>
    <t>An "error" is an issue that will trigger further question from Eurostat to the data provider and will very likely end with the request from Eurostat for a new data submission.</t>
  </si>
  <si>
    <t>The countries are kindly requested to launch the validation tool before submitting the questionnaire, and correct the errors highlighted in the ErrorLog sheet.</t>
  </si>
  <si>
    <t>Important facts to notice:</t>
  </si>
  <si>
    <t>Empty cells are accounted as 0 in the formulas defining aggregation of data (totals)</t>
  </si>
  <si>
    <t>It is possible to supersede the automatic calculation of formulas. The user needs first to unlock the cells defined as "formulas" by means of the "unlock formulas" button placed on the top left corner of the tables.</t>
  </si>
  <si>
    <t>The following validation rules are implemented by the validation tool</t>
  </si>
  <si>
    <t>1. Mandatory data</t>
  </si>
  <si>
    <t>2. Arithmetic rules</t>
  </si>
  <si>
    <t>3. Explanatory footnotes</t>
  </si>
  <si>
    <t>1. Mandatory Data:</t>
  </si>
  <si>
    <t>All the information requested in the sheet "GETTING STARTED" must be filled in.</t>
  </si>
  <si>
    <t>All the mandatory cells in tables 1 and 2 must be filled-in. Otherwise the automatic vaiidation process will issue an "error" in the ErrorLog sheet.</t>
  </si>
  <si>
    <t xml:space="preserve">In case the mandatory data is not available please add an explanatory footnote providing a justification for failing to provide a mandatory figure. In this case, the automatic validation process will display a "warning" issue in the error log. This explanatory footnote is only meant for validation purposes and database storage. The official details on unreported data, whenever required, shall be reported in the quality report.  </t>
  </si>
  <si>
    <t>All reported values must be equal or bigger than 0 (positive values)</t>
  </si>
  <si>
    <t xml:space="preserve">Table 1: </t>
  </si>
  <si>
    <t>When an explanatory footnote is referenced (by means of a number selected from a drop-down list), the referenced footnote must not be empty.</t>
  </si>
  <si>
    <t xml:space="preserve">Explanatory footnotes must not contain hidden characters such as tabulators, carriage return or line feed. </t>
  </si>
  <si>
    <t>STATISTICAL OFFICE OF THE EUROPEAN UNION</t>
  </si>
  <si>
    <t xml:space="preserve"> GETTING STARTED</t>
  </si>
  <si>
    <t xml:space="preserve">Please select your country (click on the white cell):    </t>
  </si>
  <si>
    <t>Belgium</t>
  </si>
  <si>
    <t xml:space="preserve">Reference year:    </t>
  </si>
  <si>
    <t>Who is the primary contact point for annual reporting of municipal waste in your country?</t>
  </si>
  <si>
    <t>Name:</t>
  </si>
  <si>
    <t>Institution:</t>
  </si>
  <si>
    <t>Unit:</t>
  </si>
  <si>
    <t>Telephone:</t>
  </si>
  <si>
    <t>Email address:</t>
  </si>
  <si>
    <t xml:space="preserve">Eurostat would be grateful if you could send us the completed questionnaire ahead of the deadline. </t>
  </si>
  <si>
    <t>EXPLANATORY FOOTNOTES</t>
  </si>
  <si>
    <t>Table 1. Reporting on data on the placing on the market of mineral and synthetic lubrication and industrial oils and on the treatment of waste oils (in tonnes)</t>
  </si>
  <si>
    <t xml:space="preserve">Reference year: </t>
  </si>
  <si>
    <r>
      <t>Oils placed on the market</t>
    </r>
    <r>
      <rPr>
        <b/>
        <vertAlign val="superscript"/>
        <sz val="10"/>
        <color rgb="FF000000"/>
        <rFont val="Times New Roman"/>
        <family val="1"/>
      </rPr>
      <t>5</t>
    </r>
  </si>
  <si>
    <r>
      <t>Waste oil generated</t>
    </r>
    <r>
      <rPr>
        <b/>
        <vertAlign val="superscript"/>
        <sz val="10"/>
        <color rgb="FF000000"/>
        <rFont val="Times New Roman"/>
        <family val="1"/>
      </rPr>
      <t>6</t>
    </r>
    <r>
      <rPr>
        <b/>
        <sz val="10"/>
        <color rgb="FF000000"/>
        <rFont val="Times New Roman"/>
        <family val="1"/>
      </rPr>
      <t xml:space="preserve"> (dry oil)</t>
    </r>
  </si>
  <si>
    <r>
      <t>Separately collected</t>
    </r>
    <r>
      <rPr>
        <b/>
        <vertAlign val="superscript"/>
        <sz val="10"/>
        <color rgb="FF000000"/>
        <rFont val="Times New Roman"/>
        <family val="1"/>
      </rPr>
      <t>7</t>
    </r>
    <r>
      <rPr>
        <b/>
        <sz val="10"/>
        <color rgb="FF000000"/>
        <rFont val="Times New Roman"/>
        <family val="1"/>
      </rPr>
      <t xml:space="preserve"> waste oils </t>
    </r>
  </si>
  <si>
    <r>
      <t>Exported</t>
    </r>
    <r>
      <rPr>
        <b/>
        <vertAlign val="superscript"/>
        <sz val="10"/>
        <color rgb="FF000000"/>
        <rFont val="Times New Roman"/>
        <family val="1"/>
      </rPr>
      <t>8</t>
    </r>
    <r>
      <rPr>
        <b/>
        <sz val="10"/>
        <color rgb="FF000000"/>
        <rFont val="Times New Roman"/>
        <family val="1"/>
      </rPr>
      <t xml:space="preserve"> waste oils</t>
    </r>
  </si>
  <si>
    <r>
      <t>Imported</t>
    </r>
    <r>
      <rPr>
        <b/>
        <vertAlign val="superscript"/>
        <sz val="10"/>
        <color rgb="FF000000"/>
        <rFont val="Times New Roman"/>
        <family val="1"/>
      </rPr>
      <t>9</t>
    </r>
    <r>
      <rPr>
        <b/>
        <sz val="10"/>
        <color rgb="FF000000"/>
        <rFont val="Times New Roman"/>
        <family val="1"/>
      </rPr>
      <t xml:space="preserve"> waste oils</t>
    </r>
  </si>
  <si>
    <r>
      <t>Regeneration</t>
    </r>
    <r>
      <rPr>
        <b/>
        <vertAlign val="superscript"/>
        <sz val="10"/>
        <color rgb="FF000000"/>
        <rFont val="Times New Roman"/>
        <family val="1"/>
      </rPr>
      <t>10</t>
    </r>
  </si>
  <si>
    <r>
      <t>Other recycling</t>
    </r>
    <r>
      <rPr>
        <b/>
        <vertAlign val="superscript"/>
        <sz val="10"/>
        <color rgb="FF000000"/>
        <rFont val="Times New Roman"/>
        <family val="1"/>
      </rPr>
      <t>11</t>
    </r>
  </si>
  <si>
    <r>
      <t>Energy recovery</t>
    </r>
    <r>
      <rPr>
        <b/>
        <vertAlign val="superscript"/>
        <sz val="10"/>
        <color rgb="FF000000"/>
        <rFont val="Times New Roman"/>
        <family val="1"/>
      </rPr>
      <t>12</t>
    </r>
    <r>
      <rPr>
        <b/>
        <sz val="10"/>
        <color rgb="FF000000"/>
        <rFont val="Times New Roman"/>
        <family val="1"/>
      </rPr>
      <t xml:space="preserve"> (R1) </t>
    </r>
  </si>
  <si>
    <r>
      <t>Disposal</t>
    </r>
    <r>
      <rPr>
        <b/>
        <vertAlign val="superscript"/>
        <sz val="10"/>
        <color rgb="FF000000"/>
        <rFont val="Times New Roman"/>
        <family val="1"/>
      </rPr>
      <t>13</t>
    </r>
  </si>
  <si>
    <t>(t)</t>
  </si>
  <si>
    <t>Standard footnotes</t>
  </si>
  <si>
    <t>Explanatory
footnote</t>
  </si>
  <si>
    <t>Including water (t)</t>
  </si>
  <si>
    <r>
      <t>Dry oil</t>
    </r>
    <r>
      <rPr>
        <b/>
        <vertAlign val="superscript"/>
        <sz val="10"/>
        <color rgb="FF000000"/>
        <rFont val="Times New Roman"/>
        <family val="1"/>
      </rPr>
      <t>14</t>
    </r>
    <r>
      <rPr>
        <b/>
        <sz val="10"/>
        <color rgb="FF000000"/>
        <rFont val="Times New Roman"/>
        <family val="1"/>
      </rPr>
      <t xml:space="preserve"> (t)</t>
    </r>
  </si>
  <si>
    <r>
      <t>Engine and gear box oils</t>
    </r>
    <r>
      <rPr>
        <b/>
        <vertAlign val="superscript"/>
        <sz val="10"/>
        <color rgb="FF000000"/>
        <rFont val="Times New Roman"/>
        <family val="1"/>
      </rPr>
      <t>1</t>
    </r>
  </si>
  <si>
    <r>
      <t>Industrial oils</t>
    </r>
    <r>
      <rPr>
        <b/>
        <vertAlign val="superscript"/>
        <sz val="10"/>
        <color rgb="FF000000"/>
        <rFont val="Times New Roman"/>
        <family val="1"/>
      </rPr>
      <t>2</t>
    </r>
  </si>
  <si>
    <r>
      <t>Industrial oils (emulsions only)</t>
    </r>
    <r>
      <rPr>
        <b/>
        <vertAlign val="superscript"/>
        <sz val="10"/>
        <color rgb="FF000000"/>
        <rFont val="Times New Roman"/>
        <family val="1"/>
      </rPr>
      <t>3</t>
    </r>
  </si>
  <si>
    <r>
      <t>Oil and concentrates from separation</t>
    </r>
    <r>
      <rPr>
        <b/>
        <vertAlign val="superscript"/>
        <sz val="10"/>
        <color rgb="FF000000"/>
        <rFont val="Times New Roman"/>
        <family val="1"/>
      </rPr>
      <t>4</t>
    </r>
  </si>
  <si>
    <t>White: Data provision is mandatory.</t>
  </si>
  <si>
    <t>Grey: The calculation of data is automatic. The cell can be edited after unlocking the cell with the button "Unlock formulas".</t>
  </si>
  <si>
    <r>
      <rPr>
        <sz val="10"/>
        <rFont val="Times New Roman"/>
        <family val="1"/>
      </rPr>
      <t>Beige</t>
    </r>
    <r>
      <rPr>
        <sz val="10"/>
        <color rgb="FF000000"/>
        <rFont val="Times New Roman"/>
        <family val="1"/>
      </rPr>
      <t>: Footnotes (only to be filled-in when relevant)</t>
    </r>
  </si>
  <si>
    <t>Black: Not applicable.</t>
  </si>
  <si>
    <r>
      <rPr>
        <vertAlign val="superscript"/>
        <sz val="10"/>
        <rFont val="Arial"/>
        <family val="2"/>
      </rPr>
      <t>1</t>
    </r>
    <r>
      <rPr>
        <sz val="10"/>
        <rFont val="Arial"/>
        <family val="2"/>
      </rPr>
      <t xml:space="preserve"> Including engine oils and gear oils (automotive, aviation, marine, industrial and other sectors); excluding greases and bilge oils.</t>
    </r>
  </si>
  <si>
    <r>
      <rPr>
        <vertAlign val="superscript"/>
        <sz val="10"/>
        <rFont val="Arial"/>
        <family val="2"/>
      </rPr>
      <t>2</t>
    </r>
    <r>
      <rPr>
        <sz val="10"/>
        <rFont val="Arial"/>
        <family val="2"/>
      </rPr>
      <t xml:space="preserve"> Including machine oils, hydraulic oils, oils for turbines, transformer oils, heat transmission oils, compressor oils, base oils; excluding greases and oils used for emulsions.</t>
    </r>
  </si>
  <si>
    <r>
      <rPr>
        <vertAlign val="superscript"/>
        <sz val="10"/>
        <rFont val="Arial"/>
        <family val="2"/>
      </rPr>
      <t>3</t>
    </r>
    <r>
      <rPr>
        <sz val="10"/>
        <rFont val="Arial"/>
        <family val="2"/>
      </rPr>
      <t xml:space="preserve"> Including metal working oils; in case national reporting does not distinguish industrial oils used in emulsions or otherwise, aggregated data on industrial oils may be provided and shall be specified in row ‘industrial oils’.</t>
    </r>
  </si>
  <si>
    <r>
      <rPr>
        <vertAlign val="superscript"/>
        <sz val="10"/>
        <rFont val="Arial"/>
        <family val="2"/>
      </rPr>
      <t>4</t>
    </r>
    <r>
      <rPr>
        <sz val="10"/>
        <rFont val="Arial"/>
        <family val="2"/>
      </rPr>
      <t xml:space="preserve"> Only waste oils under code 190207* of Decision 2000/532/EC.</t>
    </r>
  </si>
  <si>
    <r>
      <rPr>
        <vertAlign val="superscript"/>
        <sz val="10"/>
        <rFont val="Arial"/>
        <family val="2"/>
      </rPr>
      <t>5</t>
    </r>
    <r>
      <rPr>
        <sz val="10"/>
        <rFont val="Arial"/>
        <family val="2"/>
      </rPr>
      <t xml:space="preserve"> Oils placed on the market in a Member State taking into account export losses (e.g. export of passenger cars) and import gains (e.g. imports of passenger cars).</t>
    </r>
  </si>
  <si>
    <r>
      <rPr>
        <vertAlign val="superscript"/>
        <sz val="10"/>
        <rFont val="Arial"/>
        <family val="2"/>
      </rPr>
      <t>6</t>
    </r>
    <r>
      <rPr>
        <sz val="10"/>
        <rFont val="Arial"/>
        <family val="2"/>
      </rPr>
      <t xml:space="preserve"> Amount of waste oils taking into account handling losses and losses during use. Amounts of waste oil generated may be calculated based on national statistics or by using the reference values listed in Table 4.</t>
    </r>
  </si>
  <si>
    <r>
      <rPr>
        <vertAlign val="superscript"/>
        <sz val="10"/>
        <rFont val="Arial"/>
        <family val="2"/>
      </rPr>
      <t>7</t>
    </r>
    <r>
      <rPr>
        <sz val="10"/>
        <rFont val="Arial"/>
        <family val="2"/>
      </rPr>
      <t xml:space="preserve"> Waste oils separately collected. In case collected waste oils are quantified by volume, the corresponding mass is determined by applying a conversion factor of 0,9 tonnes/m</t>
    </r>
    <r>
      <rPr>
        <vertAlign val="superscript"/>
        <sz val="10"/>
        <rFont val="Arial"/>
        <family val="2"/>
      </rPr>
      <t>3</t>
    </r>
    <r>
      <rPr>
        <sz val="10"/>
        <rFont val="Arial"/>
        <family val="2"/>
      </rPr>
      <t>.</t>
    </r>
  </si>
  <si>
    <r>
      <rPr>
        <vertAlign val="superscript"/>
        <sz val="10"/>
        <rFont val="Arial"/>
        <family val="2"/>
      </rPr>
      <t>8</t>
    </r>
    <r>
      <rPr>
        <sz val="10"/>
        <rFont val="Arial"/>
        <family val="2"/>
      </rPr>
      <t xml:space="preserve"> Waste oil exported to another country (considering the waste categories set out in Regulation (EC) No 1013/2006).</t>
    </r>
  </si>
  <si>
    <r>
      <rPr>
        <vertAlign val="superscript"/>
        <sz val="10"/>
        <rFont val="Arial"/>
        <family val="2"/>
      </rPr>
      <t>9</t>
    </r>
    <r>
      <rPr>
        <sz val="10"/>
        <rFont val="Arial"/>
        <family val="2"/>
      </rPr>
      <t xml:space="preserve"> Waste oil generated in another country and imported from that country (considering the waste categories set out in Regulation (EC) No 1013/2006).</t>
    </r>
  </si>
  <si>
    <r>
      <rPr>
        <vertAlign val="superscript"/>
        <sz val="10"/>
        <rFont val="Arial"/>
        <family val="2"/>
      </rPr>
      <t>10-13</t>
    </r>
    <r>
      <rPr>
        <sz val="10"/>
        <rFont val="Arial"/>
        <family val="2"/>
      </rPr>
      <t xml:space="preserve"> Amounts reported shall relate to the waste oil separately collected. The sum of the values for dry oil in columns 6 to 9 should be equal to the sum of the values for dry oil in column 3 adjusted for exported and imported waste oils (column 3 – column 4 + column 5 = column 6 + column 7 + column 8 + column 9).</t>
    </r>
  </si>
  <si>
    <r>
      <rPr>
        <vertAlign val="superscript"/>
        <sz val="10"/>
        <rFont val="Arial"/>
        <family val="2"/>
      </rPr>
      <t>11</t>
    </r>
    <r>
      <rPr>
        <sz val="10"/>
        <rFont val="Arial"/>
        <family val="2"/>
      </rPr>
      <t xml:space="preserve"> Recycling other than regeneration, e.g. as flux oil.</t>
    </r>
  </si>
  <si>
    <r>
      <rPr>
        <vertAlign val="superscript"/>
        <sz val="10"/>
        <rFont val="Arial"/>
        <family val="2"/>
      </rPr>
      <t>12</t>
    </r>
    <r>
      <rPr>
        <sz val="10"/>
        <rFont val="Arial"/>
        <family val="2"/>
      </rPr>
      <t xml:space="preserve"> Including use of recovered oils as fuel, in accordance with the definition of recovery in Article 3(15) of Directive 2008/98/EC.</t>
    </r>
  </si>
  <si>
    <r>
      <rPr>
        <vertAlign val="superscript"/>
        <sz val="10"/>
        <rFont val="Arial"/>
        <family val="2"/>
      </rPr>
      <t>13</t>
    </r>
    <r>
      <rPr>
        <sz val="10"/>
        <rFont val="Arial"/>
        <family val="2"/>
      </rPr>
      <t xml:space="preserve"> Disposal operation D10 Incineration on land as laid down in Annex I of Directive 2008/98/EC.</t>
    </r>
  </si>
  <si>
    <r>
      <rPr>
        <vertAlign val="superscript"/>
        <sz val="10"/>
        <rFont val="Arial"/>
        <family val="2"/>
      </rPr>
      <t>14</t>
    </r>
    <r>
      <rPr>
        <sz val="10"/>
        <rFont val="Arial"/>
        <family val="2"/>
      </rPr>
      <t xml:space="preserve"> Waste oil excluding water content. The dry oil content is determined by measuring the water content. For waste oils other than emulsions, the dry content may alternatively be determined on the basis of a water content of 8 %. For dry oil in emulsions of industrial oils the dry content may alternatively be determined on the basis of a water content of 90 %.</t>
    </r>
  </si>
  <si>
    <t>Table 2. Reporting on data on the treatment of waste oils (in tonnes)</t>
  </si>
  <si>
    <t>Section                                      1</t>
  </si>
  <si>
    <t>Type of output from recovery</t>
  </si>
  <si>
    <r>
      <t>Regeneration</t>
    </r>
    <r>
      <rPr>
        <b/>
        <vertAlign val="superscript"/>
        <sz val="10"/>
        <rFont val="Times New Roman"/>
        <family val="1"/>
      </rPr>
      <t>1</t>
    </r>
  </si>
  <si>
    <t>Other recycling</t>
  </si>
  <si>
    <t xml:space="preserve">Energy recovery or reprocessing into materials that are to be used as fuels (including regenerated oils used as fuel) </t>
  </si>
  <si>
    <t>Disposal (D10)</t>
  </si>
  <si>
    <r>
      <t>Regenerated base oil – group I</t>
    </r>
    <r>
      <rPr>
        <b/>
        <vertAlign val="superscript"/>
        <sz val="10"/>
        <color rgb="FF000000"/>
        <rFont val="Times New Roman"/>
        <family val="1"/>
      </rPr>
      <t>2, 3</t>
    </r>
  </si>
  <si>
    <r>
      <t>Regenerated base oil – group II</t>
    </r>
    <r>
      <rPr>
        <b/>
        <vertAlign val="superscript"/>
        <sz val="10"/>
        <color rgb="FF000000"/>
        <rFont val="Times New Roman"/>
        <family val="1"/>
      </rPr>
      <t xml:space="preserve">4 </t>
    </r>
  </si>
  <si>
    <r>
      <t>Regenerated base oil – group III</t>
    </r>
    <r>
      <rPr>
        <b/>
        <vertAlign val="superscript"/>
        <sz val="10"/>
        <color rgb="FF000000"/>
        <rFont val="Times New Roman"/>
        <family val="1"/>
      </rPr>
      <t>5</t>
    </r>
  </si>
  <si>
    <r>
      <t>Regenerated base oil – group IV</t>
    </r>
    <r>
      <rPr>
        <b/>
        <vertAlign val="superscript"/>
        <sz val="10"/>
        <color rgb="FF000000"/>
        <rFont val="Times New Roman"/>
        <family val="1"/>
      </rPr>
      <t>6</t>
    </r>
  </si>
  <si>
    <r>
      <t>Recycled products</t>
    </r>
    <r>
      <rPr>
        <b/>
        <vertAlign val="superscript"/>
        <sz val="10"/>
        <color rgb="FF000000"/>
        <rFont val="Times New Roman"/>
        <family val="1"/>
      </rPr>
      <t>7</t>
    </r>
    <r>
      <rPr>
        <b/>
        <sz val="10"/>
        <color rgb="FF000000"/>
        <rFont val="Times New Roman"/>
        <family val="1"/>
      </rPr>
      <t xml:space="preserve"> (specify)</t>
    </r>
  </si>
  <si>
    <t>Fuel products for off-site energy recovery – Light fuel oil</t>
  </si>
  <si>
    <t>Fuel products for off-site energy recovery – Distillate fuel oil</t>
  </si>
  <si>
    <t>Fuel products for off-site energy recovery – Heavy fuel oil</t>
  </si>
  <si>
    <t>Fuel products for off-site energy recovery – Recovered fuel oil</t>
  </si>
  <si>
    <t>Fuel products for off-site energy recovery – Processed fuel oil</t>
  </si>
  <si>
    <r>
      <t>On-site energy recovery</t>
    </r>
    <r>
      <rPr>
        <b/>
        <vertAlign val="superscript"/>
        <sz val="10"/>
        <color rgb="FF000000"/>
        <rFont val="Times New Roman"/>
        <family val="1"/>
      </rPr>
      <t>8</t>
    </r>
  </si>
  <si>
    <t>Other</t>
  </si>
  <si>
    <t>[specify 'other']</t>
  </si>
  <si>
    <t>White: Data provision is required.</t>
  </si>
  <si>
    <t>Light blue: Reporting is voluntary.</t>
  </si>
  <si>
    <t>Black: Reporting is not applicable.</t>
  </si>
  <si>
    <r>
      <rPr>
        <vertAlign val="superscript"/>
        <sz val="10"/>
        <rFont val="Arial"/>
        <family val="2"/>
      </rPr>
      <t>1</t>
    </r>
    <r>
      <rPr>
        <sz val="10"/>
        <rFont val="Arial"/>
        <family val="2"/>
      </rPr>
      <t xml:space="preserve"> Amount of regenerated oils. The sum of the entries in Column 2 of table 2 divided by the sum of the entries in column 6 of Table 1 corresponds to the conversion efficiency of oil regeneration.</t>
    </r>
  </si>
  <si>
    <r>
      <rPr>
        <vertAlign val="superscript"/>
        <sz val="10"/>
        <rFont val="Arial"/>
        <family val="2"/>
      </rPr>
      <t>2</t>
    </r>
    <r>
      <rPr>
        <sz val="10"/>
        <rFont val="Arial"/>
        <family val="2"/>
      </rPr>
      <t xml:space="preserve"> Base oil group I contains less than 90 % saturates and/or more than 0,03 % sulphur and has a viscosity index greater than or equal to 80 and less than 120.</t>
    </r>
  </si>
  <si>
    <r>
      <rPr>
        <vertAlign val="superscript"/>
        <sz val="10"/>
        <rFont val="Arial"/>
        <family val="2"/>
      </rPr>
      <t>3</t>
    </r>
    <r>
      <rPr>
        <sz val="10"/>
        <rFont val="Arial"/>
        <family val="2"/>
      </rPr>
      <t xml:space="preserve"> In case national reporting does not distinguish groups I-IV, aggregated data on regenerated base oils may be provided and shall be specified in row ‘Other’.</t>
    </r>
  </si>
  <si>
    <r>
      <rPr>
        <vertAlign val="superscript"/>
        <sz val="10"/>
        <rFont val="Arial"/>
        <family val="2"/>
      </rPr>
      <t>4</t>
    </r>
    <r>
      <rPr>
        <sz val="10"/>
        <rFont val="Arial"/>
        <family val="2"/>
      </rPr>
      <t xml:space="preserve"> Base oil group II contains more than or equal to 90 % saturates and less than or equal to 0,03 % sulphur and has a viscosity index greater than or equal to 80 and less than 120.</t>
    </r>
  </si>
  <si>
    <r>
      <rPr>
        <vertAlign val="superscript"/>
        <sz val="10"/>
        <rFont val="Arial"/>
        <family val="2"/>
      </rPr>
      <t>5</t>
    </r>
    <r>
      <rPr>
        <sz val="10"/>
        <rFont val="Arial"/>
        <family val="2"/>
      </rPr>
      <t xml:space="preserve"> Base oil group III contains more than or equal to 90 % saturates and less than or equal to 0,03 % sulphur and has a viscosity index greater than or equal to 120.</t>
    </r>
  </si>
  <si>
    <r>
      <rPr>
        <vertAlign val="superscript"/>
        <sz val="10"/>
        <rFont val="Arial"/>
        <family val="2"/>
      </rPr>
      <t>6</t>
    </r>
    <r>
      <rPr>
        <sz val="10"/>
        <rFont val="Arial"/>
        <family val="2"/>
      </rPr>
      <t xml:space="preserve"> Base oil group IV are polyalphaolefins. Base oil not included in groups I-IV shall be specified in row ‘Other’.</t>
    </r>
  </si>
  <si>
    <r>
      <rPr>
        <vertAlign val="superscript"/>
        <sz val="10"/>
        <rFont val="Arial"/>
        <family val="2"/>
      </rPr>
      <t>7</t>
    </r>
    <r>
      <rPr>
        <sz val="10"/>
        <rFont val="Arial"/>
        <family val="2"/>
      </rPr>
      <t xml:space="preserve"> Includes recycled products from other recycling of waste oils reported under column 7 of Table 1.</t>
    </r>
  </si>
  <si>
    <r>
      <rPr>
        <vertAlign val="superscript"/>
        <sz val="10"/>
        <rFont val="Arial"/>
        <family val="2"/>
      </rPr>
      <t>8</t>
    </r>
    <r>
      <rPr>
        <sz val="10"/>
        <rFont val="Arial"/>
        <family val="2"/>
      </rPr>
      <t xml:space="preserve"> On-site energy recovery means recovery of waste oils through internal energy consumption e.g. in a refinery.</t>
    </r>
  </si>
  <si>
    <t>Table 3. Reporting on data on the placing on the market of mineral and synthetic lubrication and industrial oils and treatment of waste oils other than those listed in Table 1 (in tonnes)</t>
  </si>
  <si>
    <r>
      <t>Collected</t>
    </r>
    <r>
      <rPr>
        <b/>
        <vertAlign val="superscript"/>
        <sz val="10"/>
        <rFont val="Times New Roman"/>
        <family val="1"/>
      </rPr>
      <t>1</t>
    </r>
    <r>
      <rPr>
        <b/>
        <sz val="10"/>
        <rFont val="Times New Roman"/>
        <family val="1"/>
      </rPr>
      <t xml:space="preserve"> Waste Oils (t)</t>
    </r>
  </si>
  <si>
    <r>
      <rPr>
        <b/>
        <sz val="10"/>
        <color rgb="FF000000"/>
        <rFont val="Times New Roman"/>
        <family val="1"/>
      </rPr>
      <t>Exported</t>
    </r>
    <r>
      <rPr>
        <b/>
        <vertAlign val="superscript"/>
        <sz val="10"/>
        <color rgb="FF000000"/>
        <rFont val="Times New Roman"/>
        <family val="1"/>
      </rPr>
      <t>2</t>
    </r>
    <r>
      <rPr>
        <b/>
        <sz val="10"/>
        <color rgb="FF000000"/>
        <rFont val="Times New Roman"/>
        <family val="1"/>
      </rPr>
      <t xml:space="preserve"> Waste Oils (t)</t>
    </r>
  </si>
  <si>
    <r>
      <t>Imported</t>
    </r>
    <r>
      <rPr>
        <b/>
        <vertAlign val="superscript"/>
        <sz val="10"/>
        <color rgb="FF000000"/>
        <rFont val="Times New Roman"/>
        <family val="1"/>
      </rPr>
      <t>3</t>
    </r>
    <r>
      <rPr>
        <b/>
        <sz val="10"/>
        <color rgb="FF000000"/>
        <rFont val="Times New Roman"/>
        <family val="1"/>
      </rPr>
      <t xml:space="preserve"> Waste Oils (t)</t>
    </r>
  </si>
  <si>
    <r>
      <t>Disposal</t>
    </r>
    <r>
      <rPr>
        <b/>
        <vertAlign val="superscript"/>
        <sz val="10"/>
        <color rgb="FF000000"/>
        <rFont val="Times New Roman"/>
        <family val="1"/>
      </rPr>
      <t>4</t>
    </r>
    <r>
      <rPr>
        <b/>
        <sz val="10"/>
        <color rgb="FF000000"/>
        <rFont val="Times New Roman"/>
        <family val="1"/>
      </rPr>
      <t xml:space="preserve"> (D10) (t)</t>
    </r>
  </si>
  <si>
    <r>
      <t>Regeneration (t)</t>
    </r>
    <r>
      <rPr>
        <b/>
        <vertAlign val="superscript"/>
        <sz val="10"/>
        <color rgb="FF000000"/>
        <rFont val="Times New Roman"/>
        <family val="1"/>
      </rPr>
      <t>5</t>
    </r>
  </si>
  <si>
    <r>
      <t>Other recycling</t>
    </r>
    <r>
      <rPr>
        <b/>
        <vertAlign val="superscript"/>
        <sz val="10"/>
        <color rgb="FF000000"/>
        <rFont val="Times New Roman"/>
        <family val="1"/>
      </rPr>
      <t>6</t>
    </r>
    <r>
      <rPr>
        <b/>
        <sz val="10"/>
        <color rgb="FF000000"/>
        <rFont val="Times New Roman"/>
        <family val="1"/>
      </rPr>
      <t xml:space="preserve"> (t)</t>
    </r>
  </si>
  <si>
    <r>
      <t>Energy recovery(t)</t>
    </r>
    <r>
      <rPr>
        <b/>
        <vertAlign val="superscript"/>
        <sz val="10"/>
        <color rgb="FF000000"/>
        <rFont val="Times New Roman"/>
        <family val="1"/>
      </rPr>
      <t>7</t>
    </r>
  </si>
  <si>
    <t>Explanatory footnote</t>
  </si>
  <si>
    <t>Dry oil (t)</t>
  </si>
  <si>
    <t>Process oils</t>
  </si>
  <si>
    <t>Industrial oils not lubricating</t>
  </si>
  <si>
    <t>Greases</t>
  </si>
  <si>
    <t>Extracts from lubricant refining</t>
  </si>
  <si>
    <t>Bilge oils</t>
  </si>
  <si>
    <t>Beige: Footnotes (only to be filled-in when relevant)</t>
  </si>
  <si>
    <r>
      <rPr>
        <vertAlign val="superscript"/>
        <sz val="10"/>
        <rFont val="Arial"/>
        <family val="2"/>
      </rPr>
      <t>1–7</t>
    </r>
    <r>
      <rPr>
        <sz val="10"/>
        <rFont val="Arial"/>
        <family val="2"/>
      </rPr>
      <t xml:space="preserve"> See column sections 3 to 9 in Table 1, and the corresponding Notes for explanations of the terms used.</t>
    </r>
  </si>
  <si>
    <t>QUALITY REPORT</t>
  </si>
  <si>
    <t xml:space="preserve"> </t>
  </si>
  <si>
    <t>Hyperlink</t>
  </si>
  <si>
    <t>1. General information</t>
  </si>
  <si>
    <t>General information</t>
  </si>
  <si>
    <t>2. Descriptions of methods used for data and information and for data collection</t>
  </si>
  <si>
    <t>Data collection &amp; Methods</t>
  </si>
  <si>
    <t>4. Accuracy of the data on mineral and synthetic lubrication and industrial oils and waste oils</t>
  </si>
  <si>
    <t>Data accuracy</t>
  </si>
  <si>
    <t>5. Confidentiality</t>
  </si>
  <si>
    <t>Confidentiality</t>
  </si>
  <si>
    <t>6. Main national websites, reference documents and publications</t>
  </si>
  <si>
    <t>References</t>
  </si>
  <si>
    <t>The structure of the quality report follows the structure set out in Commission Implementing Decision (EU) 2019/1004, Annex VI. Where there are some differences the intention of the Act is maintained. However, changes have been introduced to ensure the responses are more accurate and easier to fill in by the Member States. Please aim to complete the Quality Report as it is structured. If it is not possible to provide the relevant information, please explain the reasons why; do not leave responses blank.</t>
  </si>
  <si>
    <t>I. General information</t>
  </si>
  <si>
    <t>1.1. Member State</t>
  </si>
  <si>
    <t>1.2. Organisation and unit submitting the data and the description</t>
  </si>
  <si>
    <t>1.3. Contact name</t>
  </si>
  <si>
    <t>1.4. Contact email address</t>
  </si>
  <si>
    <t>1.5. Contact phone number</t>
  </si>
  <si>
    <t>1.6. Reference year</t>
  </si>
  <si>
    <t>1.7. Delivery date / version</t>
  </si>
  <si>
    <t>1.8. Link to data publication by the Member State (if any)</t>
  </si>
  <si>
    <t>II. Information on oils placed on the market and waste oils</t>
  </si>
  <si>
    <t>1. Data collection methods (the relevant column should be ticked and the last column should be filled in)</t>
  </si>
  <si>
    <t>Place an 'x' in the relevant box to identify which method you use for each data set.</t>
  </si>
  <si>
    <t>If you use another method please describe this in the ‘Other (specify)’ column.</t>
  </si>
  <si>
    <t>The rows of the table are based on the columns of Table 1 of the waste oil reporting format.</t>
  </si>
  <si>
    <t>Data collection methods</t>
  </si>
  <si>
    <t>Detailed description of the methodology</t>
  </si>
  <si>
    <t>Data set</t>
  </si>
  <si>
    <t>Administrative data</t>
  </si>
  <si>
    <t>Surveys</t>
  </si>
  <si>
    <t>Electronic registry</t>
  </si>
  <si>
    <t>Data from waste operators</t>
  </si>
  <si>
    <t>Data from extended producer responsibility  schemes</t>
  </si>
  <si>
    <t>Other (specify)</t>
  </si>
  <si>
    <t xml:space="preserve">Oils placed on the market </t>
  </si>
  <si>
    <t xml:space="preserve">Collected waste oils </t>
  </si>
  <si>
    <t>Regeneration of waste oils</t>
  </si>
  <si>
    <t xml:space="preserve">Other recycling of waste oils </t>
  </si>
  <si>
    <t>Energy recovery of waste oils</t>
  </si>
  <si>
    <t xml:space="preserve">Disposal of waste oils </t>
  </si>
  <si>
    <t>[specify specific types of waste oil]</t>
  </si>
  <si>
    <t>2. Description of the methodology used to determine the amount of waste oil generated</t>
  </si>
  <si>
    <t>Please describe the method followed for calculating the amount of waste oil generated, as reported in Table 1, section 2.</t>
  </si>
  <si>
    <t>3. Description of the method used to determine the dry oil content of the waste oil (e.g. chemical analysis of the water content, expert knowledge, etc.)</t>
  </si>
  <si>
    <t>Please also explain whether the data on waste oils is measured as 'dry oil' or 'including water' and how the corresponding amount that includes water / dry oil is determined. Reporting of both data 'dry oil' and 'including  water' is mandatory. What is the water content considered for the different waste oil catergories (engine and gear box oils, etc.)?</t>
  </si>
  <si>
    <t>4. Description of the outputs of treated waste oils reported under the category “other recycling” and an indication of their amounts</t>
  </si>
  <si>
    <t>Please provide the amounts of and describe the outputs of treated waste oils reported under the category "Other recycling" in Table 2, section 3.</t>
  </si>
  <si>
    <t>5. Description of the method used to determine the amount of base oils used as fuel</t>
  </si>
  <si>
    <t>Please describe the method that was used to determine how much base oils are used as fuel, from Table 2, section 4.</t>
  </si>
  <si>
    <t>Export of waste oil and treatment outside the Member State</t>
  </si>
  <si>
    <t>Import of waste oil and treatment inside the Member State</t>
  </si>
  <si>
    <t>Waste oil category</t>
  </si>
  <si>
    <t xml:space="preserve">Shipped to another EU Member State for final treatment (yes/no) </t>
  </si>
  <si>
    <t xml:space="preserve">Exported outside the EU for final treatment (yes/no) </t>
  </si>
  <si>
    <t>Export: Share of each final treatment option outside the Member State (regeneration, other recycling, energy recovery and disposal) in %</t>
  </si>
  <si>
    <t xml:space="preserve">Imported from another EU Member State for final treatment in the Member State (yes/no) </t>
  </si>
  <si>
    <t xml:space="preserve">Imported from a country outside the EU for final treatment in the Member State (yes/no) </t>
  </si>
  <si>
    <t>Import: Share of each final treatment in the Member State (disposal, regeneration, other recycling, energy recovery) in %</t>
  </si>
  <si>
    <t>Industrial oils (emulsions only)</t>
  </si>
  <si>
    <t>Oil and concentrates from separation</t>
  </si>
  <si>
    <t>7. Detailed description of the specific measures for quality control and traceability of waste oils, in particular, as regards monitoring and validation of data</t>
  </si>
  <si>
    <t>Please describe the specific measures to check the quality and ensure traceability of waste oils. A description of the monitoring and validation of data should be included.</t>
  </si>
  <si>
    <t>8. Description of the data sources for treatment of waste oils in another Member State or outside the Union (e.g. Regulation (EC) No 1013/2006 or primary data from the treatment operator) and the quality of the data</t>
  </si>
  <si>
    <t>Please detail data quality and the data sources used for the data concerning waste oil treatment in another Member State or outside of the European Union.</t>
  </si>
  <si>
    <t>9. Description of any difficulties in collecting data from treatment operators located in another Member State or outside the Union</t>
  </si>
  <si>
    <t>Please explain any difficulties your Member State encountered when collecting data from treatment operators that are located in a different Member State or are outside of the European Union.</t>
  </si>
  <si>
    <t>10. Description of measures to ensure that the exporter of waste oils outside the Union can prove that the shipment of waste complies with the requirements of Regulation (EC) No 1013/2006 and that the treatment of waste outside the Union took place in conditions that are broadly equivalent to the requirements of the relevant Union environmental law</t>
  </si>
  <si>
    <t xml:space="preserve">Please detail the applied measures that sought to make certain that exporters of waste oils to countries outside of the European Union could prove that the waste shipments comply with the applicable EU requirements. </t>
  </si>
  <si>
    <t xml:space="preserve">In particular, the requirement under Regulation (EC) No 1013/2006 should be followed. </t>
  </si>
  <si>
    <t xml:space="preserve">As well, waste treatment outside of the EU should occur under conditions that are broadly equivalent to the requirements of the applicable EU environmental law. </t>
  </si>
  <si>
    <t>11. Accuracy of the data</t>
  </si>
  <si>
    <t>11.1.Description of main issues affecting the quality and accuracy of data on the generation, collection and treatment of waste oils, including errors related to sampling, coverage, measurement, processing and non-response</t>
  </si>
  <si>
    <t xml:space="preserve">Please detail the primary issues that impact the data quality and accuracy for generation, collection and treatment of waste oils. The explanation should describe any errors that are linked to sampling, coverage, measurement, processing and non-response. </t>
  </si>
  <si>
    <t>Please also describe if bio lubricant oils are included in the data. If yes, please estimate their share of lubricant oils placed on the market as well as of the collected waste oils.</t>
  </si>
  <si>
    <t xml:space="preserve">If available, please also describe the share of marine oil reported in the aggregated figure of motor and gear-box oil, as reported in row 1 of Table 1. </t>
  </si>
  <si>
    <t>11.2. Completeness of the data collection on mineral and synthetic lubrication and industrial oils and waste oils</t>
  </si>
  <si>
    <t>Please include detailed information on how the sources of data cover all the amounts of mineral and synthetic lubrication and industrial oils placed on the market and waste oils collected and treated, and on any amounts added by using estimates, including how the estimates are determined and what share of the total amount of the respective data set they account for.</t>
  </si>
  <si>
    <t>Data addressing 'placed on the market' shall include lubricant and industrial oils placed on the market within vehicles, machineries and other products. Therefore, the export losses of lubricant oils (e.g. export of lubricant oils within passenger cars) and the import gains (e.g. imports of lubricant oils within passenger cars) shall be taken into account. Please explain if and how this is considered in the data collection.</t>
  </si>
  <si>
    <t>Please also describe if data is only available from one or more EPR schemes / PRO systems and the data is missing from additional organisations / companies involved in waste oil management.</t>
  </si>
  <si>
    <t>11.3. Differences from previous year's data</t>
  </si>
  <si>
    <t>If relevant, explain any significant methodological changes in the calculation method for the reported data in the current reference year compared to the previous year(s) of reporting. Please include in particular retrospective revisions, their nature and whether a break-flag is required for a certain year.</t>
  </si>
  <si>
    <t>Explanation detailing the causes of the tonnage difference (which waste oils, sectors or estimates have caused the difference, and what the underlying cause is) for any category of waste oils treated which shows a greater than 10 % variation from the data submitted for the previous reference year.</t>
  </si>
  <si>
    <t>Completion of the table below is mandatory for each waste oil category and treatment method where the % variation is greater than 10% (see Table 1 for waste oil).</t>
  </si>
  <si>
    <t>One row should be used for each waste oil category and treatment. The name of the waste oil category and treatment should be entered into the first column (e.g. regeneration of engine and gear box oils; energy recovery of industrial oils; etc).</t>
  </si>
  <si>
    <t xml:space="preserve">The second column should contain the calculated % variation, and the third column should contain a description of the main reason(s) for this variation. </t>
  </si>
  <si>
    <t>Providing a response that sufficiently clarifies the reasons for variation may require some in-depth analysis of the data reported from one year to the next.</t>
  </si>
  <si>
    <t>Waste oil category and treatment</t>
  </si>
  <si>
    <t>Variation (%)</t>
  </si>
  <si>
    <t>Main reason for variation</t>
  </si>
  <si>
    <t>[please specify]</t>
  </si>
  <si>
    <t>III. Confidentiality</t>
  </si>
  <si>
    <t>If specific parts of this report may not be published, please provide an explanation detailing the specific reasons and sections that should be exempt from publication.</t>
  </si>
  <si>
    <t>IV. Main national websites, reference documents and publications</t>
  </si>
  <si>
    <t>This includes reports addressing aspects of the data quality, coverage or other aspects of enforcement such as reports on best practice on waste oil collection and treatment, and reports on import, export or losses of oil.</t>
  </si>
  <si>
    <t>Please provide the name and url of the main websites, reference documents and publications related to this data collection.</t>
  </si>
  <si>
    <t>Name/ URL of reference document</t>
  </si>
  <si>
    <t>Link to Error</t>
  </si>
  <si>
    <t>Validation Rule</t>
  </si>
  <si>
    <t>Cell</t>
  </si>
  <si>
    <t>Sheet</t>
  </si>
  <si>
    <t>Severity</t>
  </si>
  <si>
    <t>Former Color</t>
  </si>
  <si>
    <t>Version</t>
  </si>
  <si>
    <t>Date</t>
  </si>
  <si>
    <t>Change</t>
  </si>
  <si>
    <t>Changed by</t>
  </si>
  <si>
    <t>SheetName</t>
  </si>
  <si>
    <t>REMARKS</t>
  </si>
  <si>
    <t>v00.m20</t>
  </si>
  <si>
    <t>Add macros version 20</t>
  </si>
  <si>
    <t>CDD</t>
  </si>
  <si>
    <t>Initialise Specific Setting Sheets (SSS)</t>
  </si>
  <si>
    <t>Add informative sheet "Validation rules"</t>
  </si>
  <si>
    <t>Validation rules</t>
  </si>
  <si>
    <t>Change tab colours to style guide convention</t>
  </si>
  <si>
    <t>Data tables and quality report</t>
  </si>
  <si>
    <t>Change formulas to prevent "0" when there is no data</t>
  </si>
  <si>
    <t>P8-P11</t>
  </si>
  <si>
    <t>=IF(TRIM(CONCATENATE(X8,AN8,AV8,BD8,BL8,AF8))="","",X8+AN8+AV8+BD8+BL8-AF8)</t>
  </si>
  <si>
    <t>P19</t>
  </si>
  <si>
    <t>Table 1,2,3</t>
  </si>
  <si>
    <t>C3, C4</t>
  </si>
  <si>
    <t>=IF('Getting started'!E10="","",'Getting started'!E10)</t>
  </si>
  <si>
    <t>Substitution of "Footnotes list" sheet by the standard one</t>
  </si>
  <si>
    <t>Added columns to start data grid in G8</t>
  </si>
  <si>
    <t>This is to create some placeholders for the codes in the future.</t>
  </si>
  <si>
    <t>Explanatory footnotes: dropdown list to "footnotes list"</t>
  </si>
  <si>
    <t>Country label</t>
  </si>
  <si>
    <t>Country code</t>
  </si>
  <si>
    <t>Valid flags</t>
  </si>
  <si>
    <t>Label</t>
  </si>
  <si>
    <t>yes</t>
  </si>
  <si>
    <t>Textual variables</t>
  </si>
  <si>
    <t>String</t>
  </si>
  <si>
    <t>BE</t>
  </si>
  <si>
    <t>B</t>
  </si>
  <si>
    <t>break in time series</t>
  </si>
  <si>
    <t>no</t>
  </si>
  <si>
    <t>Institutional names</t>
  </si>
  <si>
    <t>Bulgaria</t>
  </si>
  <si>
    <t>BG</t>
  </si>
  <si>
    <t>E</t>
  </si>
  <si>
    <t>estimated data</t>
  </si>
  <si>
    <t>Eurostat Text</t>
  </si>
  <si>
    <t>Statistical Office of the European Union</t>
  </si>
  <si>
    <t>Czechia</t>
  </si>
  <si>
    <t>CZ</t>
  </si>
  <si>
    <t>P</t>
  </si>
  <si>
    <t>provisional</t>
  </si>
  <si>
    <t>Directorate Text</t>
  </si>
  <si>
    <t>Directorate E: Sectoral and regional statistics</t>
  </si>
  <si>
    <t>Denmark</t>
  </si>
  <si>
    <t>DK</t>
  </si>
  <si>
    <t>Unit Text</t>
  </si>
  <si>
    <t>Unit E-2: Environmental statistics and accounts; sustainable development</t>
  </si>
  <si>
    <t>Germany</t>
  </si>
  <si>
    <t>DE</t>
  </si>
  <si>
    <t>BP</t>
  </si>
  <si>
    <t>Data collection information</t>
  </si>
  <si>
    <t>Estonia</t>
  </si>
  <si>
    <t>EE</t>
  </si>
  <si>
    <t>EP</t>
  </si>
  <si>
    <t>Data Collection Text</t>
  </si>
  <si>
    <t>Annual reporting of Mineral and Synthetic Lubrication and Industrial Oils and Waste Oils</t>
  </si>
  <si>
    <t>Ireland</t>
  </si>
  <si>
    <t>IE</t>
  </si>
  <si>
    <t>BEP</t>
  </si>
  <si>
    <t>Data Collection Year</t>
  </si>
  <si>
    <t>Greece</t>
  </si>
  <si>
    <t>EL</t>
  </si>
  <si>
    <t>Launching date</t>
  </si>
  <si>
    <t>Spain</t>
  </si>
  <si>
    <t>ES</t>
  </si>
  <si>
    <t>Submission deadline</t>
  </si>
  <si>
    <t>France</t>
  </si>
  <si>
    <t>FR</t>
  </si>
  <si>
    <t>EDAMIS data</t>
  </si>
  <si>
    <t>Croatia</t>
  </si>
  <si>
    <t>HR</t>
  </si>
  <si>
    <t>Domain name</t>
  </si>
  <si>
    <t>WASTE</t>
  </si>
  <si>
    <t>Italy</t>
  </si>
  <si>
    <t>IT</t>
  </si>
  <si>
    <t>Dataset name</t>
  </si>
  <si>
    <t>Cyprus</t>
  </si>
  <si>
    <t>CY</t>
  </si>
  <si>
    <t>Web page</t>
  </si>
  <si>
    <t>Latvia</t>
  </si>
  <si>
    <t>LV</t>
  </si>
  <si>
    <t>Functional e-mail</t>
  </si>
  <si>
    <t>Lithuania</t>
  </si>
  <si>
    <t>LT</t>
  </si>
  <si>
    <t>E2 information</t>
  </si>
  <si>
    <t>Luxembourg</t>
  </si>
  <si>
    <t>LU</t>
  </si>
  <si>
    <t>Hungary</t>
  </si>
  <si>
    <t>HU</t>
  </si>
  <si>
    <t>Contact</t>
  </si>
  <si>
    <t>Malta</t>
  </si>
  <si>
    <t>MT</t>
  </si>
  <si>
    <t>Methodology URL</t>
  </si>
  <si>
    <t>Netherlands</t>
  </si>
  <si>
    <t>NL</t>
  </si>
  <si>
    <t>Legislation URL</t>
  </si>
  <si>
    <t>Austria</t>
  </si>
  <si>
    <t>AT</t>
  </si>
  <si>
    <t>Poland</t>
  </si>
  <si>
    <t>PL</t>
  </si>
  <si>
    <t>Portugal</t>
  </si>
  <si>
    <t>PT</t>
  </si>
  <si>
    <t>Romania</t>
  </si>
  <si>
    <t>RO</t>
  </si>
  <si>
    <t>Slovenia</t>
  </si>
  <si>
    <t>SI</t>
  </si>
  <si>
    <t>Slovakia</t>
  </si>
  <si>
    <t>SK</t>
  </si>
  <si>
    <t>Finland</t>
  </si>
  <si>
    <t>FI</t>
  </si>
  <si>
    <t>Sweden</t>
  </si>
  <si>
    <t>SE</t>
  </si>
  <si>
    <t>United Kingdom</t>
  </si>
  <si>
    <t>UK</t>
  </si>
  <si>
    <t>Iceland</t>
  </si>
  <si>
    <t>IS</t>
  </si>
  <si>
    <t>Liechtenstein</t>
  </si>
  <si>
    <t>LI</t>
  </si>
  <si>
    <t>Norway</t>
  </si>
  <si>
    <t>NO</t>
  </si>
  <si>
    <t>Switzerland</t>
  </si>
  <si>
    <t>CH</t>
  </si>
  <si>
    <t>Montenegro</t>
  </si>
  <si>
    <t>ME</t>
  </si>
  <si>
    <t>North Macedonia</t>
  </si>
  <si>
    <t>MK</t>
  </si>
  <si>
    <t>Albania</t>
  </si>
  <si>
    <t>AL</t>
  </si>
  <si>
    <t>Serbia</t>
  </si>
  <si>
    <t>RS</t>
  </si>
  <si>
    <t>Turkey</t>
  </si>
  <si>
    <t>TR</t>
  </si>
  <si>
    <t>Bosnia and Herzegovina</t>
  </si>
  <si>
    <t>BA</t>
  </si>
  <si>
    <t>Kosovo (UNSCR 1244)</t>
  </si>
  <si>
    <t>XK</t>
  </si>
  <si>
    <t>Sheet Name</t>
  </si>
  <si>
    <t>Top Left Cell</t>
  </si>
  <si>
    <t>Bottom Right Cell</t>
  </si>
  <si>
    <t>Row Step</t>
  </si>
  <si>
    <t>Column Step</t>
  </si>
  <si>
    <t>Lock Type</t>
  </si>
  <si>
    <t>Focus Back To</t>
  </si>
  <si>
    <t>Formulas</t>
  </si>
  <si>
    <t>List of Cells
 (first block)</t>
  </si>
  <si>
    <t>First Total Cell (first block)</t>
  </si>
  <si>
    <t>Last Total Cell
(Last block)</t>
  </si>
  <si>
    <t>Row Block Repetition Step</t>
  </si>
  <si>
    <t>Column Block Repetition Step</t>
  </si>
  <si>
    <t>Greater or Equal</t>
  </si>
  <si>
    <t>Valid Tolerance</t>
  </si>
  <si>
    <t>Only if all data is available</t>
  </si>
  <si>
    <t>Display text in error</t>
  </si>
  <si>
    <t>Error</t>
  </si>
  <si>
    <t>K10</t>
  </si>
  <si>
    <t>S8</t>
  </si>
  <si>
    <t>K8</t>
  </si>
  <si>
    <t>GE</t>
  </si>
  <si>
    <t>YES</t>
  </si>
  <si>
    <t>Value of 'Waste oil generated' in section 2 should be larger than 'Separately collected waste oil' in section 3 column 'Dry oil'")</t>
  </si>
  <si>
    <t>G8</t>
  </si>
  <si>
    <t>Must be &gt; 0 for a not relevant dimension. Else you get an infinite loop</t>
  </si>
  <si>
    <t>EQ or GE or GT</t>
  </si>
  <si>
    <t>GT does not admit Tolerance</t>
  </si>
  <si>
    <t>NO or YES</t>
  </si>
  <si>
    <t>This sheet is meant to define the validation for summations in a row or in a column.</t>
  </si>
  <si>
    <t>- A block is defined as a sequence of addendums in the same row or column</t>
  </si>
  <si>
    <t>- Only the first block must be explicitly defined</t>
  </si>
  <si>
    <t>- The block can be repeated at regular patterns through rows and columns at the same time</t>
  </si>
  <si>
    <t>PARAMETRES</t>
  </si>
  <si>
    <t>Name of the sheet to be validated (e.g. Table 1)</t>
  </si>
  <si>
    <t>First cell in the first block to be validated</t>
  </si>
  <si>
    <t>First TotalCell (first block)</t>
  </si>
  <si>
    <t>Last TotalCell (Last block)</t>
  </si>
  <si>
    <t>Valid Threshold</t>
  </si>
  <si>
    <t>Valid values: EQ (Strictly equal); GE (Greater or Equal); GT (Strictly greater - No threshold will be considered)</t>
  </si>
  <si>
    <t>Info</t>
  </si>
  <si>
    <t>S11</t>
  </si>
  <si>
    <t>S19</t>
  </si>
  <si>
    <t>Empty Is Valid If Footnote Exists</t>
  </si>
  <si>
    <t>Footnote Shift From Value</t>
  </si>
  <si>
    <t>E9</t>
  </si>
  <si>
    <t>E10</t>
  </si>
  <si>
    <t>STANDARD FOR ALL QUESTIONNAIRES</t>
  </si>
  <si>
    <t>D14</t>
  </si>
  <si>
    <t>D22</t>
  </si>
  <si>
    <t>O8</t>
  </si>
  <si>
    <t>AI11</t>
  </si>
  <si>
    <t>AM10</t>
  </si>
  <si>
    <t>BK11</t>
  </si>
  <si>
    <t>AQ8</t>
  </si>
  <si>
    <t>BO11</t>
  </si>
  <si>
    <t>O11</t>
  </si>
  <si>
    <t>G19</t>
  </si>
  <si>
    <t>K12</t>
  </si>
  <si>
    <t>O13</t>
  </si>
  <si>
    <t>O18</t>
  </si>
  <si>
    <t>TopLeftCell</t>
  </si>
  <si>
    <t>BottomRightCell</t>
  </si>
  <si>
    <t>RowStep</t>
  </si>
  <si>
    <t>ColumnStep</t>
  </si>
  <si>
    <t>ForbiddenString</t>
  </si>
  <si>
    <t>Warning</t>
  </si>
  <si>
    <t>E58</t>
  </si>
  <si>
    <t>not available</t>
  </si>
  <si>
    <t>Please verify the explanatory note sufficiently explains why the data is not available</t>
  </si>
  <si>
    <t>not reported</t>
  </si>
  <si>
    <t>unavailable data</t>
  </si>
  <si>
    <t>no data available</t>
  </si>
  <si>
    <t>DistanceFromReferenceToText</t>
  </si>
  <si>
    <t>I8</t>
  </si>
  <si>
    <t>AJ10</t>
  </si>
  <si>
    <t>Q11</t>
  </si>
  <si>
    <t>AJ11</t>
  </si>
  <si>
    <t>AO10</t>
  </si>
  <si>
    <t>BQ11</t>
  </si>
  <si>
    <t>AS8</t>
  </si>
  <si>
    <t>BQ9</t>
  </si>
  <si>
    <t>I19</t>
  </si>
  <si>
    <t>U19</t>
  </si>
  <si>
    <t>M12</t>
  </si>
  <si>
    <t>Q13</t>
  </si>
  <si>
    <t>Q18</t>
  </si>
  <si>
    <t>BG12</t>
  </si>
  <si>
    <t>Plausibility Warning</t>
  </si>
  <si>
    <t>6. Data on waste oil treatment outside the Member State (export) and import and final treatment inside the Member State</t>
  </si>
  <si>
    <t xml:space="preserve">This question refers to the amount of waste oil exported to another country, which is therefore subject to provisions of the Regulation (EC) 1013/2006, reported in sections 4 and 5 of Table 1 for waste oil. </t>
  </si>
  <si>
    <t>Please provide data on the share of each treatment option (regeneration, other recycling, energy recovery and disposal in %) of the total waste oil exported and imported.</t>
  </si>
  <si>
    <t>Justification to withhold the publication of specific parts of this report where that is requested (please indicate the exact elements not to be published, and why).</t>
  </si>
  <si>
    <t>K19</t>
  </si>
  <si>
    <t>WASTE_OILS_A</t>
  </si>
  <si>
    <t>List of Cells</t>
  </si>
  <si>
    <t>Mandatory at least X cells</t>
  </si>
  <si>
    <t>Number of cells in the list that, at least, must be filled in</t>
  </si>
  <si>
    <t>Maximum number of cells in the list that must be filled in</t>
  </si>
  <si>
    <t>G8,G9,G10,G11,G19</t>
  </si>
  <si>
    <t>O8,O9,O10,O11,O13,O14,O15,O16,O17,O18,O19</t>
  </si>
  <si>
    <t>This sheet is meant to define the list of cells, of which at least one (or more, as indicated in column D) must be filled-in</t>
  </si>
  <si>
    <t>Mandatory at most Y cells</t>
  </si>
  <si>
    <t>Amounts reported in sections 6 to 9 shall take into account exports and imports. Thus, separately collected waste oils (section 3) need to be adjusted for exported (section 4) and imported (section 5) waste oils.</t>
  </si>
  <si>
    <t>The sum of the values for dry oil in sections 6 to 9 should be equal to the sum of the values for dry oil in section 3 adjusted for exported and imported waste oils (section 3 – section 4 + section 5 = section 6 + section 7 + section 8 + section 9); see footnotes 10-13 of Table 1.</t>
  </si>
  <si>
    <t>Similar to the ‘mass balancing requirement’ footnote 10 in Table 1, the combined total amount of outputs reported in all rows in Table 2 (section 2 + section 3 + section 4 + section 5), should roughly equal the combined total amount of (dry) waste oil inputs reported in all rows of Table 1 (section 6 + section 7 + section 8 + section 9).</t>
  </si>
  <si>
    <t>The sum of the values in section 2 (Table 2) must be smaller than the sum of the values in section 6 of Table 1. Due to the yield of base oils in the regeneration process (conversion efficiency, see also footnote 1 of Table 2), the output of regeneration in section 2 (Table 2) must be smaller than the input into regeneration in Table 1. Smaller quantities in section 2 also result from the fact that some of the products (use as fuel) might not be reported in section 2 but in section 4 of Table 2.</t>
  </si>
  <si>
    <t xml:space="preserve">Table 2: </t>
  </si>
  <si>
    <t>30 June 2024</t>
  </si>
  <si>
    <t>23 May 2024</t>
  </si>
  <si>
    <t>https://webgate.ec.europa.eu/edamis4</t>
  </si>
  <si>
    <t>ESTAT-DATA-METADATA-SERVICES@ec.europa.eu</t>
  </si>
  <si>
    <t>WASTE-2024-DC</t>
  </si>
  <si>
    <t>Administration de l'environnement</t>
  </si>
  <si>
    <t>Unité statistiques et évalulation de l'environnement</t>
  </si>
  <si>
    <t xml:space="preserve">Data included under "industrial oils" </t>
  </si>
  <si>
    <t>x</t>
  </si>
  <si>
    <t>Comext database</t>
  </si>
  <si>
    <t>The quantity of waste oil produced relies on the annual reports provided by waste handlers such as collection, transport, and treatment companies. These reports use the EUlist of waste codes as the main means of identifying waste oils. This system of gathering data through annual reports is highly thorough and exhaustive. Since the number of companies engaged in managing waste oils is relatively small, there is a good understanding of the various waste streams involved.</t>
  </si>
  <si>
    <t>The data collected on waste oils is always reported in total weight transported and hence also include water. The water content for the different waste oil categories is unknown and hence the default values (as suggested in the guidelines) are used.</t>
  </si>
  <si>
    <t>The category "other recycling" is not used.</t>
  </si>
  <si>
    <t>The transportation of waste oils is governed by the waste shipment directive, which mandates that all transports must be notified and declared. The data collected from the annual reports has been cross-checked with the quantities declared in the notifications.</t>
  </si>
  <si>
    <t>The main data source are the annual reports submitted by waste handlers, transporting, sorting or treating waste. Additionally, the data concerning waste exports is cross-validated with the information collected through notifications of waste shipments.</t>
  </si>
  <si>
    <t>Data is not collected from treatement operators located in another MS but rather from the waste exporters.</t>
  </si>
  <si>
    <t xml:space="preserve">Inspections of waste transports are regularly carried out on the motorways by the environment agency in conjunction with the customs office. </t>
  </si>
  <si>
    <t>The primary challenge lies in gathering data on oils that are put on the market. Given the significant presence of heavy industries in Luxembourg, it is likely that a substantial amount of oils and emulsions are consumed. However, data becomes available only once these oils become waste oils. The following challenges are encountered in this regard:
Analysing over 1000 reports.
Variations in the European Waste Catalogue (EWC) codes between the input and output of sorting facilities.
Inconsistent use of EWC codes for the same type of waste by the same companies across different years.
Managing different waste streams between waste handlers.
Incorrectly attributed EWC codes and treatment codes.
Lack of information regarding the final treatment when waste is exported to another waste sorting facility abroad.</t>
  </si>
  <si>
    <t>An analysis was conducted on the intra-EU27 trade of lubricants using Eurostat's COMEXT database. To estimate the amount of oil introduced into the market, the difference between imports and exports was considered. This estimation relied on the CN codes listed in Annex I of the final report published by the European Commission titled "Study to support the Commission in gathering structured information and defining reporting obligations on waste oils and other hazardous waste." This methodology was applicable in Luxembourg since there is no local production of oil. Additionally, the data included oil imported through the purchase of new cars. Oil containes put on the market in cars is estimated by the increase in the total amount of cars in Luxembourg. This is the best estimation considering the importance of cross-border car sales. The estimation does not cover oils and lubricants contained within machinery. Furthermore, it is important to note that there is no Extended Producer Responsibility (EPR) scheme in place in Luxembourg for waste oils.</t>
  </si>
  <si>
    <t>no major differences</t>
  </si>
  <si>
    <t>no confidentiality request</t>
  </si>
  <si>
    <t>https://data.public.lu/en/datasets/r/18d8dd3b-924f-4a0f-b8c2-f774be4e90f9</t>
  </si>
  <si>
    <t>The waste treatments are documented in the annual waste management reports submitted by various entities such as transporters, municipalities, container parks, and waste treatment facilities. The quantity of base oils used as fuel depends on the recipient of the waste oils. Since there are only a limited number of waste handlers involved in treating waste oils, those who convert waste oils into fuel are identifiable.</t>
  </si>
  <si>
    <t>+352 40 56 56 1</t>
  </si>
  <si>
    <t>infos@aev.etat.lu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</si>
</sst>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F800]dddd\,\ mmmm\ dd\,\ yyyy"/>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9"/>
      <color indexed="12"/>
      <name val="Arial"/>
      <family val="2"/>
    </font>
    <font>
      <sz val="9"/>
      <name val="Arial"/>
      <family val="2"/>
    </font>
    <font>
      <u/>
      <sz val="9"/>
      <name val="Arial"/>
      <family val="2"/>
    </font>
    <font>
      <b/>
      <sz val="10"/>
      <color indexed="48"/>
      <name val="Arial"/>
      <family val="2"/>
    </font>
    <font>
      <u/>
      <sz val="10"/>
      <color indexed="12"/>
      <name val="Arial"/>
      <family val="2"/>
    </font>
    <font>
      <sz val="8"/>
      <name val="Arial"/>
      <family val="2"/>
    </font>
    <font>
      <sz val="11"/>
      <color theme="1"/>
      <name val="Calibri"/>
      <family val="2"/>
      <scheme val="minor"/>
    </font>
    <font>
      <u/>
      <sz val="11"/>
      <color theme="10"/>
      <name val="Calibri"/>
      <family val="2"/>
      <scheme val="minor"/>
    </font>
    <font>
      <b/>
      <sz val="9"/>
      <name val="Arial"/>
      <family val="2"/>
    </font>
    <font>
      <b/>
      <sz val="9"/>
      <color rgb="FFFF0000"/>
      <name val="Arial"/>
      <family val="2"/>
    </font>
    <font>
      <b/>
      <sz val="9"/>
      <color indexed="8"/>
      <name val="Arial"/>
      <family val="2"/>
    </font>
    <font>
      <sz val="9"/>
      <color indexed="10"/>
      <name val="Arial"/>
      <family val="2"/>
    </font>
    <font>
      <b/>
      <u/>
      <sz val="9"/>
      <name val="Arial"/>
      <family val="2"/>
    </font>
    <font>
      <b/>
      <i/>
      <sz val="9"/>
      <name val="Arial"/>
      <family val="2"/>
    </font>
    <font>
      <b/>
      <sz val="9"/>
      <color indexed="48"/>
      <name val="Arial"/>
      <family val="2"/>
    </font>
    <font>
      <b/>
      <i/>
      <sz val="9"/>
      <color indexed="10"/>
      <name val="Arial"/>
      <family val="2"/>
    </font>
    <font>
      <b/>
      <u/>
      <sz val="9"/>
      <color indexed="8"/>
      <name val="Arial"/>
      <family val="2"/>
    </font>
    <font>
      <b/>
      <sz val="11"/>
      <name val="Arial"/>
      <family val="2"/>
    </font>
    <font>
      <sz val="11"/>
      <name val="Arial"/>
      <family val="2"/>
    </font>
    <font>
      <b/>
      <sz val="11"/>
      <color indexed="8"/>
      <name val="Arial"/>
      <family val="2"/>
    </font>
    <font>
      <sz val="11"/>
      <color indexed="10"/>
      <name val="Arial"/>
      <family val="2"/>
    </font>
    <font>
      <b/>
      <sz val="11"/>
      <color indexed="10"/>
      <name val="Arial"/>
      <family val="2"/>
    </font>
    <font>
      <u/>
      <sz val="11"/>
      <color indexed="12"/>
      <name val="Arial"/>
      <family val="2"/>
    </font>
    <font>
      <b/>
      <sz val="11"/>
      <color theme="0"/>
      <name val="Calibri"/>
      <family val="2"/>
      <scheme val="minor"/>
    </font>
    <font>
      <sz val="11"/>
      <name val="Calibri"/>
      <family val="2"/>
      <scheme val="minor"/>
    </font>
    <font>
      <sz val="10"/>
      <name val="Verdana"/>
      <family val="2"/>
    </font>
    <font>
      <b/>
      <sz val="12"/>
      <color rgb="FF000000"/>
      <name val="Arial"/>
      <family val="2"/>
    </font>
    <font>
      <b/>
      <sz val="9"/>
      <color theme="1"/>
      <name val="Arial"/>
      <family val="2"/>
    </font>
    <font>
      <sz val="9"/>
      <color theme="1"/>
      <name val="Arial"/>
      <family val="2"/>
    </font>
    <font>
      <b/>
      <sz val="11"/>
      <color rgb="FF000000"/>
      <name val="Arial"/>
      <family val="2"/>
    </font>
    <font>
      <i/>
      <sz val="9"/>
      <name val="Arial"/>
      <family val="2"/>
    </font>
    <font>
      <sz val="10"/>
      <color rgb="FF000000"/>
      <name val="Times New Roman"/>
      <family val="1"/>
    </font>
    <font>
      <b/>
      <sz val="10"/>
      <color rgb="FF000000"/>
      <name val="Times New Roman"/>
      <family val="1"/>
    </font>
    <font>
      <b/>
      <vertAlign val="superscript"/>
      <sz val="10"/>
      <color rgb="FF000000"/>
      <name val="Times New Roman"/>
      <family val="1"/>
    </font>
    <font>
      <i/>
      <sz val="10"/>
      <color rgb="FF000000"/>
      <name val="Times New Roman"/>
      <family val="1"/>
    </font>
    <font>
      <i/>
      <sz val="9"/>
      <color theme="1"/>
      <name val="Arial"/>
      <family val="2"/>
    </font>
    <font>
      <sz val="10"/>
      <name val="Times New Roman"/>
      <family val="1"/>
    </font>
    <font>
      <b/>
      <sz val="10"/>
      <name val="Times New Roman"/>
      <family val="1"/>
    </font>
    <font>
      <b/>
      <vertAlign val="superscript"/>
      <sz val="10"/>
      <name val="Times New Roman"/>
      <family val="1"/>
    </font>
    <font>
      <b/>
      <sz val="11"/>
      <name val="Calibri"/>
      <family val="2"/>
      <scheme val="minor"/>
    </font>
    <font>
      <sz val="10"/>
      <name val="Arial"/>
      <family val="2"/>
    </font>
    <font>
      <b/>
      <sz val="12"/>
      <name val="Times New Roman"/>
      <family val="1"/>
    </font>
    <font>
      <b/>
      <sz val="8"/>
      <name val="Times New Roman"/>
      <family val="1"/>
    </font>
    <font>
      <b/>
      <i/>
      <sz val="10"/>
      <color rgb="FF000000"/>
      <name val="Times New Roman"/>
      <family val="1"/>
    </font>
    <font>
      <i/>
      <sz val="11"/>
      <name val="Arial"/>
      <family val="2"/>
    </font>
    <font>
      <sz val="11"/>
      <color theme="0"/>
      <name val="Calibri"/>
      <family val="2"/>
      <scheme val="minor"/>
    </font>
    <font>
      <sz val="10"/>
      <color rgb="FF000000"/>
      <name val="Calibri"/>
      <family val="2"/>
      <scheme val="minor"/>
    </font>
    <font>
      <sz val="9"/>
      <color theme="1"/>
      <name val="Calibri"/>
      <family val="2"/>
      <scheme val="minor"/>
    </font>
    <font>
      <sz val="10"/>
      <color theme="0"/>
      <name val="Times New Roman"/>
      <family val="1"/>
    </font>
    <font>
      <b/>
      <sz val="10"/>
      <color rgb="FFFFFFFF"/>
      <name val="Arial"/>
      <family val="2"/>
    </font>
    <font>
      <b/>
      <sz val="10"/>
      <name val="Arial"/>
      <family val="2"/>
    </font>
    <font>
      <vertAlign val="superscript"/>
      <sz val="10"/>
      <name val="Arial"/>
      <family val="2"/>
    </font>
    <font>
      <sz val="9"/>
      <color theme="1"/>
      <name val="Times New Roman"/>
      <family val="1"/>
    </font>
    <font>
      <sz val="10"/>
      <color rgb="FFFF0000"/>
      <name val="Times New Roman"/>
      <family val="1"/>
    </font>
    <font>
      <i/>
      <sz val="10"/>
      <name val="Times New Roman"/>
      <family val="1"/>
    </font>
    <font>
      <i/>
      <sz val="10"/>
      <color rgb="FFFF0000"/>
      <name val="Times New Roman"/>
      <family val="1"/>
    </font>
    <font>
      <b/>
      <sz val="8"/>
      <name val="Arial"/>
      <family val="2"/>
    </font>
    <font>
      <b/>
      <sz val="13"/>
      <name val="Arial"/>
      <family val="2"/>
    </font>
    <font>
      <b/>
      <sz val="14"/>
      <color theme="0"/>
      <name val="Arial"/>
      <family val="2"/>
    </font>
    <font>
      <b/>
      <sz val="14"/>
      <color indexed="8"/>
      <name val="Arial"/>
      <family val="2"/>
    </font>
    <font>
      <b/>
      <sz val="11"/>
      <color rgb="FFD7642D"/>
      <name val="Arial"/>
      <family val="2"/>
    </font>
    <font>
      <b/>
      <sz val="12"/>
      <name val="Calibri"/>
      <family val="2"/>
      <scheme val="minor"/>
    </font>
    <font>
      <b/>
      <sz val="10"/>
      <name val="Calibri"/>
      <family val="2"/>
      <scheme val="minor"/>
    </font>
    <font>
      <b/>
      <sz val="12"/>
      <name val="Arial"/>
      <family val="2"/>
    </font>
    <font>
      <b/>
      <sz val="20"/>
      <name val="Arial"/>
      <family val="2"/>
    </font>
    <font>
      <sz val="10"/>
      <color rgb="FF000000"/>
      <name val="Arial"/>
      <family val="2"/>
    </font>
    <font>
      <sz val="10"/>
      <color theme="0"/>
      <name val="Arial"/>
      <family val="2"/>
    </font>
    <font>
      <b/>
      <i/>
      <sz val="10"/>
      <color rgb="FF000000"/>
      <name val="Arial"/>
      <family val="2"/>
    </font>
    <font>
      <i/>
      <sz val="10"/>
      <color rgb="FF000000"/>
      <name val="Arial"/>
      <family val="2"/>
    </font>
    <font>
      <b/>
      <sz val="10"/>
      <color rgb="FFFF0000"/>
      <name val="Calibri"/>
      <family val="2"/>
      <scheme val="minor"/>
    </font>
    <font>
      <sz val="11"/>
      <color theme="0"/>
      <name val="Arial"/>
      <family val="2"/>
    </font>
    <font>
      <u/>
      <sz val="11"/>
      <name val="Arial"/>
      <family val="2"/>
    </font>
    <font>
      <sz val="10"/>
      <name val="Arial"/>
      <family val="2"/>
    </font>
    <font>
      <b/>
      <sz val="8"/>
      <color rgb="FF000000"/>
      <name val="Arial"/>
      <family val="2"/>
    </font>
    <font>
      <b/>
      <sz val="6.5"/>
      <name val="Arial"/>
      <family val="2"/>
    </font>
    <font>
      <sz val="11"/>
      <color rgb="FF000000"/>
      <name val="Calibri"/>
      <family val="2"/>
    </font>
    <font>
      <b/>
      <sz val="11"/>
      <color rgb="FF000000"/>
      <name val="Calibri"/>
      <family val="2"/>
    </font>
    <font>
      <b/>
      <sz val="10"/>
      <color theme="8" tint="-0.499984740745262"/>
      <name val="Arial"/>
      <family val="2"/>
    </font>
    <font>
      <sz val="10"/>
      <color theme="8" tint="-0.499984740745262"/>
      <name val="Times New Roman"/>
      <family val="1"/>
    </font>
  </fonts>
  <fills count="4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CC99"/>
        <bgColor indexed="64"/>
      </patternFill>
    </fill>
    <fill>
      <patternFill patternType="solid">
        <fgColor rgb="FFFFFFCC"/>
        <bgColor indexed="64"/>
      </patternFill>
    </fill>
    <fill>
      <patternFill patternType="solid">
        <fgColor rgb="FFFFFFFF"/>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000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1" tint="0.249977111117893"/>
        <bgColor indexed="64"/>
      </patternFill>
    </fill>
    <fill>
      <patternFill patternType="solid">
        <fgColor rgb="FFD8F0EF"/>
        <bgColor indexed="64"/>
      </patternFill>
    </fill>
    <fill>
      <patternFill patternType="solid">
        <fgColor rgb="FF41AFAA"/>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rgb="FFC2E8E6"/>
        <bgColor indexed="64"/>
      </patternFill>
    </fill>
    <fill>
      <patternFill patternType="solid">
        <fgColor rgb="FF88D2CE"/>
        <bgColor indexed="64"/>
      </patternFill>
    </fill>
    <fill>
      <patternFill patternType="solid">
        <fgColor rgb="FFB9C337"/>
        <bgColor indexed="64"/>
      </patternFill>
    </fill>
    <fill>
      <patternFill patternType="solid">
        <fgColor rgb="FF79CDC9"/>
        <bgColor indexed="64"/>
      </patternFill>
    </fill>
    <fill>
      <patternFill patternType="solid">
        <fgColor theme="8"/>
        <bgColor indexed="64"/>
      </patternFill>
    </fill>
    <fill>
      <patternFill patternType="solid">
        <fgColor rgb="FFD7642D"/>
        <bgColor indexed="64"/>
      </patternFill>
    </fill>
    <fill>
      <patternFill patternType="solid">
        <fgColor rgb="FF266865"/>
        <bgColor indexed="64"/>
      </patternFill>
    </fill>
    <fill>
      <patternFill patternType="solid">
        <fgColor rgb="FFBFBFBF"/>
        <bgColor indexed="64"/>
      </patternFill>
    </fill>
    <fill>
      <patternFill patternType="solid">
        <fgColor theme="6" tint="0.79998168889431442"/>
        <bgColor indexed="64"/>
      </patternFill>
    </fill>
    <fill>
      <patternFill patternType="solid">
        <fgColor rgb="FFCCFFFF"/>
        <bgColor indexed="64"/>
      </patternFill>
    </fill>
  </fills>
  <borders count="98">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thin">
        <color indexed="64"/>
      </bottom>
      <diagonal/>
    </border>
    <border>
      <left style="medium">
        <color indexed="64"/>
      </left>
      <right style="medium">
        <color indexed="64"/>
      </right>
      <top style="thin">
        <color indexed="64"/>
      </top>
      <bottom/>
      <diagonal/>
    </border>
    <border>
      <left style="dashed">
        <color theme="0" tint="-0.34998626667073579"/>
      </left>
      <right style="medium">
        <color indexed="64"/>
      </right>
      <top style="medium">
        <color indexed="64"/>
      </top>
      <bottom style="thin">
        <color indexed="64"/>
      </bottom>
      <diagonal/>
    </border>
    <border>
      <left style="dashed">
        <color theme="0" tint="-0.34998626667073579"/>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dashed">
        <color theme="0" tint="-0.34998626667073579"/>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ashed">
        <color theme="0" tint="-0.34998626667073579"/>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theme="0"/>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0"/>
      </right>
      <top/>
      <bottom style="thin">
        <color theme="0"/>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auto="1"/>
      </right>
      <top style="medium">
        <color auto="1"/>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dashed">
        <color theme="0" tint="-0.34998626667073579"/>
      </right>
      <top style="medium">
        <color indexed="64"/>
      </top>
      <bottom style="thin">
        <color indexed="64"/>
      </bottom>
      <diagonal/>
    </border>
    <border>
      <left style="thin">
        <color indexed="64"/>
      </left>
      <right style="dashed">
        <color theme="0" tint="-0.34998626667073579"/>
      </right>
      <top/>
      <bottom style="thin">
        <color indexed="64"/>
      </bottom>
      <diagonal/>
    </border>
    <border>
      <left style="dashed">
        <color theme="0" tint="-0.34998626667073579"/>
      </left>
      <right style="medium">
        <color indexed="64"/>
      </right>
      <top/>
      <bottom/>
      <diagonal/>
    </border>
    <border>
      <left style="thin">
        <color indexed="64"/>
      </left>
      <right style="dashed">
        <color theme="0" tint="-0.34998626667073579"/>
      </right>
      <top/>
      <bottom style="medium">
        <color indexed="64"/>
      </bottom>
      <diagonal/>
    </border>
    <border>
      <left style="dashed">
        <color theme="0" tint="-0.34998626667073579"/>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s>
  <cellStyleXfs count="34">
    <xf numFmtId="0" fontId="0" fillId="0" borderId="0"/>
    <xf numFmtId="164" fontId="8" fillId="0" borderId="0" applyFont="0" applyFill="0" applyBorder="0" applyAlignment="0" applyProtection="0"/>
    <xf numFmtId="164" fontId="8" fillId="0" borderId="0" applyFont="0" applyFill="0" applyBorder="0" applyAlignment="0" applyProtection="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15" fillId="0" borderId="0"/>
    <xf numFmtId="0" fontId="8" fillId="0" borderId="0"/>
    <xf numFmtId="0" fontId="8" fillId="0" borderId="0"/>
    <xf numFmtId="0" fontId="8"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34" fillId="0" borderId="0"/>
    <xf numFmtId="0" fontId="6" fillId="0" borderId="0"/>
    <xf numFmtId="0" fontId="6" fillId="0" borderId="0"/>
    <xf numFmtId="0" fontId="40" fillId="0" borderId="0"/>
    <xf numFmtId="43" fontId="49" fillId="0" borderId="0" applyFont="0" applyFill="0" applyBorder="0" applyAlignment="0" applyProtection="0"/>
    <xf numFmtId="0" fontId="5" fillId="0" borderId="0"/>
    <xf numFmtId="0" fontId="4" fillId="0" borderId="0"/>
    <xf numFmtId="0" fontId="9" fillId="0" borderId="0" applyNumberFormat="0" applyFill="0" applyBorder="0" applyAlignment="0" applyProtection="0">
      <alignment vertical="top"/>
      <protection locked="0"/>
    </xf>
    <xf numFmtId="9" fontId="81" fillId="0" borderId="0" applyFont="0" applyFill="0" applyBorder="0" applyAlignment="0" applyProtection="0"/>
    <xf numFmtId="0" fontId="3" fillId="0" borderId="0"/>
    <xf numFmtId="0" fontId="2" fillId="0" borderId="0"/>
  </cellStyleXfs>
  <cellXfs count="880">
    <xf numFmtId="0" fontId="0" fillId="0" borderId="0" xfId="0"/>
    <xf numFmtId="0" fontId="10" fillId="0" borderId="0" xfId="0" applyFont="1"/>
    <xf numFmtId="0" fontId="18" fillId="0" borderId="0" xfId="0" applyFont="1" applyAlignment="1">
      <alignment vertical="top"/>
    </xf>
    <xf numFmtId="0" fontId="10" fillId="0" borderId="0" xfId="0" applyFont="1" applyAlignment="1">
      <alignment vertical="top"/>
    </xf>
    <xf numFmtId="0" fontId="22" fillId="0" borderId="0" xfId="0" applyFont="1" applyAlignment="1">
      <alignment horizontal="justify" wrapText="1"/>
    </xf>
    <xf numFmtId="0" fontId="17" fillId="0" borderId="0" xfId="0" applyFont="1" applyAlignment="1">
      <alignment vertical="top"/>
    </xf>
    <xf numFmtId="0" fontId="10" fillId="0" borderId="0" xfId="0" applyFont="1" applyAlignment="1">
      <alignment horizontal="justify" wrapText="1"/>
    </xf>
    <xf numFmtId="0" fontId="10" fillId="0" borderId="0" xfId="0" applyFont="1" applyAlignment="1">
      <alignment horizontal="justify" vertical="top"/>
    </xf>
    <xf numFmtId="0" fontId="17"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justify"/>
    </xf>
    <xf numFmtId="0" fontId="22" fillId="0" borderId="0" xfId="0" applyFont="1" applyAlignment="1">
      <alignment horizontal="justify"/>
    </xf>
    <xf numFmtId="0" fontId="17" fillId="0" borderId="0" xfId="0" applyFont="1" applyAlignment="1">
      <alignment horizontal="justify"/>
    </xf>
    <xf numFmtId="0" fontId="21" fillId="0" borderId="0" xfId="0" applyFont="1" applyAlignment="1">
      <alignment horizontal="justify" wrapText="1"/>
    </xf>
    <xf numFmtId="0" fontId="23" fillId="0" borderId="0" xfId="6" applyFont="1" applyFill="1" applyBorder="1" applyAlignment="1" applyProtection="1">
      <alignment horizontal="justify"/>
    </xf>
    <xf numFmtId="0" fontId="23" fillId="0" borderId="0" xfId="6" applyFont="1" applyFill="1" applyBorder="1" applyAlignment="1" applyProtection="1">
      <alignment wrapText="1"/>
    </xf>
    <xf numFmtId="0" fontId="10" fillId="0" borderId="0" xfId="0" applyFont="1" applyAlignment="1">
      <alignment wrapText="1"/>
    </xf>
    <xf numFmtId="0" fontId="11" fillId="0" borderId="0" xfId="0" applyFont="1" applyAlignment="1">
      <alignment horizontal="justify" wrapText="1"/>
    </xf>
    <xf numFmtId="0" fontId="20" fillId="0" borderId="0" xfId="0" applyFont="1" applyAlignment="1">
      <alignment horizontal="justify" wrapText="1"/>
    </xf>
    <xf numFmtId="0" fontId="10" fillId="0" borderId="0" xfId="0" applyFont="1" applyAlignment="1">
      <alignment horizontal="justify" vertical="top" wrapText="1"/>
    </xf>
    <xf numFmtId="0" fontId="10" fillId="0" borderId="0" xfId="0" applyFont="1" applyAlignment="1">
      <alignment horizontal="left" wrapText="1"/>
    </xf>
    <xf numFmtId="0" fontId="17"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wrapText="1"/>
    </xf>
    <xf numFmtId="0" fontId="24" fillId="0" borderId="0" xfId="0" applyFont="1" applyAlignment="1">
      <alignment wrapText="1"/>
    </xf>
    <xf numFmtId="0" fontId="17"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wrapText="1"/>
    </xf>
    <xf numFmtId="0" fontId="25" fillId="0" borderId="0" xfId="0" applyFont="1" applyAlignment="1">
      <alignment wrapText="1"/>
    </xf>
    <xf numFmtId="0" fontId="9" fillId="0" borderId="0" xfId="7" applyAlignment="1" applyProtection="1">
      <alignment wrapText="1"/>
    </xf>
    <xf numFmtId="0" fontId="17" fillId="0" borderId="0" xfId="0" applyFont="1" applyAlignment="1">
      <alignment wrapText="1"/>
    </xf>
    <xf numFmtId="0" fontId="10" fillId="0" borderId="0" xfId="0" applyFont="1" applyAlignment="1">
      <alignment vertical="center"/>
    </xf>
    <xf numFmtId="0" fontId="35" fillId="3" borderId="0" xfId="0" applyFont="1" applyFill="1" applyAlignment="1">
      <alignment vertical="top" wrapText="1"/>
    </xf>
    <xf numFmtId="0" fontId="40" fillId="0" borderId="0" xfId="26"/>
    <xf numFmtId="0" fontId="43" fillId="0" borderId="0" xfId="26" applyFont="1"/>
    <xf numFmtId="0" fontId="20" fillId="2" borderId="0" xfId="20" applyFont="1" applyFill="1"/>
    <xf numFmtId="0" fontId="10" fillId="0" borderId="0" xfId="20" applyFont="1"/>
    <xf numFmtId="0" fontId="10" fillId="2" borderId="0" xfId="20" applyFont="1" applyFill="1"/>
    <xf numFmtId="0" fontId="10" fillId="2" borderId="0" xfId="20" applyFont="1" applyFill="1" applyAlignment="1">
      <alignment vertical="top"/>
    </xf>
    <xf numFmtId="0" fontId="10" fillId="0" borderId="0" xfId="20" applyFont="1" applyAlignment="1">
      <alignment vertical="top"/>
    </xf>
    <xf numFmtId="0" fontId="10" fillId="0" borderId="0" xfId="20" applyFont="1" applyAlignment="1">
      <alignment vertical="center"/>
    </xf>
    <xf numFmtId="0" fontId="27" fillId="0" borderId="0" xfId="20" applyFont="1"/>
    <xf numFmtId="0" fontId="27" fillId="2" borderId="7" xfId="20" applyFont="1" applyFill="1" applyBorder="1" applyAlignment="1" applyProtection="1">
      <alignment horizontal="left" vertical="center"/>
      <protection locked="0"/>
    </xf>
    <xf numFmtId="0" fontId="7" fillId="0" borderId="0" xfId="0" applyFont="1"/>
    <xf numFmtId="1" fontId="27" fillId="0" borderId="0" xfId="20" applyNumberFormat="1" applyFont="1" applyProtection="1">
      <protection hidden="1"/>
    </xf>
    <xf numFmtId="0" fontId="10" fillId="3" borderId="0" xfId="0" applyFont="1" applyFill="1"/>
    <xf numFmtId="0" fontId="0" fillId="0" borderId="0" xfId="0" applyAlignment="1">
      <alignment horizontal="center" vertical="center"/>
    </xf>
    <xf numFmtId="0" fontId="52" fillId="0" borderId="0" xfId="26" applyFont="1"/>
    <xf numFmtId="0" fontId="10" fillId="3" borderId="5" xfId="0" applyFont="1" applyFill="1" applyBorder="1"/>
    <xf numFmtId="0" fontId="10" fillId="3" borderId="8" xfId="0" applyFont="1" applyFill="1" applyBorder="1"/>
    <xf numFmtId="0" fontId="10" fillId="3" borderId="14" xfId="0" applyFont="1" applyFill="1" applyBorder="1"/>
    <xf numFmtId="0" fontId="7" fillId="0" borderId="0" xfId="20"/>
    <xf numFmtId="0" fontId="32" fillId="4" borderId="7" xfId="28" applyFont="1" applyFill="1" applyBorder="1" applyAlignment="1">
      <alignment horizontal="center" vertical="center" wrapText="1"/>
    </xf>
    <xf numFmtId="0" fontId="32" fillId="9" borderId="49" xfId="20" applyFont="1" applyFill="1" applyBorder="1" applyAlignment="1">
      <alignment horizontal="center"/>
    </xf>
    <xf numFmtId="0" fontId="33" fillId="5" borderId="7" xfId="28" applyFont="1" applyFill="1" applyBorder="1" applyAlignment="1">
      <alignment horizontal="left" vertical="center" wrapText="1"/>
    </xf>
    <xf numFmtId="0" fontId="33" fillId="5" borderId="7" xfId="28" applyFont="1" applyFill="1" applyBorder="1" applyAlignment="1">
      <alignment horizontal="center" vertical="center" wrapText="1"/>
    </xf>
    <xf numFmtId="49" fontId="7" fillId="0" borderId="50" xfId="20" applyNumberFormat="1" applyBorder="1"/>
    <xf numFmtId="49" fontId="7" fillId="0" borderId="0" xfId="20" applyNumberFormat="1"/>
    <xf numFmtId="0" fontId="45" fillId="0" borderId="1" xfId="26" applyFont="1" applyBorder="1" applyAlignment="1">
      <alignment horizontal="left" vertical="center"/>
    </xf>
    <xf numFmtId="0" fontId="43" fillId="0" borderId="1" xfId="26" applyFont="1" applyBorder="1"/>
    <xf numFmtId="0" fontId="40" fillId="0" borderId="1" xfId="26" applyBorder="1"/>
    <xf numFmtId="0" fontId="40" fillId="0" borderId="10" xfId="26" applyBorder="1"/>
    <xf numFmtId="0" fontId="40" fillId="10" borderId="1" xfId="26" applyFill="1" applyBorder="1" applyAlignment="1">
      <alignment horizontal="left" vertical="center"/>
    </xf>
    <xf numFmtId="0" fontId="43" fillId="10" borderId="1" xfId="26" applyFont="1" applyFill="1" applyBorder="1"/>
    <xf numFmtId="0" fontId="40" fillId="10" borderId="1" xfId="26" applyFill="1" applyBorder="1"/>
    <xf numFmtId="0" fontId="40" fillId="10" borderId="10" xfId="26" applyFill="1" applyBorder="1"/>
    <xf numFmtId="0" fontId="40" fillId="13" borderId="4" xfId="26" applyFill="1" applyBorder="1" applyAlignment="1">
      <alignment horizontal="left" vertical="center"/>
    </xf>
    <xf numFmtId="0" fontId="40" fillId="13" borderId="1" xfId="26" applyFill="1" applyBorder="1" applyAlignment="1">
      <alignment horizontal="left" vertical="center"/>
    </xf>
    <xf numFmtId="0" fontId="43" fillId="13" borderId="1" xfId="26" applyFont="1" applyFill="1" applyBorder="1"/>
    <xf numFmtId="0" fontId="40" fillId="13" borderId="1" xfId="26" applyFill="1" applyBorder="1"/>
    <xf numFmtId="0" fontId="40" fillId="13" borderId="10" xfId="26" applyFill="1" applyBorder="1"/>
    <xf numFmtId="0" fontId="32" fillId="18" borderId="0" xfId="0" applyFont="1" applyFill="1" applyAlignment="1">
      <alignment horizontal="center" vertical="center" wrapText="1"/>
    </xf>
    <xf numFmtId="0" fontId="0" fillId="17" borderId="0" xfId="0" applyFill="1" applyAlignment="1">
      <alignment horizontal="center" vertical="center"/>
    </xf>
    <xf numFmtId="0" fontId="7" fillId="17" borderId="0" xfId="0" applyFont="1" applyFill="1"/>
    <xf numFmtId="0" fontId="7" fillId="17" borderId="0" xfId="0" applyFont="1" applyFill="1" applyAlignment="1">
      <alignment horizontal="center" vertical="center"/>
    </xf>
    <xf numFmtId="0" fontId="32" fillId="18" borderId="0" xfId="28" applyFont="1" applyFill="1" applyAlignment="1">
      <alignment horizontal="center" vertical="center"/>
    </xf>
    <xf numFmtId="0" fontId="5" fillId="0" borderId="0" xfId="28"/>
    <xf numFmtId="0" fontId="5" fillId="0" borderId="0" xfId="28" applyAlignment="1">
      <alignment horizontal="center"/>
    </xf>
    <xf numFmtId="0" fontId="32" fillId="14" borderId="0" xfId="28" applyFont="1" applyFill="1" applyAlignment="1">
      <alignment horizontal="left"/>
    </xf>
    <xf numFmtId="0" fontId="5" fillId="14" borderId="0" xfId="28" applyFill="1" applyAlignment="1">
      <alignment horizontal="center"/>
    </xf>
    <xf numFmtId="0" fontId="5" fillId="0" borderId="0" xfId="28" applyAlignment="1">
      <alignment horizontal="left"/>
    </xf>
    <xf numFmtId="0" fontId="5" fillId="0" borderId="0" xfId="28" quotePrefix="1" applyAlignment="1">
      <alignment horizontal="left"/>
    </xf>
    <xf numFmtId="0" fontId="48" fillId="0" borderId="0" xfId="28" applyFont="1" applyAlignment="1">
      <alignment horizontal="left" vertical="center"/>
    </xf>
    <xf numFmtId="0" fontId="48" fillId="0" borderId="0" xfId="28" applyFont="1" applyAlignment="1">
      <alignment horizontal="left"/>
    </xf>
    <xf numFmtId="0" fontId="5" fillId="14" borderId="0" xfId="28" applyFill="1" applyAlignment="1">
      <alignment horizontal="left"/>
    </xf>
    <xf numFmtId="0" fontId="5" fillId="0" borderId="0" xfId="28" applyAlignment="1">
      <alignment vertical="top"/>
    </xf>
    <xf numFmtId="0" fontId="5" fillId="11" borderId="0" xfId="28" applyFill="1" applyAlignment="1">
      <alignment vertical="top"/>
    </xf>
    <xf numFmtId="0" fontId="5" fillId="16" borderId="0" xfId="28" applyFill="1" applyAlignment="1">
      <alignment horizontal="center" vertical="top"/>
    </xf>
    <xf numFmtId="0" fontId="5" fillId="19" borderId="0" xfId="28" applyFill="1" applyAlignment="1">
      <alignment horizontal="center" vertical="top" wrapText="1"/>
    </xf>
    <xf numFmtId="0" fontId="5" fillId="16" borderId="0" xfId="28" applyFill="1" applyAlignment="1">
      <alignment horizontal="center" vertical="top" wrapText="1"/>
    </xf>
    <xf numFmtId="0" fontId="5" fillId="0" borderId="0" xfId="28" applyAlignment="1">
      <alignment horizontal="center" vertical="top"/>
    </xf>
    <xf numFmtId="0" fontId="5" fillId="0" borderId="0" xfId="28" applyAlignment="1">
      <alignment horizontal="left" vertical="top"/>
    </xf>
    <xf numFmtId="0" fontId="5" fillId="11" borderId="0" xfId="28" applyFill="1"/>
    <xf numFmtId="0" fontId="5" fillId="16" borderId="0" xfId="28" applyFill="1" applyAlignment="1">
      <alignment horizontal="center"/>
    </xf>
    <xf numFmtId="0" fontId="5" fillId="19" borderId="0" xfId="28" applyFill="1" applyAlignment="1">
      <alignment horizontal="center" wrapText="1"/>
    </xf>
    <xf numFmtId="0" fontId="5" fillId="12" borderId="0" xfId="28" applyFill="1" applyAlignment="1">
      <alignment wrapText="1"/>
    </xf>
    <xf numFmtId="0" fontId="5" fillId="16" borderId="8" xfId="28" applyFill="1" applyBorder="1" applyAlignment="1">
      <alignment horizontal="center"/>
    </xf>
    <xf numFmtId="0" fontId="5" fillId="19" borderId="8" xfId="28" applyFill="1" applyBorder="1" applyAlignment="1">
      <alignment horizontal="center"/>
    </xf>
    <xf numFmtId="0" fontId="5" fillId="12" borderId="8" xfId="28" applyFill="1" applyBorder="1" applyAlignment="1">
      <alignment horizontal="center"/>
    </xf>
    <xf numFmtId="0" fontId="5" fillId="0" borderId="11" xfId="28" applyBorder="1" applyAlignment="1">
      <alignment horizontal="center"/>
    </xf>
    <xf numFmtId="0" fontId="5" fillId="16" borderId="38" xfId="28" applyFill="1" applyBorder="1" applyAlignment="1">
      <alignment horizontal="center"/>
    </xf>
    <xf numFmtId="0" fontId="5" fillId="19" borderId="38" xfId="28" applyFill="1" applyBorder="1" applyAlignment="1">
      <alignment horizontal="center"/>
    </xf>
    <xf numFmtId="0" fontId="5" fillId="12" borderId="38" xfId="28" applyFill="1" applyBorder="1" applyAlignment="1">
      <alignment horizontal="center"/>
    </xf>
    <xf numFmtId="0" fontId="5" fillId="0" borderId="37" xfId="28" applyBorder="1" applyAlignment="1">
      <alignment horizontal="center"/>
    </xf>
    <xf numFmtId="0" fontId="5" fillId="0" borderId="36" xfId="28" applyBorder="1" applyAlignment="1">
      <alignment horizontal="center"/>
    </xf>
    <xf numFmtId="0" fontId="5" fillId="0" borderId="0" xfId="28" applyAlignment="1">
      <alignment horizontal="center" vertical="center"/>
    </xf>
    <xf numFmtId="0" fontId="32" fillId="18" borderId="0" xfId="28" applyFont="1" applyFill="1" applyAlignment="1">
      <alignment horizontal="center" vertical="center" wrapText="1"/>
    </xf>
    <xf numFmtId="0" fontId="5" fillId="0" borderId="53" xfId="28" applyBorder="1" applyAlignment="1">
      <alignment horizontal="center"/>
    </xf>
    <xf numFmtId="0" fontId="7" fillId="0" borderId="0" xfId="0" applyFont="1" applyAlignment="1">
      <alignment horizontal="center" vertical="center"/>
    </xf>
    <xf numFmtId="0" fontId="58" fillId="20" borderId="0" xfId="0" applyFont="1" applyFill="1" applyAlignment="1">
      <alignment horizontal="center"/>
    </xf>
    <xf numFmtId="0" fontId="0" fillId="0" borderId="0" xfId="0" applyAlignment="1">
      <alignment horizont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3"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 xfId="0" applyFont="1" applyFill="1" applyBorder="1" applyAlignment="1">
      <alignment horizontal="left" vertical="center"/>
    </xf>
    <xf numFmtId="0" fontId="45" fillId="21" borderId="4" xfId="26" applyFont="1" applyFill="1" applyBorder="1" applyAlignment="1">
      <alignment horizontal="left" vertical="center"/>
    </xf>
    <xf numFmtId="0" fontId="40" fillId="21" borderId="1" xfId="26" applyFill="1" applyBorder="1"/>
    <xf numFmtId="0" fontId="40" fillId="21" borderId="10" xfId="26" applyFill="1" applyBorder="1"/>
    <xf numFmtId="0" fontId="40" fillId="15" borderId="10" xfId="26" applyFill="1" applyBorder="1"/>
    <xf numFmtId="0" fontId="45" fillId="15" borderId="1" xfId="26" applyFont="1" applyFill="1" applyBorder="1" applyAlignment="1">
      <alignment horizontal="left" vertical="center"/>
    </xf>
    <xf numFmtId="0" fontId="43" fillId="15" borderId="1" xfId="26" applyFont="1" applyFill="1" applyBorder="1"/>
    <xf numFmtId="0" fontId="40" fillId="15" borderId="1" xfId="26" applyFill="1" applyBorder="1"/>
    <xf numFmtId="0" fontId="40" fillId="0" borderId="0" xfId="26" applyAlignment="1">
      <alignment horizontal="center" vertical="center"/>
    </xf>
    <xf numFmtId="0" fontId="50" fillId="22" borderId="48" xfId="26" applyFont="1" applyFill="1" applyBorder="1" applyAlignment="1">
      <alignment vertical="center"/>
    </xf>
    <xf numFmtId="0" fontId="41" fillId="22" borderId="17" xfId="26" applyFont="1" applyFill="1" applyBorder="1" applyAlignment="1">
      <alignment horizontal="center" vertical="center" wrapText="1"/>
    </xf>
    <xf numFmtId="0" fontId="51" fillId="23" borderId="47" xfId="27" applyNumberFormat="1" applyFont="1" applyFill="1" applyBorder="1" applyAlignment="1" applyProtection="1">
      <alignment horizontal="center" vertical="center" textRotation="90" wrapText="1"/>
    </xf>
    <xf numFmtId="0" fontId="40" fillId="8" borderId="14" xfId="26" applyFill="1" applyBorder="1" applyAlignment="1" applyProtection="1">
      <alignment horizontal="right" vertical="center"/>
      <protection locked="0"/>
    </xf>
    <xf numFmtId="0" fontId="40" fillId="13" borderId="11" xfId="26" applyFill="1" applyBorder="1" applyAlignment="1" applyProtection="1">
      <alignment horizontal="right" vertical="center"/>
      <protection locked="0"/>
    </xf>
    <xf numFmtId="0" fontId="40" fillId="8" borderId="53" xfId="26" applyFill="1" applyBorder="1" applyAlignment="1" applyProtection="1">
      <alignment horizontal="right" vertical="center"/>
      <protection locked="0"/>
    </xf>
    <xf numFmtId="0" fontId="61" fillId="13" borderId="52" xfId="0" applyFont="1" applyFill="1" applyBorder="1" applyAlignment="1">
      <alignment horizontal="right" vertical="justify"/>
    </xf>
    <xf numFmtId="0" fontId="40" fillId="8" borderId="34" xfId="26" applyFill="1" applyBorder="1" applyAlignment="1" applyProtection="1">
      <alignment horizontal="right" vertical="center"/>
      <protection locked="0"/>
    </xf>
    <xf numFmtId="0" fontId="40" fillId="8" borderId="10" xfId="26" applyFill="1" applyBorder="1" applyAlignment="1" applyProtection="1">
      <alignment horizontal="right" vertical="center"/>
      <protection locked="0"/>
    </xf>
    <xf numFmtId="0" fontId="40" fillId="13" borderId="27" xfId="26" applyFill="1" applyBorder="1" applyAlignment="1" applyProtection="1">
      <alignment horizontal="right" vertical="center"/>
      <protection locked="0"/>
    </xf>
    <xf numFmtId="0" fontId="50" fillId="22" borderId="19" xfId="26" applyFont="1" applyFill="1" applyBorder="1" applyAlignment="1">
      <alignment vertical="center"/>
    </xf>
    <xf numFmtId="0" fontId="55" fillId="8" borderId="36" xfId="26" applyFont="1" applyFill="1" applyBorder="1" applyAlignment="1" applyProtection="1">
      <alignment horizontal="right" vertical="center"/>
      <protection locked="0"/>
    </xf>
    <xf numFmtId="0" fontId="55" fillId="8" borderId="34" xfId="26" applyFont="1" applyFill="1" applyBorder="1" applyAlignment="1" applyProtection="1">
      <alignment horizontal="right" vertical="center"/>
      <protection locked="0"/>
    </xf>
    <xf numFmtId="0" fontId="55" fillId="13" borderId="7" xfId="26" applyFont="1" applyFill="1" applyBorder="1" applyAlignment="1" applyProtection="1">
      <alignment horizontal="right" vertical="center"/>
      <protection locked="0"/>
    </xf>
    <xf numFmtId="0" fontId="55" fillId="13" borderId="27" xfId="26" applyFont="1" applyFill="1" applyBorder="1" applyAlignment="1" applyProtection="1">
      <alignment horizontal="right" vertical="center"/>
      <protection locked="0"/>
    </xf>
    <xf numFmtId="0" fontId="45" fillId="3" borderId="4" xfId="26" applyFont="1" applyFill="1" applyBorder="1" applyAlignment="1">
      <alignment horizontal="left" vertical="center"/>
    </xf>
    <xf numFmtId="0" fontId="45" fillId="3" borderId="1" xfId="26" applyFont="1" applyFill="1" applyBorder="1" applyAlignment="1">
      <alignment horizontal="left" vertical="center"/>
    </xf>
    <xf numFmtId="0" fontId="63" fillId="3" borderId="1" xfId="26" applyFont="1" applyFill="1" applyBorder="1"/>
    <xf numFmtId="0" fontId="45" fillId="3" borderId="1" xfId="26" applyFont="1" applyFill="1" applyBorder="1"/>
    <xf numFmtId="0" fontId="45" fillId="3" borderId="10" xfId="26" applyFont="1" applyFill="1" applyBorder="1"/>
    <xf numFmtId="0" fontId="43" fillId="24" borderId="1" xfId="26" applyFont="1" applyFill="1" applyBorder="1"/>
    <xf numFmtId="0" fontId="40" fillId="24" borderId="1" xfId="26" applyFill="1" applyBorder="1"/>
    <xf numFmtId="0" fontId="50" fillId="22" borderId="46" xfId="26" applyFont="1" applyFill="1" applyBorder="1" applyAlignment="1">
      <alignment vertical="center"/>
    </xf>
    <xf numFmtId="0" fontId="55" fillId="13" borderId="58" xfId="26" applyFont="1" applyFill="1" applyBorder="1" applyAlignment="1" applyProtection="1">
      <alignment horizontal="right" vertical="center"/>
      <protection locked="0"/>
    </xf>
    <xf numFmtId="0" fontId="41" fillId="22" borderId="55" xfId="26" applyFont="1" applyFill="1" applyBorder="1" applyAlignment="1">
      <alignment horizontal="left" vertical="center" wrapText="1"/>
    </xf>
    <xf numFmtId="0" fontId="65" fillId="25" borderId="19" xfId="20" applyFont="1" applyFill="1" applyBorder="1" applyAlignment="1">
      <alignment horizontal="right" wrapText="1"/>
    </xf>
    <xf numFmtId="0" fontId="65" fillId="25" borderId="20" xfId="20" applyFont="1" applyFill="1" applyBorder="1" applyAlignment="1">
      <alignment horizontal="right" wrapText="1"/>
    </xf>
    <xf numFmtId="0" fontId="10" fillId="25" borderId="20" xfId="20" applyFont="1" applyFill="1" applyBorder="1"/>
    <xf numFmtId="0" fontId="10" fillId="25" borderId="21" xfId="20" applyFont="1" applyFill="1" applyBorder="1"/>
    <xf numFmtId="0" fontId="66" fillId="25" borderId="22" xfId="20" applyFont="1" applyFill="1" applyBorder="1" applyAlignment="1">
      <alignment horizontal="center" vertical="center" wrapText="1"/>
    </xf>
    <xf numFmtId="0" fontId="66" fillId="25" borderId="0" xfId="20" applyFont="1" applyFill="1" applyAlignment="1">
      <alignment horizontal="center" vertical="center" wrapText="1"/>
    </xf>
    <xf numFmtId="0" fontId="10" fillId="25" borderId="0" xfId="20" applyFont="1" applyFill="1" applyAlignment="1">
      <alignment vertical="top"/>
    </xf>
    <xf numFmtId="0" fontId="65" fillId="25" borderId="0" xfId="20" applyFont="1" applyFill="1" applyAlignment="1">
      <alignment horizontal="right" vertical="top"/>
    </xf>
    <xf numFmtId="0" fontId="10" fillId="25" borderId="13" xfId="20" applyFont="1" applyFill="1" applyBorder="1" applyAlignment="1">
      <alignment vertical="top"/>
    </xf>
    <xf numFmtId="0" fontId="26" fillId="25" borderId="22" xfId="20" applyFont="1" applyFill="1" applyBorder="1" applyAlignment="1">
      <alignment horizontal="center" vertical="center"/>
    </xf>
    <xf numFmtId="0" fontId="59" fillId="25" borderId="16" xfId="20" applyFont="1" applyFill="1" applyBorder="1" applyAlignment="1">
      <alignment horizontal="center" vertical="center"/>
    </xf>
    <xf numFmtId="0" fontId="28" fillId="25" borderId="22" xfId="20" applyFont="1" applyFill="1" applyBorder="1" applyAlignment="1">
      <alignment horizontal="center" vertical="center"/>
    </xf>
    <xf numFmtId="0" fontId="68" fillId="25" borderId="0" xfId="20" applyFont="1" applyFill="1" applyAlignment="1">
      <alignment horizontal="center" vertical="center"/>
    </xf>
    <xf numFmtId="0" fontId="27" fillId="25" borderId="22" xfId="20" applyFont="1" applyFill="1" applyBorder="1"/>
    <xf numFmtId="0" fontId="27" fillId="25" borderId="0" xfId="20" applyFont="1" applyFill="1" applyAlignment="1">
      <alignment vertical="center"/>
    </xf>
    <xf numFmtId="0" fontId="27" fillId="25" borderId="9" xfId="20" applyFont="1" applyFill="1" applyBorder="1" applyAlignment="1">
      <alignment vertical="center"/>
    </xf>
    <xf numFmtId="0" fontId="26" fillId="8" borderId="7" xfId="20" applyFont="1" applyFill="1" applyBorder="1" applyAlignment="1" applyProtection="1">
      <alignment horizontal="center" vertical="center" wrapText="1"/>
      <protection locked="0"/>
    </xf>
    <xf numFmtId="0" fontId="26" fillId="25" borderId="0" xfId="20" applyFont="1" applyFill="1" applyAlignment="1">
      <alignment horizontal="center" vertical="top" wrapText="1"/>
    </xf>
    <xf numFmtId="0" fontId="27" fillId="25" borderId="13" xfId="20" applyFont="1" applyFill="1" applyBorder="1"/>
    <xf numFmtId="0" fontId="29" fillId="25" borderId="22" xfId="20" applyFont="1" applyFill="1" applyBorder="1"/>
    <xf numFmtId="0" fontId="30" fillId="25" borderId="0" xfId="20" applyFont="1" applyFill="1" applyAlignment="1">
      <alignment horizontal="left" vertical="top" wrapText="1"/>
    </xf>
    <xf numFmtId="165" fontId="26" fillId="25" borderId="0" xfId="20" applyNumberFormat="1" applyFont="1" applyFill="1" applyAlignment="1">
      <alignment vertical="center"/>
    </xf>
    <xf numFmtId="0" fontId="26" fillId="25" borderId="0" xfId="20" applyFont="1" applyFill="1" applyAlignment="1">
      <alignment vertical="center"/>
    </xf>
    <xf numFmtId="15" fontId="26" fillId="25" borderId="0" xfId="20" applyNumberFormat="1" applyFont="1" applyFill="1" applyAlignment="1">
      <alignment vertical="center"/>
    </xf>
    <xf numFmtId="0" fontId="26" fillId="25" borderId="0" xfId="20" applyFont="1" applyFill="1"/>
    <xf numFmtId="0" fontId="27" fillId="25" borderId="22" xfId="20" applyFont="1" applyFill="1" applyBorder="1" applyAlignment="1">
      <alignment vertical="top"/>
    </xf>
    <xf numFmtId="0" fontId="27" fillId="25" borderId="0" xfId="20" applyFont="1" applyFill="1"/>
    <xf numFmtId="0" fontId="27" fillId="25" borderId="0" xfId="20" applyFont="1" applyFill="1" applyAlignment="1">
      <alignment horizontal="left" wrapText="1"/>
    </xf>
    <xf numFmtId="0" fontId="27" fillId="25" borderId="0" xfId="20" applyFont="1" applyFill="1" applyAlignment="1">
      <alignment vertical="top" wrapText="1"/>
    </xf>
    <xf numFmtId="0" fontId="27" fillId="25" borderId="0" xfId="20" applyFont="1" applyFill="1" applyAlignment="1">
      <alignment horizontal="left" vertical="center" wrapText="1"/>
    </xf>
    <xf numFmtId="0" fontId="27" fillId="25" borderId="0" xfId="20" applyFont="1" applyFill="1" applyAlignment="1">
      <alignment horizontal="left" vertical="center"/>
    </xf>
    <xf numFmtId="0" fontId="27" fillId="25" borderId="0" xfId="20" applyFont="1" applyFill="1" applyAlignment="1">
      <alignment horizontal="left" vertical="top" wrapText="1"/>
    </xf>
    <xf numFmtId="0" fontId="7" fillId="25" borderId="28" xfId="20" applyFill="1" applyBorder="1"/>
    <xf numFmtId="0" fontId="7" fillId="25" borderId="16" xfId="20" applyFill="1" applyBorder="1"/>
    <xf numFmtId="0" fontId="7" fillId="25" borderId="29" xfId="20" applyFill="1" applyBorder="1"/>
    <xf numFmtId="0" fontId="27" fillId="0" borderId="2" xfId="20" applyFont="1" applyBorder="1"/>
    <xf numFmtId="0" fontId="32" fillId="9" borderId="60" xfId="20" applyFont="1" applyFill="1" applyBorder="1" applyAlignment="1">
      <alignment horizontal="center"/>
    </xf>
    <xf numFmtId="0" fontId="32" fillId="9" borderId="61" xfId="20" applyFont="1" applyFill="1" applyBorder="1" applyAlignment="1">
      <alignment horizontal="center"/>
    </xf>
    <xf numFmtId="0" fontId="71" fillId="28" borderId="22" xfId="20" applyFont="1" applyFill="1" applyBorder="1"/>
    <xf numFmtId="0" fontId="71" fillId="28" borderId="13" xfId="20" applyFont="1" applyFill="1" applyBorder="1" applyAlignment="1">
      <alignment horizontal="left"/>
    </xf>
    <xf numFmtId="0" fontId="71" fillId="28" borderId="28" xfId="20" applyFont="1" applyFill="1" applyBorder="1"/>
    <xf numFmtId="0" fontId="71" fillId="28" borderId="29" xfId="20" applyFont="1" applyFill="1" applyBorder="1" applyAlignment="1">
      <alignment horizontal="left"/>
    </xf>
    <xf numFmtId="0" fontId="71" fillId="30" borderId="22" xfId="20" applyFont="1" applyFill="1" applyBorder="1"/>
    <xf numFmtId="0" fontId="71" fillId="30" borderId="13" xfId="20" applyFont="1" applyFill="1" applyBorder="1" applyAlignment="1">
      <alignment horizontal="left"/>
    </xf>
    <xf numFmtId="165" fontId="71" fillId="30" borderId="13" xfId="20" quotePrefix="1" applyNumberFormat="1" applyFont="1" applyFill="1" applyBorder="1" applyAlignment="1">
      <alignment horizontal="left"/>
    </xf>
    <xf numFmtId="0" fontId="71" fillId="32" borderId="22" xfId="20" applyFont="1" applyFill="1" applyBorder="1"/>
    <xf numFmtId="0" fontId="71" fillId="32" borderId="13" xfId="20" applyFont="1" applyFill="1" applyBorder="1" applyAlignment="1">
      <alignment horizontal="left"/>
    </xf>
    <xf numFmtId="0" fontId="71" fillId="32" borderId="22" xfId="20" applyFont="1" applyFill="1" applyBorder="1" applyAlignment="1">
      <alignment horizontal="left" vertical="center" wrapText="1"/>
    </xf>
    <xf numFmtId="0" fontId="71" fillId="32" borderId="28" xfId="20" applyFont="1" applyFill="1" applyBorder="1" applyAlignment="1">
      <alignment horizontal="left" vertical="center" wrapText="1"/>
    </xf>
    <xf numFmtId="0" fontId="9" fillId="32" borderId="29" xfId="5" applyFill="1" applyBorder="1" applyAlignment="1" applyProtection="1"/>
    <xf numFmtId="0" fontId="71" fillId="34" borderId="22" xfId="20" applyFont="1" applyFill="1" applyBorder="1" applyAlignment="1">
      <alignment horizontal="left" vertical="center" wrapText="1"/>
    </xf>
    <xf numFmtId="0" fontId="71" fillId="34" borderId="13" xfId="3" applyFont="1" applyFill="1" applyBorder="1" applyAlignment="1" applyProtection="1">
      <alignment vertical="center"/>
    </xf>
    <xf numFmtId="0" fontId="9" fillId="34" borderId="13" xfId="5" applyFill="1" applyBorder="1" applyAlignment="1" applyProtection="1">
      <alignment vertical="center"/>
    </xf>
    <xf numFmtId="0" fontId="9" fillId="34" borderId="13" xfId="5" applyFill="1" applyBorder="1" applyAlignment="1" applyProtection="1"/>
    <xf numFmtId="0" fontId="71" fillId="34" borderId="28" xfId="20" applyFont="1" applyFill="1" applyBorder="1" applyAlignment="1">
      <alignment vertical="center" wrapText="1"/>
    </xf>
    <xf numFmtId="0" fontId="7" fillId="25" borderId="19" xfId="20" applyFill="1" applyBorder="1"/>
    <xf numFmtId="0" fontId="59" fillId="25" borderId="20" xfId="20" applyFont="1" applyFill="1" applyBorder="1" applyAlignment="1">
      <alignment horizontal="center"/>
    </xf>
    <xf numFmtId="0" fontId="7" fillId="25" borderId="21" xfId="20" applyFill="1" applyBorder="1"/>
    <xf numFmtId="0" fontId="7" fillId="25" borderId="22" xfId="20" applyFill="1" applyBorder="1"/>
    <xf numFmtId="0" fontId="7" fillId="25" borderId="13" xfId="20" applyFill="1" applyBorder="1"/>
    <xf numFmtId="0" fontId="72" fillId="25" borderId="0" xfId="20" applyFont="1" applyFill="1" applyAlignment="1">
      <alignment horizontal="center" wrapText="1"/>
    </xf>
    <xf numFmtId="0" fontId="72" fillId="25" borderId="23" xfId="20" applyFont="1" applyFill="1" applyBorder="1" applyAlignment="1">
      <alignment horizontal="center" vertical="center" wrapText="1"/>
    </xf>
    <xf numFmtId="0" fontId="27" fillId="25" borderId="0" xfId="20" applyFont="1" applyFill="1" applyAlignment="1">
      <alignment horizontal="center" vertical="center" wrapText="1"/>
    </xf>
    <xf numFmtId="0" fontId="73" fillId="25" borderId="6" xfId="20" applyFont="1" applyFill="1" applyBorder="1" applyAlignment="1">
      <alignment horizontal="center" vertical="center" wrapText="1"/>
    </xf>
    <xf numFmtId="0" fontId="59" fillId="0" borderId="0" xfId="20" applyFont="1" applyAlignment="1">
      <alignment vertical="center"/>
    </xf>
    <xf numFmtId="0" fontId="26" fillId="0" borderId="0" xfId="20" applyFont="1" applyAlignment="1">
      <alignment vertical="center"/>
    </xf>
    <xf numFmtId="0" fontId="65" fillId="25" borderId="21" xfId="20" applyFont="1" applyFill="1" applyBorder="1" applyAlignment="1">
      <alignment horizontal="right" wrapText="1"/>
    </xf>
    <xf numFmtId="0" fontId="65" fillId="25" borderId="22" xfId="20" applyFont="1" applyFill="1" applyBorder="1" applyAlignment="1">
      <alignment vertical="center" wrapText="1"/>
    </xf>
    <xf numFmtId="0" fontId="65" fillId="25" borderId="0" xfId="20" applyFont="1" applyFill="1" applyAlignment="1">
      <alignment horizontal="right" vertical="center" wrapText="1"/>
    </xf>
    <xf numFmtId="0" fontId="65" fillId="25" borderId="13" xfId="20" applyFont="1" applyFill="1" applyBorder="1" applyAlignment="1">
      <alignment vertical="center" wrapText="1"/>
    </xf>
    <xf numFmtId="0" fontId="66" fillId="25" borderId="13" xfId="20" applyFont="1" applyFill="1" applyBorder="1" applyAlignment="1">
      <alignment horizontal="center" vertical="center" wrapText="1"/>
    </xf>
    <xf numFmtId="0" fontId="26" fillId="25" borderId="13" xfId="20" applyFont="1" applyFill="1" applyBorder="1" applyAlignment="1">
      <alignment horizontal="center" vertical="center"/>
    </xf>
    <xf numFmtId="0" fontId="28" fillId="25" borderId="13" xfId="20" applyFont="1" applyFill="1" applyBorder="1" applyAlignment="1">
      <alignment horizontal="center" vertical="center"/>
    </xf>
    <xf numFmtId="0" fontId="68" fillId="35" borderId="0" xfId="20" applyFont="1" applyFill="1" applyAlignment="1">
      <alignment horizontal="center" vertical="center"/>
    </xf>
    <xf numFmtId="0" fontId="17" fillId="36" borderId="1" xfId="20" applyFont="1" applyFill="1" applyBorder="1" applyAlignment="1">
      <alignment vertical="center"/>
    </xf>
    <xf numFmtId="0" fontId="17" fillId="36" borderId="1" xfId="20" applyFont="1" applyFill="1" applyBorder="1" applyAlignment="1">
      <alignment horizontal="center" vertical="center" wrapText="1"/>
    </xf>
    <xf numFmtId="0" fontId="7" fillId="37" borderId="0" xfId="20" applyFill="1" applyAlignment="1">
      <alignment vertical="center"/>
    </xf>
    <xf numFmtId="0" fontId="7" fillId="25" borderId="0" xfId="20" applyFill="1" applyAlignment="1">
      <alignment horizontal="left" vertical="center" wrapText="1" indent="1"/>
    </xf>
    <xf numFmtId="0" fontId="7" fillId="38" borderId="0" xfId="20" applyFill="1" applyAlignment="1">
      <alignment vertical="center"/>
    </xf>
    <xf numFmtId="0" fontId="75" fillId="26" borderId="0" xfId="20" applyFont="1" applyFill="1" applyAlignment="1">
      <alignment vertical="center"/>
    </xf>
    <xf numFmtId="0" fontId="10" fillId="25" borderId="22" xfId="20" applyFont="1" applyFill="1" applyBorder="1" applyAlignment="1">
      <alignment horizontal="left" vertical="center" wrapText="1" indent="1"/>
    </xf>
    <xf numFmtId="0" fontId="10" fillId="25" borderId="13" xfId="20" applyFont="1" applyFill="1" applyBorder="1" applyAlignment="1">
      <alignment horizontal="left" vertical="center" wrapText="1" indent="1"/>
    </xf>
    <xf numFmtId="0" fontId="10" fillId="25" borderId="28" xfId="20" applyFont="1" applyFill="1" applyBorder="1" applyAlignment="1">
      <alignment vertical="top"/>
    </xf>
    <xf numFmtId="0" fontId="10" fillId="25" borderId="16" xfId="20" applyFont="1" applyFill="1" applyBorder="1" applyAlignment="1">
      <alignment vertical="top"/>
    </xf>
    <xf numFmtId="0" fontId="37" fillId="25" borderId="16" xfId="20" applyFont="1" applyFill="1" applyBorder="1" applyAlignment="1">
      <alignment vertical="top"/>
    </xf>
    <xf numFmtId="0" fontId="10" fillId="25" borderId="29" xfId="20" applyFont="1" applyFill="1" applyBorder="1" applyAlignment="1">
      <alignment vertical="top"/>
    </xf>
    <xf numFmtId="0" fontId="7" fillId="25" borderId="0" xfId="5" applyFont="1" applyFill="1" applyBorder="1" applyAlignment="1" applyProtection="1">
      <alignment horizontal="left" vertical="center" wrapText="1" indent="1"/>
    </xf>
    <xf numFmtId="0" fontId="7" fillId="3" borderId="0" xfId="0" applyFont="1" applyFill="1"/>
    <xf numFmtId="0" fontId="74" fillId="3" borderId="0" xfId="26" applyFont="1" applyFill="1"/>
    <xf numFmtId="0" fontId="7" fillId="0" borderId="62" xfId="0" applyFont="1" applyBorder="1"/>
    <xf numFmtId="0" fontId="7" fillId="3" borderId="13" xfId="0" applyFont="1" applyFill="1" applyBorder="1"/>
    <xf numFmtId="0" fontId="72" fillId="22" borderId="48" xfId="26" applyFont="1" applyFill="1" applyBorder="1" applyAlignment="1">
      <alignment horizontal="left" vertical="center"/>
    </xf>
    <xf numFmtId="0" fontId="72" fillId="22" borderId="44" xfId="26" applyFont="1" applyFill="1" applyBorder="1" applyAlignment="1">
      <alignment vertical="center"/>
    </xf>
    <xf numFmtId="0" fontId="72" fillId="22" borderId="44" xfId="26" applyFont="1" applyFill="1" applyBorder="1" applyAlignment="1">
      <alignment horizontal="left" vertical="center"/>
    </xf>
    <xf numFmtId="0" fontId="7" fillId="0" borderId="63" xfId="0" applyFont="1" applyBorder="1"/>
    <xf numFmtId="0" fontId="59" fillId="22" borderId="29" xfId="0" applyFont="1" applyFill="1" applyBorder="1" applyAlignment="1">
      <alignment horizontal="center" vertical="center" wrapText="1"/>
    </xf>
    <xf numFmtId="0" fontId="76" fillId="3" borderId="0" xfId="26" applyFont="1" applyFill="1"/>
    <xf numFmtId="0" fontId="77" fillId="0" borderId="0" xfId="26" applyFont="1"/>
    <xf numFmtId="0" fontId="74" fillId="3" borderId="0" xfId="26" applyFont="1" applyFill="1" applyAlignment="1">
      <alignment vertical="center"/>
    </xf>
    <xf numFmtId="0" fontId="50" fillId="22" borderId="48" xfId="26" applyFont="1" applyFill="1" applyBorder="1" applyAlignment="1">
      <alignment horizontal="left" vertical="center"/>
    </xf>
    <xf numFmtId="0" fontId="50" fillId="22" borderId="57" xfId="26" applyFont="1" applyFill="1" applyBorder="1" applyAlignment="1">
      <alignment horizontal="left" vertical="center"/>
    </xf>
    <xf numFmtId="0" fontId="50" fillId="22" borderId="64" xfId="26" applyFont="1" applyFill="1" applyBorder="1" applyAlignment="1">
      <alignment horizontal="left" vertical="center"/>
    </xf>
    <xf numFmtId="0" fontId="40" fillId="22" borderId="54" xfId="26" applyFill="1" applyBorder="1"/>
    <xf numFmtId="0" fontId="41" fillId="22" borderId="65" xfId="26" applyFont="1" applyFill="1" applyBorder="1" applyAlignment="1">
      <alignment horizontal="center" vertical="center" wrapText="1"/>
    </xf>
    <xf numFmtId="0" fontId="51" fillId="22" borderId="66" xfId="27" applyNumberFormat="1" applyFont="1" applyFill="1" applyBorder="1" applyAlignment="1" applyProtection="1">
      <alignment horizontal="center" vertical="center" textRotation="90" wrapText="1"/>
    </xf>
    <xf numFmtId="0" fontId="41" fillId="22" borderId="68" xfId="26" applyFont="1" applyFill="1" applyBorder="1" applyAlignment="1">
      <alignment horizontal="left" vertical="center" wrapText="1"/>
    </xf>
    <xf numFmtId="0" fontId="78" fillId="21" borderId="69" xfId="26" applyFont="1" applyFill="1" applyBorder="1" applyAlignment="1" applyProtection="1">
      <alignment horizontal="center" vertical="center"/>
      <protection locked="0"/>
    </xf>
    <xf numFmtId="0" fontId="78" fillId="21" borderId="37" xfId="26" applyFont="1" applyFill="1" applyBorder="1" applyAlignment="1" applyProtection="1">
      <alignment horizontal="center" vertical="center"/>
      <protection locked="0"/>
    </xf>
    <xf numFmtId="0" fontId="55" fillId="13" borderId="37" xfId="26" applyFont="1" applyFill="1" applyBorder="1" applyAlignment="1" applyProtection="1">
      <alignment horizontal="right" vertical="center"/>
      <protection locked="0"/>
    </xf>
    <xf numFmtId="0" fontId="55" fillId="21" borderId="36" xfId="26" applyFont="1" applyFill="1" applyBorder="1" applyAlignment="1" applyProtection="1">
      <alignment horizontal="right" vertical="center"/>
      <protection locked="0"/>
    </xf>
    <xf numFmtId="0" fontId="55" fillId="21" borderId="37" xfId="26" applyFont="1" applyFill="1" applyBorder="1" applyAlignment="1" applyProtection="1">
      <alignment horizontal="right" vertical="center"/>
      <protection locked="0"/>
    </xf>
    <xf numFmtId="0" fontId="78" fillId="21" borderId="14" xfId="26" applyFont="1" applyFill="1" applyBorder="1" applyAlignment="1" applyProtection="1">
      <alignment horizontal="center" vertical="center"/>
      <protection locked="0"/>
    </xf>
    <xf numFmtId="0" fontId="78" fillId="21" borderId="11" xfId="26" applyFont="1" applyFill="1" applyBorder="1" applyAlignment="1" applyProtection="1">
      <alignment horizontal="center" vertical="center"/>
      <protection locked="0"/>
    </xf>
    <xf numFmtId="0" fontId="55" fillId="21" borderId="53" xfId="26" applyFont="1" applyFill="1" applyBorder="1" applyAlignment="1" applyProtection="1">
      <alignment horizontal="right" vertical="center"/>
      <protection locked="0"/>
    </xf>
    <xf numFmtId="0" fontId="55" fillId="21" borderId="11" xfId="26" applyFont="1" applyFill="1" applyBorder="1" applyAlignment="1" applyProtection="1">
      <alignment horizontal="right" vertical="center"/>
      <protection locked="0"/>
    </xf>
    <xf numFmtId="0" fontId="78" fillId="21" borderId="10" xfId="26" applyFont="1" applyFill="1" applyBorder="1" applyAlignment="1" applyProtection="1">
      <alignment horizontal="center" vertical="center"/>
      <protection locked="0"/>
    </xf>
    <xf numFmtId="0" fontId="78" fillId="21" borderId="7" xfId="26" applyFont="1" applyFill="1" applyBorder="1" applyAlignment="1" applyProtection="1">
      <alignment horizontal="center" vertical="center"/>
      <protection locked="0"/>
    </xf>
    <xf numFmtId="0" fontId="55" fillId="21" borderId="34" xfId="26" applyFont="1" applyFill="1" applyBorder="1" applyAlignment="1" applyProtection="1">
      <alignment horizontal="right" vertical="center"/>
      <protection locked="0"/>
    </xf>
    <xf numFmtId="0" fontId="55" fillId="21" borderId="7" xfId="26" applyFont="1" applyFill="1" applyBorder="1" applyAlignment="1" applyProtection="1">
      <alignment horizontal="right" vertical="center"/>
      <protection locked="0"/>
    </xf>
    <xf numFmtId="0" fontId="41" fillId="22" borderId="59" xfId="26" applyFont="1" applyFill="1" applyBorder="1" applyAlignment="1">
      <alignment horizontal="left" vertical="center" wrapText="1"/>
    </xf>
    <xf numFmtId="0" fontId="78" fillId="21" borderId="41" xfId="26" applyFont="1" applyFill="1" applyBorder="1" applyAlignment="1" applyProtection="1">
      <alignment horizontal="center" vertical="center"/>
      <protection locked="0"/>
    </xf>
    <xf numFmtId="0" fontId="78" fillId="21" borderId="27" xfId="26" applyFont="1" applyFill="1" applyBorder="1" applyAlignment="1" applyProtection="1">
      <alignment horizontal="center" vertical="center"/>
      <protection locked="0"/>
    </xf>
    <xf numFmtId="0" fontId="55" fillId="21" borderId="26" xfId="26" applyFont="1" applyFill="1" applyBorder="1" applyAlignment="1" applyProtection="1">
      <alignment horizontal="right" vertical="center"/>
      <protection locked="0"/>
    </xf>
    <xf numFmtId="0" fontId="55" fillId="21" borderId="27" xfId="26" applyFont="1" applyFill="1" applyBorder="1" applyAlignment="1" applyProtection="1">
      <alignment horizontal="right" vertical="center"/>
      <protection locked="0"/>
    </xf>
    <xf numFmtId="0" fontId="62" fillId="0" borderId="0" xfId="26" applyFont="1"/>
    <xf numFmtId="0" fontId="27" fillId="25" borderId="13" xfId="20" applyFont="1" applyFill="1" applyBorder="1" applyAlignment="1">
      <alignment vertical="center"/>
    </xf>
    <xf numFmtId="0" fontId="10" fillId="25" borderId="13" xfId="20" applyFont="1" applyFill="1" applyBorder="1" applyAlignment="1">
      <alignment vertical="center"/>
    </xf>
    <xf numFmtId="0" fontId="10" fillId="2" borderId="0" xfId="20" applyFont="1" applyFill="1" applyAlignment="1">
      <alignment vertical="center"/>
    </xf>
    <xf numFmtId="0" fontId="27" fillId="25" borderId="22" xfId="20" applyFont="1" applyFill="1" applyBorder="1" applyAlignment="1">
      <alignment vertical="center"/>
    </xf>
    <xf numFmtId="0" fontId="31" fillId="25" borderId="0" xfId="30" applyFont="1" applyFill="1" applyBorder="1" applyAlignment="1" applyProtection="1">
      <alignment vertical="center"/>
    </xf>
    <xf numFmtId="0" fontId="26" fillId="25" borderId="27" xfId="20" applyFont="1" applyFill="1" applyBorder="1" applyAlignment="1">
      <alignment horizontal="center" vertical="center"/>
    </xf>
    <xf numFmtId="0" fontId="27" fillId="25" borderId="11" xfId="20" applyFont="1" applyFill="1" applyBorder="1" applyAlignment="1">
      <alignment horizontal="center" vertical="center"/>
    </xf>
    <xf numFmtId="0" fontId="27" fillId="25" borderId="7" xfId="20" applyFont="1" applyFill="1" applyBorder="1" applyAlignment="1">
      <alignment horizontal="center" vertical="center"/>
    </xf>
    <xf numFmtId="0" fontId="27" fillId="25" borderId="7" xfId="20" applyFont="1" applyFill="1" applyBorder="1" applyAlignment="1">
      <alignment vertical="center"/>
    </xf>
    <xf numFmtId="0" fontId="53" fillId="25" borderId="0" xfId="20" applyFont="1" applyFill="1" applyAlignment="1">
      <alignment vertical="center"/>
    </xf>
    <xf numFmtId="0" fontId="10" fillId="2" borderId="0" xfId="20" applyFont="1" applyFill="1" applyAlignment="1">
      <alignment vertical="center" wrapText="1"/>
    </xf>
    <xf numFmtId="0" fontId="27" fillId="25" borderId="22" xfId="20" applyFont="1" applyFill="1" applyBorder="1" applyAlignment="1">
      <alignment vertical="center" wrapText="1"/>
    </xf>
    <xf numFmtId="0" fontId="27" fillId="25" borderId="13" xfId="20" applyFont="1" applyFill="1" applyBorder="1" applyAlignment="1">
      <alignment vertical="center" wrapText="1"/>
    </xf>
    <xf numFmtId="0" fontId="10" fillId="0" borderId="0" xfId="20" applyFont="1" applyAlignment="1">
      <alignment vertical="center" wrapText="1"/>
    </xf>
    <xf numFmtId="0" fontId="7" fillId="0" borderId="0" xfId="20" applyAlignment="1">
      <alignment vertical="center"/>
    </xf>
    <xf numFmtId="0" fontId="7" fillId="25" borderId="28" xfId="20" applyFill="1" applyBorder="1" applyAlignment="1">
      <alignment vertical="center"/>
    </xf>
    <xf numFmtId="0" fontId="7" fillId="25" borderId="16" xfId="20" applyFill="1" applyBorder="1" applyAlignment="1">
      <alignment vertical="center"/>
    </xf>
    <xf numFmtId="0" fontId="7" fillId="25" borderId="16" xfId="20" applyFill="1" applyBorder="1" applyAlignment="1">
      <alignment vertical="center" wrapText="1"/>
    </xf>
    <xf numFmtId="0" fontId="7" fillId="25" borderId="29" xfId="20" applyFill="1" applyBorder="1" applyAlignment="1">
      <alignment vertical="center"/>
    </xf>
    <xf numFmtId="0" fontId="10" fillId="3" borderId="0" xfId="20" applyFont="1" applyFill="1" applyAlignment="1">
      <alignment vertical="top"/>
    </xf>
    <xf numFmtId="0" fontId="10" fillId="3" borderId="0" xfId="20" applyFont="1" applyFill="1"/>
    <xf numFmtId="0" fontId="10" fillId="3" borderId="0" xfId="20" applyFont="1" applyFill="1" applyAlignment="1">
      <alignment vertical="center"/>
    </xf>
    <xf numFmtId="0" fontId="27" fillId="3" borderId="0" xfId="20" applyFont="1" applyFill="1" applyAlignment="1">
      <alignment vertical="center"/>
    </xf>
    <xf numFmtId="0" fontId="27" fillId="0" borderId="0" xfId="20" applyFont="1" applyAlignment="1">
      <alignment vertical="center"/>
    </xf>
    <xf numFmtId="0" fontId="26" fillId="36" borderId="1" xfId="20" applyFont="1" applyFill="1" applyBorder="1" applyAlignment="1">
      <alignment vertical="center"/>
    </xf>
    <xf numFmtId="0" fontId="27" fillId="36" borderId="1" xfId="20" applyFont="1" applyFill="1" applyBorder="1" applyAlignment="1">
      <alignment vertical="center"/>
    </xf>
    <xf numFmtId="0" fontId="7" fillId="3" borderId="0" xfId="20" applyFill="1" applyAlignment="1">
      <alignment vertical="center"/>
    </xf>
    <xf numFmtId="0" fontId="0" fillId="3" borderId="0" xfId="0" applyFill="1"/>
    <xf numFmtId="0" fontId="7" fillId="3" borderId="0" xfId="20" applyFill="1"/>
    <xf numFmtId="15" fontId="59" fillId="25" borderId="16" xfId="20" applyNumberFormat="1" applyFont="1" applyFill="1" applyBorder="1" applyAlignment="1">
      <alignment horizontal="center" vertical="center" wrapText="1"/>
    </xf>
    <xf numFmtId="0" fontId="27" fillId="3" borderId="0" xfId="20" applyFont="1" applyFill="1" applyAlignment="1">
      <alignment horizontal="left" vertical="center"/>
    </xf>
    <xf numFmtId="0" fontId="27" fillId="21" borderId="0" xfId="20" applyFont="1" applyFill="1" applyAlignment="1">
      <alignment vertical="center"/>
    </xf>
    <xf numFmtId="0" fontId="27" fillId="15" borderId="0" xfId="20" applyFont="1" applyFill="1" applyAlignment="1">
      <alignment vertical="center"/>
    </xf>
    <xf numFmtId="0" fontId="27" fillId="10" borderId="0" xfId="20" applyFont="1" applyFill="1" applyAlignment="1">
      <alignment vertical="center"/>
    </xf>
    <xf numFmtId="0" fontId="27" fillId="13" borderId="0" xfId="20" applyFont="1" applyFill="1" applyAlignment="1">
      <alignment vertical="center"/>
    </xf>
    <xf numFmtId="0" fontId="45" fillId="13" borderId="4" xfId="26" applyFont="1" applyFill="1" applyBorder="1" applyAlignment="1">
      <alignment horizontal="left" vertical="center"/>
    </xf>
    <xf numFmtId="0" fontId="57" fillId="15" borderId="4" xfId="26" applyFont="1" applyFill="1" applyBorder="1" applyAlignment="1">
      <alignment horizontal="left" vertical="center"/>
    </xf>
    <xf numFmtId="0" fontId="45" fillId="0" borderId="4" xfId="26" applyFont="1" applyBorder="1" applyAlignment="1">
      <alignment horizontal="left" vertical="center"/>
    </xf>
    <xf numFmtId="0" fontId="40" fillId="10" borderId="4" xfId="26" applyFill="1" applyBorder="1" applyAlignment="1">
      <alignment horizontal="left" vertical="center"/>
    </xf>
    <xf numFmtId="0" fontId="10" fillId="2" borderId="0" xfId="20" applyFont="1" applyFill="1" applyAlignment="1">
      <alignment horizontal="left" vertical="center"/>
    </xf>
    <xf numFmtId="0" fontId="27" fillId="25" borderId="22" xfId="20" applyFont="1" applyFill="1" applyBorder="1" applyAlignment="1">
      <alignment horizontal="left" vertical="center"/>
    </xf>
    <xf numFmtId="0" fontId="27" fillId="25" borderId="13" xfId="20" applyFont="1" applyFill="1" applyBorder="1" applyAlignment="1">
      <alignment horizontal="left" vertical="center"/>
    </xf>
    <xf numFmtId="0" fontId="10" fillId="0" borderId="0" xfId="20" applyFont="1" applyAlignment="1">
      <alignment horizontal="left" vertical="center"/>
    </xf>
    <xf numFmtId="0" fontId="74" fillId="39" borderId="29" xfId="0" applyFont="1" applyFill="1" applyBorder="1" applyAlignment="1">
      <alignment horizontal="center" vertical="center" wrapText="1"/>
    </xf>
    <xf numFmtId="0" fontId="27" fillId="39" borderId="0" xfId="20" applyFont="1" applyFill="1" applyAlignment="1">
      <alignment horizontal="left" vertical="center"/>
    </xf>
    <xf numFmtId="0" fontId="10" fillId="0" borderId="63" xfId="0" applyFont="1" applyBorder="1"/>
    <xf numFmtId="0" fontId="10" fillId="3" borderId="72" xfId="0" applyFont="1" applyFill="1" applyBorder="1"/>
    <xf numFmtId="0" fontId="0" fillId="0" borderId="73" xfId="0" applyBorder="1"/>
    <xf numFmtId="0" fontId="0" fillId="0" borderId="74" xfId="0" applyBorder="1"/>
    <xf numFmtId="0" fontId="0" fillId="0" borderId="75" xfId="0" applyBorder="1"/>
    <xf numFmtId="0" fontId="26" fillId="25" borderId="0" xfId="20" applyFont="1" applyFill="1" applyAlignment="1">
      <alignment horizontal="left" wrapText="1"/>
    </xf>
    <xf numFmtId="0" fontId="50" fillId="22" borderId="46" xfId="26" applyFont="1" applyFill="1" applyBorder="1" applyAlignment="1">
      <alignment horizontal="left" vertical="center"/>
    </xf>
    <xf numFmtId="0" fontId="35" fillId="3" borderId="0" xfId="0" applyFont="1" applyFill="1" applyAlignment="1">
      <alignment vertical="top"/>
    </xf>
    <xf numFmtId="0" fontId="10" fillId="0" borderId="76" xfId="0" applyFont="1" applyBorder="1"/>
    <xf numFmtId="0" fontId="82" fillId="3" borderId="0" xfId="0" applyFont="1" applyFill="1" applyAlignment="1">
      <alignment horizontal="right" vertical="top"/>
    </xf>
    <xf numFmtId="0" fontId="10" fillId="0" borderId="62" xfId="0" applyFont="1" applyBorder="1"/>
    <xf numFmtId="0" fontId="10" fillId="3" borderId="0" xfId="0" applyFont="1" applyFill="1" applyAlignment="1">
      <alignment horizontal="left" vertical="center"/>
    </xf>
    <xf numFmtId="0" fontId="36" fillId="3" borderId="0" xfId="0" applyFont="1" applyFill="1" applyAlignment="1">
      <alignment horizontal="left" vertical="center" wrapText="1"/>
    </xf>
    <xf numFmtId="0" fontId="35" fillId="3" borderId="8" xfId="0" applyFont="1" applyFill="1" applyBorder="1" applyAlignment="1">
      <alignment horizontal="left" vertical="top"/>
    </xf>
    <xf numFmtId="0" fontId="10" fillId="0" borderId="74" xfId="0" applyFont="1" applyBorder="1"/>
    <xf numFmtId="0" fontId="35" fillId="22" borderId="77" xfId="0" applyFont="1" applyFill="1" applyBorder="1" applyAlignment="1">
      <alignment horizontal="left" vertical="center"/>
    </xf>
    <xf numFmtId="0" fontId="35" fillId="22" borderId="78" xfId="0" applyFont="1" applyFill="1" applyBorder="1" applyAlignment="1">
      <alignment horizontal="left" vertical="center"/>
    </xf>
    <xf numFmtId="0" fontId="35" fillId="22" borderId="78" xfId="0" applyFont="1" applyFill="1" applyBorder="1" applyAlignment="1">
      <alignment vertical="center" wrapText="1"/>
    </xf>
    <xf numFmtId="0" fontId="35" fillId="22" borderId="77" xfId="0" applyFont="1" applyFill="1" applyBorder="1" applyAlignment="1">
      <alignment vertical="center"/>
    </xf>
    <xf numFmtId="0" fontId="35" fillId="22" borderId="79" xfId="0" applyFont="1" applyFill="1" applyBorder="1" applyAlignment="1">
      <alignment vertical="center" wrapText="1"/>
    </xf>
    <xf numFmtId="0" fontId="26" fillId="3" borderId="11" xfId="20" applyFont="1" applyFill="1" applyBorder="1" applyAlignment="1" applyProtection="1">
      <alignment horizontal="center" vertical="center" wrapText="1"/>
      <protection locked="0"/>
    </xf>
    <xf numFmtId="0" fontId="10" fillId="3" borderId="12" xfId="0" applyFont="1" applyFill="1" applyBorder="1" applyAlignment="1">
      <alignment horizontal="left" vertical="center"/>
    </xf>
    <xf numFmtId="0" fontId="10" fillId="3" borderId="9" xfId="0" applyFont="1" applyFill="1" applyBorder="1" applyAlignment="1">
      <alignment horizontal="left" vertical="center"/>
    </xf>
    <xf numFmtId="0" fontId="36" fillId="7" borderId="6" xfId="0" applyFont="1" applyFill="1" applyBorder="1" applyAlignment="1">
      <alignment horizontal="left" vertical="center" wrapText="1"/>
    </xf>
    <xf numFmtId="0" fontId="36" fillId="7" borderId="12" xfId="0" applyFont="1" applyFill="1" applyBorder="1" applyAlignment="1">
      <alignment horizontal="left" vertical="center" wrapText="1"/>
    </xf>
    <xf numFmtId="0" fontId="44" fillId="7" borderId="2" xfId="0" applyFont="1" applyFill="1" applyBorder="1" applyAlignment="1">
      <alignment horizontal="left" vertical="center"/>
    </xf>
    <xf numFmtId="0" fontId="36" fillId="7" borderId="0" xfId="0" applyFont="1" applyFill="1" applyAlignment="1">
      <alignment horizontal="left" vertical="center" wrapText="1"/>
    </xf>
    <xf numFmtId="0" fontId="36" fillId="7" borderId="9" xfId="0" applyFont="1" applyFill="1" applyBorder="1" applyAlignment="1">
      <alignment horizontal="left" vertical="center" wrapText="1"/>
    </xf>
    <xf numFmtId="0" fontId="39" fillId="7" borderId="2" xfId="0" applyFont="1" applyFill="1" applyBorder="1" applyAlignment="1">
      <alignment horizontal="left" vertical="center"/>
    </xf>
    <xf numFmtId="0" fontId="39" fillId="7" borderId="0" xfId="0" applyFont="1" applyFill="1" applyAlignment="1">
      <alignment horizontal="left" vertical="center" wrapText="1"/>
    </xf>
    <xf numFmtId="0" fontId="39" fillId="7" borderId="9" xfId="0" applyFont="1" applyFill="1" applyBorder="1" applyAlignment="1">
      <alignment horizontal="left" vertical="center" wrapText="1"/>
    </xf>
    <xf numFmtId="0" fontId="39" fillId="7" borderId="3" xfId="0" applyFont="1" applyFill="1" applyBorder="1" applyAlignment="1">
      <alignment horizontal="left" vertical="center"/>
    </xf>
    <xf numFmtId="0" fontId="9" fillId="6" borderId="10" xfId="5" applyFill="1" applyBorder="1" applyAlignment="1" applyProtection="1">
      <alignment horizontal="center" vertical="center" wrapText="1"/>
    </xf>
    <xf numFmtId="0" fontId="10" fillId="0" borderId="74" xfId="0" applyFont="1" applyBorder="1" applyAlignment="1">
      <alignment vertical="center"/>
    </xf>
    <xf numFmtId="0" fontId="38" fillId="6" borderId="1" xfId="0" applyFont="1" applyFill="1" applyBorder="1" applyAlignment="1">
      <alignment horizontal="left" vertical="center" wrapText="1"/>
    </xf>
    <xf numFmtId="0" fontId="38" fillId="6" borderId="4" xfId="0" applyFont="1" applyFill="1" applyBorder="1" applyAlignment="1">
      <alignment horizontal="left" vertical="center"/>
    </xf>
    <xf numFmtId="0" fontId="17" fillId="22" borderId="82" xfId="0" applyFont="1" applyFill="1" applyBorder="1" applyAlignment="1">
      <alignment horizontal="center" vertical="center" wrapText="1"/>
    </xf>
    <xf numFmtId="0" fontId="17" fillId="22" borderId="47" xfId="0" applyFont="1" applyFill="1" applyBorder="1" applyAlignment="1">
      <alignment horizontal="center" vertical="center" wrapText="1"/>
    </xf>
    <xf numFmtId="0" fontId="57" fillId="15" borderId="1" xfId="26" applyFont="1" applyFill="1" applyBorder="1" applyAlignment="1">
      <alignment horizontal="left" vertical="center"/>
    </xf>
    <xf numFmtId="0" fontId="50" fillId="22" borderId="20" xfId="26" applyFont="1" applyFill="1" applyBorder="1" applyAlignment="1">
      <alignment vertical="center"/>
    </xf>
    <xf numFmtId="0" fontId="10" fillId="0" borderId="80" xfId="5" applyFont="1" applyBorder="1" applyAlignment="1" applyProtection="1">
      <alignment vertical="center"/>
    </xf>
    <xf numFmtId="0" fontId="10" fillId="0" borderId="62" xfId="5" applyFont="1" applyBorder="1" applyAlignment="1" applyProtection="1">
      <alignment vertical="center"/>
    </xf>
    <xf numFmtId="0" fontId="59" fillId="10" borderId="0" xfId="20" applyFont="1" applyFill="1"/>
    <xf numFmtId="0" fontId="59" fillId="10" borderId="0" xfId="20" applyFont="1" applyFill="1" applyAlignment="1">
      <alignment horizontal="center"/>
    </xf>
    <xf numFmtId="14" fontId="59" fillId="10" borderId="0" xfId="20" applyNumberFormat="1" applyFont="1" applyFill="1"/>
    <xf numFmtId="0" fontId="7" fillId="0" borderId="0" xfId="20" applyAlignment="1">
      <alignment horizontal="center"/>
    </xf>
    <xf numFmtId="0" fontId="27" fillId="2" borderId="0" xfId="20" applyFont="1" applyFill="1" applyAlignment="1">
      <alignment vertical="center"/>
    </xf>
    <xf numFmtId="0" fontId="32" fillId="18" borderId="0" xfId="32" applyFont="1" applyFill="1" applyAlignment="1">
      <alignment horizontal="center" vertical="center"/>
    </xf>
    <xf numFmtId="0" fontId="32" fillId="18" borderId="0" xfId="32" applyFont="1" applyFill="1" applyAlignment="1">
      <alignment horizontal="center" vertical="center" wrapText="1"/>
    </xf>
    <xf numFmtId="0" fontId="3" fillId="36" borderId="0" xfId="32" applyFill="1" applyAlignment="1">
      <alignment horizontal="center"/>
    </xf>
    <xf numFmtId="0" fontId="3" fillId="36" borderId="0" xfId="32" applyFill="1" applyAlignment="1">
      <alignment horizontal="left"/>
    </xf>
    <xf numFmtId="0" fontId="27" fillId="25" borderId="19" xfId="20" applyFont="1" applyFill="1" applyBorder="1"/>
    <xf numFmtId="0" fontId="27" fillId="25" borderId="21" xfId="20" applyFont="1" applyFill="1" applyBorder="1"/>
    <xf numFmtId="0" fontId="72" fillId="25" borderId="0" xfId="20" applyFont="1" applyFill="1" applyAlignment="1">
      <alignment vertical="center" wrapText="1" shrinkToFit="1"/>
    </xf>
    <xf numFmtId="0" fontId="83" fillId="25" borderId="0" xfId="20" applyFont="1" applyFill="1" applyAlignment="1">
      <alignment horizontal="right" vertical="center" wrapText="1" shrinkToFit="1"/>
    </xf>
    <xf numFmtId="0" fontId="59" fillId="25" borderId="0" xfId="20" applyFont="1" applyFill="1" applyAlignment="1">
      <alignment horizontal="center" vertical="center" wrapText="1" shrinkToFit="1"/>
    </xf>
    <xf numFmtId="1" fontId="27" fillId="25" borderId="22" xfId="20" applyNumberFormat="1" applyFont="1" applyFill="1" applyBorder="1" applyProtection="1">
      <protection hidden="1"/>
    </xf>
    <xf numFmtId="0" fontId="26" fillId="25" borderId="7" xfId="20" applyFont="1" applyFill="1" applyBorder="1" applyAlignment="1">
      <alignment horizontal="center" vertical="center"/>
    </xf>
    <xf numFmtId="0" fontId="27" fillId="8" borderId="7" xfId="20" applyFont="1" applyFill="1" applyBorder="1" applyAlignment="1" applyProtection="1">
      <alignment horizontal="left" vertical="center" wrapText="1"/>
      <protection locked="0"/>
    </xf>
    <xf numFmtId="0" fontId="27" fillId="8" borderId="7" xfId="20" applyFont="1" applyFill="1" applyBorder="1" applyAlignment="1" applyProtection="1">
      <alignment horizontal="left" vertical="center"/>
      <protection locked="0"/>
    </xf>
    <xf numFmtId="1" fontId="26" fillId="25" borderId="7" xfId="20" applyNumberFormat="1" applyFont="1" applyFill="1" applyBorder="1" applyAlignment="1">
      <alignment horizontal="center" vertical="center"/>
    </xf>
    <xf numFmtId="0" fontId="27" fillId="0" borderId="7" xfId="20" applyFont="1" applyBorder="1" applyAlignment="1" applyProtection="1">
      <alignment horizontal="left" vertical="center"/>
      <protection locked="0"/>
    </xf>
    <xf numFmtId="0" fontId="27" fillId="25" borderId="28" xfId="20" applyFont="1" applyFill="1" applyBorder="1"/>
    <xf numFmtId="0" fontId="27" fillId="25" borderId="16" xfId="20" applyFont="1" applyFill="1" applyBorder="1" applyAlignment="1">
      <alignment vertical="center"/>
    </xf>
    <xf numFmtId="0" fontId="27" fillId="25" borderId="16" xfId="20" applyFont="1" applyFill="1" applyBorder="1"/>
    <xf numFmtId="0" fontId="27" fillId="25" borderId="29" xfId="20" applyFont="1" applyFill="1" applyBorder="1"/>
    <xf numFmtId="0" fontId="75" fillId="40" borderId="0" xfId="20" applyFont="1" applyFill="1" applyAlignment="1">
      <alignment vertical="center"/>
    </xf>
    <xf numFmtId="0" fontId="75" fillId="41" borderId="0" xfId="20" applyFont="1" applyFill="1" applyAlignment="1">
      <alignment vertical="center"/>
    </xf>
    <xf numFmtId="0" fontId="3" fillId="0" borderId="0" xfId="32"/>
    <xf numFmtId="0" fontId="3" fillId="36" borderId="0" xfId="32" applyFill="1"/>
    <xf numFmtId="0" fontId="3" fillId="19" borderId="3" xfId="32" applyFill="1" applyBorder="1"/>
    <xf numFmtId="0" fontId="3" fillId="19" borderId="6" xfId="32" applyFill="1" applyBorder="1"/>
    <xf numFmtId="0" fontId="3" fillId="19" borderId="6" xfId="32" applyFill="1" applyBorder="1" applyAlignment="1">
      <alignment horizontal="center" vertical="center"/>
    </xf>
    <xf numFmtId="0" fontId="3" fillId="19" borderId="12" xfId="32" applyFill="1" applyBorder="1" applyAlignment="1">
      <alignment horizontal="center" vertical="center"/>
    </xf>
    <xf numFmtId="0" fontId="3" fillId="19" borderId="2" xfId="32" applyFill="1" applyBorder="1"/>
    <xf numFmtId="0" fontId="3" fillId="19" borderId="0" xfId="32" applyFill="1"/>
    <xf numFmtId="0" fontId="3" fillId="19" borderId="0" xfId="32" applyFill="1" applyAlignment="1">
      <alignment horizontal="center" vertical="center"/>
    </xf>
    <xf numFmtId="0" fontId="3" fillId="19" borderId="9" xfId="32" applyFill="1" applyBorder="1" applyAlignment="1">
      <alignment horizontal="center" vertical="center"/>
    </xf>
    <xf numFmtId="0" fontId="3" fillId="19" borderId="5" xfId="32" applyFill="1" applyBorder="1"/>
    <xf numFmtId="0" fontId="3" fillId="19" borderId="8" xfId="32" applyFill="1" applyBorder="1"/>
    <xf numFmtId="0" fontId="3" fillId="19" borderId="8" xfId="32" applyFill="1" applyBorder="1" applyAlignment="1">
      <alignment horizontal="center" vertical="center"/>
    </xf>
    <xf numFmtId="0" fontId="3" fillId="19" borderId="14" xfId="32" applyFill="1" applyBorder="1" applyAlignment="1">
      <alignment horizontal="center" vertical="center"/>
    </xf>
    <xf numFmtId="0" fontId="4" fillId="36" borderId="3" xfId="29" applyFill="1" applyBorder="1"/>
    <xf numFmtId="0" fontId="3" fillId="36" borderId="6" xfId="29" applyFont="1" applyFill="1" applyBorder="1"/>
    <xf numFmtId="0" fontId="3" fillId="36" borderId="6" xfId="29" applyFont="1" applyFill="1" applyBorder="1" applyAlignment="1">
      <alignment horizontal="center" vertical="center"/>
    </xf>
    <xf numFmtId="0" fontId="4" fillId="36" borderId="6" xfId="29" applyFill="1" applyBorder="1" applyAlignment="1">
      <alignment horizontal="center" vertical="center"/>
    </xf>
    <xf numFmtId="0" fontId="4" fillId="36" borderId="12" xfId="29" applyFill="1" applyBorder="1" applyAlignment="1">
      <alignment horizontal="center" vertical="center"/>
    </xf>
    <xf numFmtId="0" fontId="4" fillId="36" borderId="5" xfId="29" applyFill="1" applyBorder="1"/>
    <xf numFmtId="0" fontId="3" fillId="36" borderId="8" xfId="29" applyFont="1" applyFill="1" applyBorder="1"/>
    <xf numFmtId="0" fontId="3" fillId="36" borderId="8" xfId="29" applyFont="1" applyFill="1" applyBorder="1" applyAlignment="1">
      <alignment horizontal="center" vertical="center"/>
    </xf>
    <xf numFmtId="0" fontId="4" fillId="36" borderId="8" xfId="29" applyFill="1" applyBorder="1" applyAlignment="1">
      <alignment horizontal="center" vertical="center"/>
    </xf>
    <xf numFmtId="0" fontId="4" fillId="36" borderId="14" xfId="29" applyFill="1" applyBorder="1" applyAlignment="1">
      <alignment horizontal="center" vertical="center"/>
    </xf>
    <xf numFmtId="0" fontId="3" fillId="0" borderId="38" xfId="28" applyFont="1" applyBorder="1" applyAlignment="1">
      <alignment horizontal="left"/>
    </xf>
    <xf numFmtId="0" fontId="3" fillId="0" borderId="38" xfId="28" applyFont="1" applyBorder="1" applyAlignment="1">
      <alignment horizontal="center"/>
    </xf>
    <xf numFmtId="0" fontId="3" fillId="16" borderId="38" xfId="28" applyFont="1" applyFill="1" applyBorder="1" applyAlignment="1">
      <alignment horizontal="center"/>
    </xf>
    <xf numFmtId="0" fontId="3" fillId="11" borderId="40" xfId="28" applyFont="1" applyFill="1" applyBorder="1" applyAlignment="1">
      <alignment horizontal="left"/>
    </xf>
    <xf numFmtId="0" fontId="3" fillId="0" borderId="8" xfId="28" applyFont="1" applyBorder="1" applyAlignment="1">
      <alignment horizontal="left"/>
    </xf>
    <xf numFmtId="0" fontId="3" fillId="0" borderId="8" xfId="28" applyFont="1" applyBorder="1" applyAlignment="1">
      <alignment horizontal="center"/>
    </xf>
    <xf numFmtId="0" fontId="3" fillId="16" borderId="8" xfId="28" applyFont="1" applyFill="1" applyBorder="1" applyAlignment="1">
      <alignment horizontal="center"/>
    </xf>
    <xf numFmtId="0" fontId="3" fillId="11" borderId="31" xfId="28" applyFont="1" applyFill="1" applyBorder="1" applyAlignment="1">
      <alignment horizontal="left"/>
    </xf>
    <xf numFmtId="0" fontId="3" fillId="0" borderId="0" xfId="32" applyAlignment="1">
      <alignment horizontal="center" vertical="center"/>
    </xf>
    <xf numFmtId="0" fontId="5" fillId="0" borderId="3" xfId="28" applyBorder="1" applyAlignment="1">
      <alignment horizontal="center" vertical="center"/>
    </xf>
    <xf numFmtId="0" fontId="3" fillId="0" borderId="6" xfId="28" applyFont="1" applyBorder="1" applyAlignment="1">
      <alignment horizontal="center" vertical="center"/>
    </xf>
    <xf numFmtId="0" fontId="5" fillId="0" borderId="6" xfId="28" applyBorder="1" applyAlignment="1">
      <alignment horizontal="center" vertical="center"/>
    </xf>
    <xf numFmtId="0" fontId="5" fillId="0" borderId="12" xfId="28" applyBorder="1" applyAlignment="1">
      <alignment horizontal="center" vertical="center"/>
    </xf>
    <xf numFmtId="0" fontId="5" fillId="0" borderId="2" xfId="28" applyBorder="1" applyAlignment="1">
      <alignment horizontal="center" vertical="center"/>
    </xf>
    <xf numFmtId="0" fontId="3" fillId="0" borderId="0" xfId="28" applyFont="1" applyAlignment="1">
      <alignment horizontal="center" vertical="center"/>
    </xf>
    <xf numFmtId="0" fontId="5" fillId="0" borderId="9" xfId="28" applyBorder="1" applyAlignment="1">
      <alignment horizontal="center" vertical="center"/>
    </xf>
    <xf numFmtId="0" fontId="5" fillId="0" borderId="5" xfId="28" applyBorder="1" applyAlignment="1">
      <alignment horizontal="center" vertical="center"/>
    </xf>
    <xf numFmtId="0" fontId="3" fillId="0" borderId="8" xfId="28" applyFont="1" applyBorder="1" applyAlignment="1">
      <alignment horizontal="center" vertical="center"/>
    </xf>
    <xf numFmtId="0" fontId="5" fillId="0" borderId="8" xfId="28" applyBorder="1" applyAlignment="1">
      <alignment horizontal="center" vertical="center"/>
    </xf>
    <xf numFmtId="0" fontId="5" fillId="0" borderId="14" xfId="28" applyBorder="1" applyAlignment="1">
      <alignment horizontal="center" vertical="center"/>
    </xf>
    <xf numFmtId="0" fontId="3" fillId="0" borderId="3" xfId="32" applyBorder="1" applyAlignment="1">
      <alignment horizontal="center" vertical="center"/>
    </xf>
    <xf numFmtId="0" fontId="3" fillId="0" borderId="6" xfId="32" applyBorder="1" applyAlignment="1">
      <alignment horizontal="center" vertical="center"/>
    </xf>
    <xf numFmtId="0" fontId="3" fillId="0" borderId="2" xfId="32" applyBorder="1" applyAlignment="1">
      <alignment horizontal="center" vertical="center"/>
    </xf>
    <xf numFmtId="0" fontId="3" fillId="0" borderId="5" xfId="32" applyBorder="1" applyAlignment="1">
      <alignment horizontal="center" vertical="center"/>
    </xf>
    <xf numFmtId="0" fontId="3" fillId="0" borderId="8" xfId="32" applyBorder="1" applyAlignment="1">
      <alignment horizontal="center" vertical="center"/>
    </xf>
    <xf numFmtId="0" fontId="3" fillId="19" borderId="3" xfId="32" applyFill="1" applyBorder="1" applyAlignment="1">
      <alignment horizontal="center" vertical="center"/>
    </xf>
    <xf numFmtId="0" fontId="3" fillId="19" borderId="2" xfId="32" applyFill="1" applyBorder="1" applyAlignment="1">
      <alignment horizontal="center" vertical="center"/>
    </xf>
    <xf numFmtId="0" fontId="3" fillId="19" borderId="5" xfId="32" applyFill="1" applyBorder="1" applyAlignment="1">
      <alignment horizontal="center" vertical="center"/>
    </xf>
    <xf numFmtId="0" fontId="3" fillId="12" borderId="1" xfId="28" applyFont="1" applyFill="1" applyBorder="1" applyAlignment="1">
      <alignment horizontal="center" vertical="center"/>
    </xf>
    <xf numFmtId="0" fontId="5" fillId="12" borderId="1" xfId="28" applyFill="1" applyBorder="1" applyAlignment="1">
      <alignment horizontal="center" vertical="center"/>
    </xf>
    <xf numFmtId="0" fontId="3" fillId="12" borderId="3" xfId="32" applyFill="1" applyBorder="1" applyAlignment="1">
      <alignment horizontal="center" vertical="center"/>
    </xf>
    <xf numFmtId="0" fontId="3" fillId="12" borderId="6" xfId="32" applyFill="1" applyBorder="1" applyAlignment="1">
      <alignment horizontal="center" vertical="center"/>
    </xf>
    <xf numFmtId="0" fontId="3" fillId="12" borderId="2" xfId="32" applyFill="1" applyBorder="1" applyAlignment="1">
      <alignment horizontal="center" vertical="center"/>
    </xf>
    <xf numFmtId="0" fontId="3" fillId="12" borderId="0" xfId="32" applyFill="1" applyAlignment="1">
      <alignment horizontal="center" vertical="center"/>
    </xf>
    <xf numFmtId="0" fontId="3" fillId="12" borderId="5" xfId="32" applyFill="1" applyBorder="1" applyAlignment="1">
      <alignment horizontal="center" vertical="center"/>
    </xf>
    <xf numFmtId="0" fontId="3" fillId="12" borderId="8" xfId="32" applyFill="1" applyBorder="1" applyAlignment="1">
      <alignment horizontal="center" vertical="center"/>
    </xf>
    <xf numFmtId="0" fontId="55" fillId="13" borderId="89" xfId="26" applyFont="1" applyFill="1" applyBorder="1" applyAlignment="1" applyProtection="1">
      <alignment horizontal="right" vertical="center"/>
      <protection locked="0"/>
    </xf>
    <xf numFmtId="0" fontId="55" fillId="13" borderId="90" xfId="26" applyFont="1" applyFill="1" applyBorder="1" applyAlignment="1" applyProtection="1">
      <alignment horizontal="right" vertical="center"/>
      <protection locked="0"/>
    </xf>
    <xf numFmtId="0" fontId="61" fillId="13" borderId="91" xfId="0" applyFont="1" applyFill="1" applyBorder="1" applyAlignment="1">
      <alignment horizontal="right" vertical="justify"/>
    </xf>
    <xf numFmtId="0" fontId="61" fillId="13" borderId="51" xfId="0" applyFont="1" applyFill="1" applyBorder="1" applyAlignment="1">
      <alignment horizontal="right" vertical="justify"/>
    </xf>
    <xf numFmtId="0" fontId="55" fillId="13" borderId="92" xfId="26" applyFont="1" applyFill="1" applyBorder="1" applyAlignment="1" applyProtection="1">
      <alignment horizontal="right" vertical="center"/>
      <protection locked="0"/>
    </xf>
    <xf numFmtId="0" fontId="61" fillId="13" borderId="93" xfId="0" applyFont="1" applyFill="1" applyBorder="1" applyAlignment="1">
      <alignment horizontal="right" vertical="justify"/>
    </xf>
    <xf numFmtId="0" fontId="40" fillId="8" borderId="82" xfId="26" applyFill="1" applyBorder="1" applyAlignment="1" applyProtection="1">
      <alignment horizontal="right" vertical="center"/>
      <protection locked="0"/>
    </xf>
    <xf numFmtId="0" fontId="40" fillId="13" borderId="47" xfId="26" applyFill="1" applyBorder="1" applyAlignment="1" applyProtection="1">
      <alignment horizontal="right" vertical="center"/>
      <protection locked="0"/>
    </xf>
    <xf numFmtId="0" fontId="40" fillId="8" borderId="17" xfId="26" applyFill="1" applyBorder="1" applyAlignment="1" applyProtection="1">
      <alignment horizontal="right" vertical="center"/>
      <protection locked="0"/>
    </xf>
    <xf numFmtId="0" fontId="40" fillId="13" borderId="7" xfId="26" applyFill="1" applyBorder="1" applyAlignment="1" applyProtection="1">
      <alignment horizontal="right" vertical="center"/>
      <protection locked="0"/>
    </xf>
    <xf numFmtId="0" fontId="61" fillId="13" borderId="70" xfId="0" applyFont="1" applyFill="1" applyBorder="1" applyAlignment="1">
      <alignment horizontal="right" vertical="justify"/>
    </xf>
    <xf numFmtId="0" fontId="45" fillId="8" borderId="23" xfId="0" applyFont="1" applyFill="1" applyBorder="1" applyProtection="1">
      <protection locked="0"/>
    </xf>
    <xf numFmtId="0" fontId="7" fillId="43" borderId="7" xfId="20" applyFill="1" applyBorder="1"/>
    <xf numFmtId="0" fontId="7" fillId="43" borderId="7" xfId="20" applyFill="1" applyBorder="1" applyAlignment="1">
      <alignment horizontal="center"/>
    </xf>
    <xf numFmtId="0" fontId="7" fillId="43" borderId="11" xfId="20" applyFill="1" applyBorder="1"/>
    <xf numFmtId="0" fontId="7" fillId="43" borderId="11" xfId="20" applyFill="1" applyBorder="1" applyAlignment="1">
      <alignment horizontal="center"/>
    </xf>
    <xf numFmtId="0" fontId="7" fillId="43" borderId="27" xfId="20" applyFill="1" applyBorder="1"/>
    <xf numFmtId="0" fontId="7" fillId="43" borderId="27" xfId="20" applyFill="1" applyBorder="1" applyAlignment="1">
      <alignment horizontal="center"/>
    </xf>
    <xf numFmtId="0" fontId="7" fillId="43" borderId="66" xfId="20" applyFill="1" applyBorder="1" applyAlignment="1">
      <alignment horizontal="center"/>
    </xf>
    <xf numFmtId="0" fontId="7" fillId="43" borderId="94" xfId="20" applyFill="1" applyBorder="1" applyAlignment="1">
      <alignment horizontal="center"/>
    </xf>
    <xf numFmtId="0" fontId="7" fillId="43" borderId="47" xfId="20" applyFill="1" applyBorder="1" applyAlignment="1">
      <alignment horizontal="center"/>
    </xf>
    <xf numFmtId="0" fontId="7" fillId="43" borderId="36" xfId="20" applyFill="1" applyBorder="1"/>
    <xf numFmtId="0" fontId="7" fillId="43" borderId="37" xfId="20" applyFill="1" applyBorder="1" applyAlignment="1">
      <alignment horizontal="center"/>
    </xf>
    <xf numFmtId="0" fontId="7" fillId="43" borderId="37" xfId="20" applyFill="1" applyBorder="1"/>
    <xf numFmtId="0" fontId="7" fillId="43" borderId="84" xfId="20" applyFill="1" applyBorder="1"/>
    <xf numFmtId="0" fontId="7" fillId="43" borderId="34" xfId="20" applyFill="1" applyBorder="1"/>
    <xf numFmtId="0" fontId="7" fillId="43" borderId="56" xfId="20" applyFill="1" applyBorder="1"/>
    <xf numFmtId="0" fontId="7" fillId="43" borderId="26" xfId="20" applyFill="1" applyBorder="1"/>
    <xf numFmtId="0" fontId="7" fillId="43" borderId="18" xfId="20" applyFill="1" applyBorder="1"/>
    <xf numFmtId="0" fontId="7" fillId="43" borderId="95" xfId="20" applyFill="1" applyBorder="1"/>
    <xf numFmtId="0" fontId="7" fillId="43" borderId="96" xfId="20" quotePrefix="1" applyFill="1" applyBorder="1"/>
    <xf numFmtId="0" fontId="7" fillId="43" borderId="97" xfId="20" applyFill="1" applyBorder="1"/>
    <xf numFmtId="0" fontId="7" fillId="43" borderId="56" xfId="20" quotePrefix="1" applyFill="1" applyBorder="1"/>
    <xf numFmtId="0" fontId="7" fillId="43" borderId="82" xfId="20" applyFill="1" applyBorder="1"/>
    <xf numFmtId="0" fontId="7" fillId="43" borderId="18" xfId="20" quotePrefix="1" applyFill="1" applyBorder="1"/>
    <xf numFmtId="0" fontId="7" fillId="43" borderId="53" xfId="20" applyFill="1" applyBorder="1"/>
    <xf numFmtId="0" fontId="7" fillId="43" borderId="96" xfId="20" applyFill="1" applyBorder="1"/>
    <xf numFmtId="14" fontId="7" fillId="43" borderId="37" xfId="20" applyNumberFormat="1" applyFill="1" applyBorder="1" applyAlignment="1">
      <alignment horizontal="center"/>
    </xf>
    <xf numFmtId="14" fontId="7" fillId="43" borderId="7" xfId="20" applyNumberFormat="1" applyFill="1" applyBorder="1" applyAlignment="1">
      <alignment horizontal="center"/>
    </xf>
    <xf numFmtId="14" fontId="7" fillId="43" borderId="27" xfId="20" applyNumberFormat="1" applyFill="1" applyBorder="1" applyAlignment="1">
      <alignment horizontal="center"/>
    </xf>
    <xf numFmtId="14" fontId="7" fillId="43" borderId="66" xfId="20" applyNumberFormat="1" applyFill="1" applyBorder="1" applyAlignment="1">
      <alignment horizontal="center"/>
    </xf>
    <xf numFmtId="14" fontId="7" fillId="43" borderId="94" xfId="20" applyNumberFormat="1" applyFill="1" applyBorder="1" applyAlignment="1">
      <alignment horizontal="center"/>
    </xf>
    <xf numFmtId="14" fontId="7" fillId="43" borderId="47" xfId="20" applyNumberFormat="1" applyFill="1" applyBorder="1" applyAlignment="1">
      <alignment horizontal="center"/>
    </xf>
    <xf numFmtId="0" fontId="40" fillId="15" borderId="41" xfId="26" applyFill="1" applyBorder="1" applyAlignment="1">
      <alignment horizontal="right" vertical="center"/>
    </xf>
    <xf numFmtId="0" fontId="40" fillId="15" borderId="27" xfId="26" applyFill="1" applyBorder="1" applyAlignment="1">
      <alignment horizontal="right" vertical="center"/>
    </xf>
    <xf numFmtId="0" fontId="45" fillId="15" borderId="23" xfId="0" applyFont="1" applyFill="1" applyBorder="1"/>
    <xf numFmtId="0" fontId="40" fillId="15" borderId="53" xfId="26" applyFill="1" applyBorder="1" applyAlignment="1">
      <alignment horizontal="right" vertical="center"/>
    </xf>
    <xf numFmtId="0" fontId="40" fillId="15" borderId="14" xfId="26" applyFill="1" applyBorder="1" applyAlignment="1">
      <alignment horizontal="right" vertical="center"/>
    </xf>
    <xf numFmtId="0" fontId="55" fillId="15" borderId="53" xfId="26" applyFont="1" applyFill="1" applyBorder="1" applyAlignment="1">
      <alignment horizontal="right" vertical="center"/>
    </xf>
    <xf numFmtId="0" fontId="55" fillId="15" borderId="5" xfId="26" applyFont="1" applyFill="1" applyBorder="1" applyAlignment="1">
      <alignment horizontal="right" vertical="center"/>
    </xf>
    <xf numFmtId="0" fontId="55" fillId="15" borderId="45" xfId="26" applyFont="1" applyFill="1" applyBorder="1" applyAlignment="1">
      <alignment horizontal="right" vertical="center"/>
    </xf>
    <xf numFmtId="0" fontId="56" fillId="15" borderId="21" xfId="0" applyFont="1" applyFill="1" applyBorder="1" applyAlignment="1">
      <alignment horizontal="right" vertical="justify"/>
    </xf>
    <xf numFmtId="0" fontId="55" fillId="15" borderId="25" xfId="26" applyFont="1" applyFill="1" applyBorder="1" applyAlignment="1">
      <alignment horizontal="right" vertical="center"/>
    </xf>
    <xf numFmtId="0" fontId="55" fillId="15" borderId="4" xfId="26" applyFont="1" applyFill="1" applyBorder="1" applyAlignment="1">
      <alignment horizontal="right" vertical="center"/>
    </xf>
    <xf numFmtId="0" fontId="55" fillId="15" borderId="24" xfId="26" applyFont="1" applyFill="1" applyBorder="1" applyAlignment="1">
      <alignment horizontal="right" vertical="center"/>
    </xf>
    <xf numFmtId="0" fontId="55" fillId="15" borderId="34" xfId="26" applyFont="1" applyFill="1" applyBorder="1" applyAlignment="1">
      <alignment horizontal="right" vertical="center"/>
    </xf>
    <xf numFmtId="0" fontId="56" fillId="15" borderId="32" xfId="0" applyFont="1" applyFill="1" applyBorder="1" applyAlignment="1">
      <alignment horizontal="right" vertical="justify"/>
    </xf>
    <xf numFmtId="0" fontId="55" fillId="15" borderId="11" xfId="26" applyFont="1" applyFill="1" applyBorder="1" applyAlignment="1">
      <alignment horizontal="right" vertical="center"/>
    </xf>
    <xf numFmtId="0" fontId="56" fillId="15" borderId="31" xfId="0" applyFont="1" applyFill="1" applyBorder="1" applyAlignment="1">
      <alignment horizontal="right" vertical="justify"/>
    </xf>
    <xf numFmtId="0" fontId="55" fillId="15" borderId="7" xfId="26" applyFont="1" applyFill="1" applyBorder="1" applyAlignment="1">
      <alignment horizontal="right" vertical="center"/>
    </xf>
    <xf numFmtId="0" fontId="56" fillId="15" borderId="13" xfId="0" applyFont="1" applyFill="1" applyBorder="1" applyAlignment="1">
      <alignment horizontal="right" vertical="justify"/>
    </xf>
    <xf numFmtId="0" fontId="56" fillId="15" borderId="33" xfId="0" applyFont="1" applyFill="1" applyBorder="1" applyAlignment="1">
      <alignment horizontal="right" vertical="justify"/>
    </xf>
    <xf numFmtId="0" fontId="40" fillId="15" borderId="11" xfId="26" applyFill="1" applyBorder="1" applyAlignment="1">
      <alignment horizontal="right" vertical="center"/>
    </xf>
    <xf numFmtId="0" fontId="55" fillId="15" borderId="27" xfId="26" applyFont="1" applyFill="1" applyBorder="1" applyAlignment="1">
      <alignment horizontal="right" vertical="center"/>
    </xf>
    <xf numFmtId="0" fontId="61" fillId="15" borderId="18" xfId="0" applyFont="1" applyFill="1" applyBorder="1" applyAlignment="1">
      <alignment horizontal="right" vertical="justify"/>
    </xf>
    <xf numFmtId="0" fontId="55" fillId="44" borderId="71" xfId="26" applyFont="1" applyFill="1" applyBorder="1" applyAlignment="1" applyProtection="1">
      <alignment horizontal="right" vertical="center"/>
      <protection locked="0"/>
    </xf>
    <xf numFmtId="0" fontId="55" fillId="44" borderId="26" xfId="26" applyFont="1" applyFill="1" applyBorder="1" applyAlignment="1" applyProtection="1">
      <alignment horizontal="right" vertical="center"/>
      <protection locked="0"/>
    </xf>
    <xf numFmtId="0" fontId="45" fillId="44" borderId="4" xfId="26" applyFont="1" applyFill="1" applyBorder="1" applyAlignment="1">
      <alignment horizontal="left" vertical="center"/>
    </xf>
    <xf numFmtId="0" fontId="45" fillId="44" borderId="1" xfId="26" applyFont="1" applyFill="1" applyBorder="1" applyAlignment="1">
      <alignment horizontal="left" vertical="center"/>
    </xf>
    <xf numFmtId="0" fontId="63" fillId="44" borderId="1" xfId="26" applyFont="1" applyFill="1" applyBorder="1"/>
    <xf numFmtId="0" fontId="45" fillId="44" borderId="1" xfId="26" applyFont="1" applyFill="1" applyBorder="1"/>
    <xf numFmtId="0" fontId="45" fillId="44" borderId="10" xfId="26" applyFont="1" applyFill="1" applyBorder="1"/>
    <xf numFmtId="0" fontId="57" fillId="10" borderId="0" xfId="26" applyFont="1" applyFill="1" applyAlignment="1">
      <alignment horizontal="left" vertical="center"/>
    </xf>
    <xf numFmtId="0" fontId="45" fillId="10" borderId="0" xfId="26" applyFont="1" applyFill="1" applyAlignment="1">
      <alignment horizontal="left" vertical="center"/>
    </xf>
    <xf numFmtId="0" fontId="43" fillId="10" borderId="0" xfId="26" applyFont="1" applyFill="1"/>
    <xf numFmtId="0" fontId="40" fillId="10" borderId="0" xfId="26" applyFill="1"/>
    <xf numFmtId="0" fontId="17" fillId="22" borderId="47" xfId="0" applyFont="1" applyFill="1" applyBorder="1" applyAlignment="1">
      <alignment horizontal="center" vertical="center" wrapText="1"/>
    </xf>
    <xf numFmtId="0" fontId="87" fillId="0" borderId="0" xfId="26" applyFont="1" applyAlignment="1">
      <alignment horizontal="center" vertical="center"/>
    </xf>
    <xf numFmtId="0" fontId="40" fillId="0" borderId="0" xfId="26" applyFill="1" applyBorder="1"/>
    <xf numFmtId="0" fontId="0" fillId="0" borderId="0" xfId="0" applyAlignment="1">
      <alignment horizontal="left"/>
    </xf>
    <xf numFmtId="0" fontId="0" fillId="0" borderId="0" xfId="0" applyAlignment="1">
      <alignment horizontal="left" vertical="center"/>
    </xf>
    <xf numFmtId="0" fontId="40" fillId="0" borderId="0" xfId="26" applyAlignment="1">
      <alignment horizontal="left" vertical="center"/>
    </xf>
    <xf numFmtId="0" fontId="0" fillId="0" borderId="0" xfId="0" applyFill="1"/>
    <xf numFmtId="0" fontId="7" fillId="0" borderId="0" xfId="0" applyFont="1" applyFill="1"/>
    <xf numFmtId="0" fontId="40" fillId="0" borderId="0" xfId="26" applyFill="1" applyAlignment="1">
      <alignment horizontal="center" vertical="center"/>
    </xf>
    <xf numFmtId="0" fontId="17" fillId="22" borderId="47" xfId="0" applyFont="1" applyFill="1" applyBorder="1" applyAlignment="1">
      <alignment horizontal="center" vertical="center" wrapText="1"/>
    </xf>
    <xf numFmtId="0" fontId="40" fillId="13" borderId="11" xfId="26" applyFill="1" applyBorder="1" applyAlignment="1" applyProtection="1">
      <alignment horizontal="right" vertical="center"/>
    </xf>
    <xf numFmtId="0" fontId="40" fillId="42" borderId="14" xfId="26" applyFill="1" applyBorder="1" applyAlignment="1" applyProtection="1">
      <alignment horizontal="right" vertical="center"/>
    </xf>
    <xf numFmtId="0" fontId="17" fillId="7" borderId="0" xfId="0" applyFont="1" applyFill="1" applyAlignment="1">
      <alignment horizontal="left" vertical="center" wrapText="1"/>
    </xf>
    <xf numFmtId="0" fontId="17" fillId="7" borderId="9" xfId="0" applyFont="1" applyFill="1" applyBorder="1" applyAlignment="1">
      <alignment horizontal="left" vertical="center" wrapText="1"/>
    </xf>
    <xf numFmtId="0" fontId="39" fillId="7" borderId="5" xfId="0" applyFont="1" applyFill="1" applyBorder="1" applyAlignment="1">
      <alignment horizontal="left" vertical="center"/>
    </xf>
    <xf numFmtId="0" fontId="17" fillId="7" borderId="8" xfId="0" applyFont="1" applyFill="1" applyBorder="1" applyAlignment="1">
      <alignment horizontal="left" vertical="center" wrapText="1"/>
    </xf>
    <xf numFmtId="0" fontId="17" fillId="7" borderId="14" xfId="0" applyFont="1" applyFill="1" applyBorder="1" applyAlignment="1">
      <alignment horizontal="left" vertical="center" wrapText="1"/>
    </xf>
    <xf numFmtId="0" fontId="21" fillId="22" borderId="57" xfId="0" applyFont="1" applyFill="1" applyBorder="1" applyAlignment="1">
      <alignment horizontal="left" wrapText="1"/>
    </xf>
    <xf numFmtId="0" fontId="21" fillId="22" borderId="54" xfId="0" applyFont="1" applyFill="1" applyBorder="1" applyAlignment="1">
      <alignment horizontal="left" wrapText="1"/>
    </xf>
    <xf numFmtId="0" fontId="17" fillId="22" borderId="68" xfId="0" applyFont="1" applyFill="1" applyBorder="1" applyAlignment="1">
      <alignment horizontal="left" vertical="center" wrapText="1"/>
    </xf>
    <xf numFmtId="0" fontId="17" fillId="22" borderId="55" xfId="0" applyFont="1" applyFill="1" applyBorder="1" applyAlignment="1">
      <alignment horizontal="left" vertical="center" wrapText="1"/>
    </xf>
    <xf numFmtId="0" fontId="17" fillId="22" borderId="50" xfId="0" applyFont="1" applyFill="1" applyBorder="1" applyAlignment="1">
      <alignment horizontal="left" vertical="center" wrapText="1"/>
    </xf>
    <xf numFmtId="0" fontId="39" fillId="7" borderId="8" xfId="0" applyFont="1" applyFill="1" applyBorder="1" applyAlignment="1">
      <alignment horizontal="left" vertical="center" wrapText="1"/>
    </xf>
    <xf numFmtId="0" fontId="39" fillId="7" borderId="14" xfId="0" applyFont="1" applyFill="1" applyBorder="1" applyAlignment="1">
      <alignment horizontal="left" vertical="center" wrapText="1"/>
    </xf>
    <xf numFmtId="0" fontId="11" fillId="7" borderId="10" xfId="5" applyFont="1" applyFill="1" applyBorder="1" applyAlignment="1" applyProtection="1">
      <alignment horizontal="center" vertical="top" wrapText="1"/>
    </xf>
    <xf numFmtId="0" fontId="17" fillId="22" borderId="36" xfId="0" applyFont="1" applyFill="1" applyBorder="1" applyAlignment="1">
      <alignment horizontal="center" vertical="center" wrapText="1"/>
    </xf>
    <xf numFmtId="0" fontId="11" fillId="6" borderId="10" xfId="5" applyFont="1" applyFill="1" applyBorder="1" applyAlignment="1" applyProtection="1">
      <alignment horizontal="center" vertical="center" wrapText="1"/>
    </xf>
    <xf numFmtId="0" fontId="10" fillId="22" borderId="19" xfId="0" applyFont="1" applyFill="1" applyBorder="1" applyAlignment="1" applyProtection="1">
      <alignment vertical="center" wrapText="1"/>
      <protection locked="0"/>
    </xf>
    <xf numFmtId="0" fontId="10" fillId="22" borderId="88" xfId="0" applyFont="1" applyFill="1" applyBorder="1" applyAlignment="1" applyProtection="1">
      <alignment vertical="center" wrapText="1"/>
      <protection locked="0"/>
    </xf>
    <xf numFmtId="0" fontId="10" fillId="22" borderId="55" xfId="0" applyFont="1" applyFill="1" applyBorder="1" applyAlignment="1" applyProtection="1">
      <alignment vertical="center" wrapText="1"/>
      <protection locked="0"/>
    </xf>
    <xf numFmtId="0" fontId="10" fillId="22" borderId="59" xfId="0" applyFont="1" applyFill="1" applyBorder="1" applyAlignment="1" applyProtection="1">
      <alignment vertical="center" wrapText="1"/>
      <protection locked="0"/>
    </xf>
    <xf numFmtId="0" fontId="9" fillId="0" borderId="0" xfId="5" applyAlignment="1" applyProtection="1"/>
    <xf numFmtId="0" fontId="55" fillId="42" borderId="34" xfId="26" applyFont="1" applyFill="1" applyBorder="1" applyAlignment="1" applyProtection="1">
      <alignment horizontal="right" vertical="center"/>
    </xf>
    <xf numFmtId="0" fontId="32" fillId="18" borderId="0" xfId="33" applyFont="1" applyFill="1" applyAlignment="1">
      <alignment horizontal="center" vertical="center" wrapText="1"/>
    </xf>
    <xf numFmtId="0" fontId="2" fillId="0" borderId="0" xfId="33" applyAlignment="1">
      <alignment horizontal="center" vertical="center"/>
    </xf>
    <xf numFmtId="0" fontId="2" fillId="0" borderId="36" xfId="33" applyBorder="1" applyAlignment="1">
      <alignment horizontal="center"/>
    </xf>
    <xf numFmtId="0" fontId="2" fillId="0" borderId="38" xfId="33" applyBorder="1" applyAlignment="1">
      <alignment horizontal="left"/>
    </xf>
    <xf numFmtId="0" fontId="2" fillId="16" borderId="38" xfId="33" applyFont="1" applyFill="1" applyBorder="1" applyAlignment="1">
      <alignment horizontal="center"/>
    </xf>
    <xf numFmtId="0" fontId="2" fillId="11" borderId="40" xfId="33" applyFont="1" applyFill="1" applyBorder="1" applyAlignment="1">
      <alignment horizontal="left"/>
    </xf>
    <xf numFmtId="0" fontId="2" fillId="0" borderId="0" xfId="33"/>
    <xf numFmtId="0" fontId="2" fillId="0" borderId="34" xfId="33" applyBorder="1" applyAlignment="1">
      <alignment horizontal="center"/>
    </xf>
    <xf numFmtId="0" fontId="2" fillId="0" borderId="1" xfId="33" applyBorder="1" applyAlignment="1">
      <alignment horizontal="left"/>
    </xf>
    <xf numFmtId="0" fontId="2" fillId="16" borderId="1" xfId="33" applyFont="1" applyFill="1" applyBorder="1" applyAlignment="1">
      <alignment horizontal="center"/>
    </xf>
    <xf numFmtId="0" fontId="2" fillId="11" borderId="32" xfId="33" applyFont="1" applyFill="1" applyBorder="1" applyAlignment="1">
      <alignment horizontal="left"/>
    </xf>
    <xf numFmtId="0" fontId="2" fillId="0" borderId="0" xfId="33" applyFill="1"/>
    <xf numFmtId="0" fontId="2" fillId="0" borderId="0" xfId="33" applyAlignment="1">
      <alignment horizontal="center"/>
    </xf>
    <xf numFmtId="0" fontId="2" fillId="0" borderId="0" xfId="33" applyAlignment="1">
      <alignment horizontal="left"/>
    </xf>
    <xf numFmtId="0" fontId="2" fillId="0" borderId="0" xfId="33" applyAlignment="1">
      <alignment vertical="top"/>
    </xf>
    <xf numFmtId="0" fontId="2" fillId="0" borderId="0" xfId="33" applyAlignment="1">
      <alignment horizontal="center" vertical="top"/>
    </xf>
    <xf numFmtId="0" fontId="2" fillId="0" borderId="0" xfId="33" applyAlignment="1">
      <alignment horizontal="left" vertical="top"/>
    </xf>
    <xf numFmtId="0" fontId="32" fillId="14" borderId="0" xfId="33" applyFont="1" applyFill="1" applyAlignment="1">
      <alignment horizontal="left"/>
    </xf>
    <xf numFmtId="0" fontId="2" fillId="14" borderId="0" xfId="33" applyFill="1" applyAlignment="1">
      <alignment horizontal="left"/>
    </xf>
    <xf numFmtId="0" fontId="2" fillId="14" borderId="0" xfId="33" applyFill="1" applyAlignment="1">
      <alignment horizontal="center"/>
    </xf>
    <xf numFmtId="0" fontId="2" fillId="0" borderId="0" xfId="33" applyFont="1" applyAlignment="1">
      <alignment horizontal="left"/>
    </xf>
    <xf numFmtId="0" fontId="2" fillId="0" borderId="0" xfId="33" quotePrefix="1" applyAlignment="1">
      <alignment horizontal="left"/>
    </xf>
    <xf numFmtId="0" fontId="48" fillId="0" borderId="0" xfId="33" applyFont="1" applyFill="1" applyAlignment="1">
      <alignment horizontal="left"/>
    </xf>
    <xf numFmtId="0" fontId="2" fillId="0" borderId="0" xfId="33" applyFill="1" applyAlignment="1">
      <alignment horizontal="left"/>
    </xf>
    <xf numFmtId="0" fontId="48" fillId="0" borderId="0" xfId="33" applyFont="1" applyFill="1" applyAlignment="1">
      <alignment horizontal="left" vertical="center"/>
    </xf>
    <xf numFmtId="0" fontId="1" fillId="0" borderId="37" xfId="33" applyFont="1" applyBorder="1" applyAlignment="1">
      <alignment horizontal="center"/>
    </xf>
    <xf numFmtId="0" fontId="1" fillId="0" borderId="7" xfId="33" applyFont="1" applyBorder="1" applyAlignment="1">
      <alignment horizontal="center"/>
    </xf>
    <xf numFmtId="0" fontId="65" fillId="25" borderId="20" xfId="20" applyFont="1" applyFill="1" applyBorder="1" applyAlignment="1">
      <alignment horizontal="right" wrapText="1"/>
    </xf>
    <xf numFmtId="0" fontId="27" fillId="25" borderId="0" xfId="20" applyFont="1" applyFill="1" applyAlignment="1">
      <alignment horizontal="left" vertical="center" wrapText="1"/>
    </xf>
    <xf numFmtId="0" fontId="27" fillId="25" borderId="0" xfId="20" applyFont="1" applyFill="1" applyAlignment="1">
      <alignment horizontal="left" vertical="center"/>
    </xf>
    <xf numFmtId="0" fontId="27" fillId="25" borderId="0" xfId="20" applyFont="1" applyFill="1" applyAlignment="1">
      <alignment vertical="center" wrapText="1"/>
    </xf>
    <xf numFmtId="0" fontId="7" fillId="22" borderId="54" xfId="0" applyFont="1" applyFill="1" applyBorder="1" applyAlignment="1">
      <alignment horizontal="justify" vertical="center" wrapText="1"/>
    </xf>
    <xf numFmtId="0" fontId="59" fillId="22" borderId="44" xfId="0" applyFont="1" applyFill="1" applyBorder="1" applyAlignment="1">
      <alignment horizontal="center" vertical="center" wrapText="1"/>
    </xf>
    <xf numFmtId="0" fontId="9" fillId="34" borderId="29" xfId="5" applyFill="1" applyBorder="1" applyAlignment="1" applyProtection="1"/>
    <xf numFmtId="0" fontId="54" fillId="0" borderId="0" xfId="28" applyFont="1" applyBorder="1" applyAlignment="1">
      <alignment horizontal="left" vertical="center" wrapText="1"/>
    </xf>
    <xf numFmtId="0" fontId="0" fillId="0" borderId="0" xfId="0" applyBorder="1" applyAlignment="1">
      <alignment horizontal="center" vertical="center"/>
    </xf>
    <xf numFmtId="0" fontId="10" fillId="0" borderId="53"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22" borderId="11"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22" borderId="7" xfId="0" applyFont="1" applyFill="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22" borderId="35" xfId="0" applyFont="1" applyFill="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22" borderId="27" xfId="0" applyFont="1" applyFill="1" applyBorder="1" applyAlignment="1" applyProtection="1">
      <alignment horizontal="center" vertical="center"/>
      <protection locked="0"/>
    </xf>
    <xf numFmtId="0" fontId="17" fillId="21" borderId="11" xfId="0" applyFont="1" applyFill="1" applyBorder="1" applyAlignment="1" applyProtection="1">
      <alignment horizontal="center" vertical="center" wrapText="1"/>
      <protection locked="0"/>
    </xf>
    <xf numFmtId="0" fontId="17" fillId="21" borderId="7" xfId="0" applyFont="1" applyFill="1" applyBorder="1" applyAlignment="1" applyProtection="1">
      <alignment horizontal="center" vertical="center" wrapText="1"/>
      <protection locked="0"/>
    </xf>
    <xf numFmtId="0" fontId="17" fillId="21" borderId="35" xfId="0" applyFont="1" applyFill="1" applyBorder="1" applyAlignment="1" applyProtection="1">
      <alignment horizontal="center" vertical="center" wrapText="1"/>
      <protection locked="0"/>
    </xf>
    <xf numFmtId="9" fontId="17" fillId="3" borderId="34" xfId="31" applyFont="1" applyFill="1" applyBorder="1" applyAlignment="1" applyProtection="1">
      <alignment horizontal="left" vertical="center" wrapText="1"/>
      <protection locked="0"/>
    </xf>
    <xf numFmtId="9" fontId="17" fillId="3" borderId="71" xfId="31" applyFont="1" applyFill="1" applyBorder="1" applyAlignment="1" applyProtection="1">
      <alignment horizontal="left" vertical="center" wrapText="1"/>
      <protection locked="0"/>
    </xf>
    <xf numFmtId="0" fontId="9" fillId="32" borderId="13" xfId="5" applyFill="1" applyBorder="1" applyAlignment="1" applyProtection="1"/>
    <xf numFmtId="0" fontId="9" fillId="25" borderId="0" xfId="5" applyFill="1" applyBorder="1" applyAlignment="1" applyProtection="1">
      <alignment vertical="center"/>
    </xf>
    <xf numFmtId="0" fontId="18" fillId="0" borderId="0" xfId="0" applyFont="1" applyAlignment="1">
      <alignment horizontal="left" vertical="top" wrapText="1"/>
    </xf>
    <xf numFmtId="0" fontId="26" fillId="36" borderId="1" xfId="20" applyFont="1" applyFill="1" applyBorder="1" applyAlignment="1">
      <alignment horizontal="left" vertical="center"/>
    </xf>
    <xf numFmtId="0" fontId="65" fillId="25" borderId="20" xfId="20" applyFont="1" applyFill="1" applyBorder="1" applyAlignment="1">
      <alignment horizontal="right" wrapText="1"/>
    </xf>
    <xf numFmtId="0" fontId="66" fillId="25" borderId="6" xfId="20" applyFont="1" applyFill="1" applyBorder="1" applyAlignment="1">
      <alignment horizontal="center" vertical="center" wrapText="1"/>
    </xf>
    <xf numFmtId="0" fontId="59" fillId="25" borderId="8" xfId="20" applyFont="1" applyFill="1" applyBorder="1" applyAlignment="1">
      <alignment horizontal="center" vertical="center"/>
    </xf>
    <xf numFmtId="0" fontId="67" fillId="26" borderId="46" xfId="20" applyFont="1" applyFill="1" applyBorder="1" applyAlignment="1">
      <alignment horizontal="center" vertical="center"/>
    </xf>
    <xf numFmtId="0" fontId="26" fillId="25" borderId="1" xfId="20" applyFont="1" applyFill="1" applyBorder="1" applyAlignment="1">
      <alignment horizontal="left" vertical="center"/>
    </xf>
    <xf numFmtId="0" fontId="27" fillId="25" borderId="0" xfId="20" applyFont="1" applyFill="1" applyAlignment="1">
      <alignment horizontal="left" vertical="center" wrapText="1"/>
    </xf>
    <xf numFmtId="0" fontId="27" fillId="25" borderId="0" xfId="20" applyFont="1" applyFill="1" applyAlignment="1">
      <alignment horizontal="left" vertical="center"/>
    </xf>
    <xf numFmtId="0" fontId="31" fillId="25" borderId="0" xfId="30" applyFont="1" applyFill="1" applyBorder="1" applyAlignment="1" applyProtection="1">
      <alignment horizontal="center" vertical="center"/>
    </xf>
    <xf numFmtId="0" fontId="26" fillId="25" borderId="0" xfId="20" applyFont="1" applyFill="1" applyAlignment="1">
      <alignment horizontal="center" vertical="center"/>
    </xf>
    <xf numFmtId="0" fontId="80" fillId="25" borderId="0" xfId="5" applyFont="1" applyFill="1" applyAlignment="1" applyProtection="1">
      <alignment horizontal="left" vertical="center" wrapText="1"/>
    </xf>
    <xf numFmtId="0" fontId="66" fillId="25" borderId="6" xfId="20" applyFont="1" applyFill="1" applyBorder="1" applyAlignment="1">
      <alignment horizontal="center" wrapText="1"/>
    </xf>
    <xf numFmtId="0" fontId="67" fillId="26" borderId="16" xfId="20" applyFont="1" applyFill="1" applyBorder="1" applyAlignment="1">
      <alignment horizontal="center" vertical="center"/>
    </xf>
    <xf numFmtId="0" fontId="26" fillId="25" borderId="0" xfId="20" applyFont="1" applyFill="1" applyAlignment="1">
      <alignment horizontal="left" vertical="center" wrapText="1"/>
    </xf>
    <xf numFmtId="0" fontId="26" fillId="25" borderId="0" xfId="20" applyFont="1" applyFill="1" applyAlignment="1">
      <alignment horizontal="left" wrapText="1"/>
    </xf>
    <xf numFmtId="0" fontId="27" fillId="25" borderId="0" xfId="20" quotePrefix="1" applyFont="1" applyFill="1" applyAlignment="1">
      <alignment horizontal="left" vertical="center" wrapText="1"/>
    </xf>
    <xf numFmtId="0" fontId="27" fillId="25" borderId="0" xfId="20" applyFont="1" applyFill="1" applyAlignment="1">
      <alignment horizontal="left" vertical="top" wrapText="1"/>
    </xf>
    <xf numFmtId="0" fontId="31" fillId="25" borderId="0" xfId="5" applyFont="1" applyFill="1" applyBorder="1" applyAlignment="1" applyProtection="1">
      <alignment horizontal="center" vertical="center"/>
    </xf>
    <xf numFmtId="0" fontId="27" fillId="25" borderId="0" xfId="20" applyFont="1" applyFill="1" applyAlignment="1">
      <alignment vertical="center" wrapText="1"/>
    </xf>
    <xf numFmtId="0" fontId="31" fillId="25" borderId="0" xfId="5" applyFont="1" applyFill="1" applyAlignment="1" applyProtection="1">
      <alignment horizontal="center" vertical="center"/>
    </xf>
    <xf numFmtId="0" fontId="26" fillId="25" borderId="0" xfId="0" applyFont="1" applyFill="1" applyAlignment="1">
      <alignment horizontal="center" vertical="center"/>
    </xf>
    <xf numFmtId="0" fontId="80" fillId="25" borderId="0" xfId="5" applyFont="1" applyFill="1" applyAlignment="1" applyProtection="1">
      <alignment horizontal="left" wrapText="1"/>
    </xf>
    <xf numFmtId="0" fontId="66" fillId="25" borderId="6" xfId="20" applyFont="1" applyFill="1" applyBorder="1" applyAlignment="1">
      <alignment horizontal="center"/>
    </xf>
    <xf numFmtId="0" fontId="72" fillId="3" borderId="48" xfId="26" applyFont="1" applyFill="1" applyBorder="1" applyAlignment="1">
      <alignment horizontal="center" vertical="center" wrapText="1"/>
    </xf>
    <xf numFmtId="0" fontId="72" fillId="3" borderId="44" xfId="26" applyFont="1" applyFill="1" applyBorder="1" applyAlignment="1">
      <alignment horizontal="center" vertical="center" wrapText="1"/>
    </xf>
    <xf numFmtId="0" fontId="7" fillId="22" borderId="57" xfId="0" applyFont="1" applyFill="1" applyBorder="1" applyAlignment="1">
      <alignment horizontal="justify" vertical="center" wrapText="1"/>
    </xf>
    <xf numFmtId="0" fontId="7" fillId="22" borderId="54" xfId="0" applyFont="1" applyFill="1" applyBorder="1" applyAlignment="1">
      <alignment horizontal="justify" vertical="center" wrapText="1"/>
    </xf>
    <xf numFmtId="0" fontId="59" fillId="22" borderId="48" xfId="0" applyFont="1" applyFill="1" applyBorder="1" applyAlignment="1">
      <alignment horizontal="center" vertical="center" wrapText="1"/>
    </xf>
    <xf numFmtId="0" fontId="59" fillId="22" borderId="44" xfId="0" applyFont="1" applyFill="1" applyBorder="1" applyAlignment="1">
      <alignment horizontal="center" vertical="center" wrapText="1"/>
    </xf>
    <xf numFmtId="0" fontId="7" fillId="39" borderId="4" xfId="26" applyFont="1" applyFill="1" applyBorder="1" applyAlignment="1">
      <alignment horizontal="left" vertical="center" wrapText="1"/>
    </xf>
    <xf numFmtId="0" fontId="7" fillId="39" borderId="10" xfId="26" applyFont="1" applyFill="1" applyBorder="1" applyAlignment="1">
      <alignment horizontal="left" vertical="center" wrapText="1"/>
    </xf>
    <xf numFmtId="0" fontId="26" fillId="25" borderId="0" xfId="20" applyFont="1" applyFill="1" applyAlignment="1">
      <alignment horizontal="left" vertical="center"/>
    </xf>
    <xf numFmtId="0" fontId="9" fillId="25" borderId="0" xfId="5" applyFill="1" applyBorder="1" applyAlignment="1" applyProtection="1">
      <alignment vertical="center" wrapText="1"/>
    </xf>
    <xf numFmtId="0" fontId="66" fillId="25" borderId="6" xfId="20" applyFont="1" applyFill="1" applyBorder="1" applyAlignment="1">
      <alignment horizontal="center" vertical="center"/>
    </xf>
    <xf numFmtId="0" fontId="69" fillId="25" borderId="0" xfId="20" applyFont="1" applyFill="1" applyAlignment="1">
      <alignment horizontal="center" wrapText="1"/>
    </xf>
    <xf numFmtId="0" fontId="27" fillId="8" borderId="0" xfId="20" applyFont="1" applyFill="1" applyAlignment="1" applyProtection="1">
      <alignment horizontal="left" vertical="center"/>
      <protection locked="0"/>
    </xf>
    <xf numFmtId="49" fontId="27" fillId="8" borderId="0" xfId="20" quotePrefix="1" applyNumberFormat="1" applyFont="1" applyFill="1" applyAlignment="1" applyProtection="1">
      <alignment horizontal="left" vertical="center"/>
      <protection locked="0"/>
    </xf>
    <xf numFmtId="0" fontId="72" fillId="25" borderId="20" xfId="20" applyFont="1" applyFill="1" applyBorder="1" applyAlignment="1">
      <alignment horizontal="center" wrapText="1" shrinkToFit="1"/>
    </xf>
    <xf numFmtId="0" fontId="66" fillId="25" borderId="6" xfId="20" applyFont="1" applyFill="1" applyBorder="1" applyAlignment="1">
      <alignment horizontal="center" vertical="center" wrapText="1" shrinkToFit="1"/>
    </xf>
    <xf numFmtId="0" fontId="59" fillId="25" borderId="8" xfId="20" applyFont="1" applyFill="1" applyBorder="1" applyAlignment="1">
      <alignment horizontal="center" vertical="center" wrapText="1" shrinkToFit="1"/>
    </xf>
    <xf numFmtId="0" fontId="67" fillId="26" borderId="1" xfId="20" applyFont="1" applyFill="1" applyBorder="1" applyAlignment="1">
      <alignment horizontal="center" vertical="center" wrapText="1" shrinkToFit="1"/>
    </xf>
    <xf numFmtId="0" fontId="72" fillId="25" borderId="1" xfId="26" applyFont="1" applyFill="1" applyBorder="1" applyAlignment="1">
      <alignment horizontal="center" vertical="center"/>
    </xf>
    <xf numFmtId="0" fontId="41" fillId="22" borderId="39" xfId="26" applyFont="1" applyFill="1" applyBorder="1" applyAlignment="1">
      <alignment horizontal="left" vertical="center"/>
    </xf>
    <xf numFmtId="0" fontId="41" fillId="22" borderId="40" xfId="26" applyFont="1" applyFill="1" applyBorder="1" applyAlignment="1">
      <alignment horizontal="left" vertical="center"/>
    </xf>
    <xf numFmtId="0" fontId="41" fillId="22" borderId="25" xfId="26" applyFont="1" applyFill="1" applyBorder="1" applyAlignment="1">
      <alignment horizontal="left" vertical="center"/>
    </xf>
    <xf numFmtId="0" fontId="41" fillId="22" borderId="32" xfId="26" applyFont="1" applyFill="1" applyBorder="1" applyAlignment="1">
      <alignment horizontal="left" vertical="center"/>
    </xf>
    <xf numFmtId="0" fontId="41" fillId="22" borderId="86" xfId="26" applyFont="1" applyFill="1" applyBorder="1" applyAlignment="1">
      <alignment horizontal="left" vertical="center"/>
    </xf>
    <xf numFmtId="0" fontId="41" fillId="22" borderId="24" xfId="26" applyFont="1" applyFill="1" applyBorder="1" applyAlignment="1">
      <alignment horizontal="left" vertical="center"/>
    </xf>
    <xf numFmtId="0" fontId="50" fillId="22" borderId="48" xfId="0" applyFont="1" applyFill="1" applyBorder="1" applyAlignment="1">
      <alignment horizontal="center" vertical="center"/>
    </xf>
    <xf numFmtId="0" fontId="50" fillId="22" borderId="46" xfId="0" applyFont="1" applyFill="1" applyBorder="1" applyAlignment="1">
      <alignment horizontal="center" vertical="center"/>
    </xf>
    <xf numFmtId="0" fontId="50" fillId="22" borderId="44" xfId="0" applyFont="1" applyFill="1" applyBorder="1" applyAlignment="1">
      <alignment horizontal="center" vertical="center"/>
    </xf>
    <xf numFmtId="0" fontId="50" fillId="22" borderId="46" xfId="26" applyFont="1" applyFill="1" applyBorder="1" applyAlignment="1">
      <alignment horizontal="left" vertical="center"/>
    </xf>
    <xf numFmtId="0" fontId="50" fillId="22" borderId="44" xfId="26" applyFont="1" applyFill="1" applyBorder="1" applyAlignment="1">
      <alignment horizontal="left" vertical="center"/>
    </xf>
    <xf numFmtId="0" fontId="41" fillId="22" borderId="46" xfId="26" applyFont="1" applyFill="1" applyBorder="1" applyAlignment="1">
      <alignment horizontal="center" vertical="center" wrapText="1"/>
    </xf>
    <xf numFmtId="0" fontId="41" fillId="22" borderId="44" xfId="26" applyFont="1" applyFill="1" applyBorder="1" applyAlignment="1">
      <alignment horizontal="center" vertical="center" wrapText="1"/>
    </xf>
    <xf numFmtId="0" fontId="41" fillId="22" borderId="48" xfId="26" applyFont="1" applyFill="1" applyBorder="1" applyAlignment="1">
      <alignment horizontal="center" vertical="center" wrapText="1"/>
    </xf>
    <xf numFmtId="0" fontId="41" fillId="22" borderId="19" xfId="26" applyFont="1" applyFill="1" applyBorder="1" applyAlignment="1">
      <alignment horizontal="center" vertical="center"/>
    </xf>
    <xf numFmtId="0" fontId="41" fillId="22" borderId="21" xfId="26" applyFont="1" applyFill="1" applyBorder="1" applyAlignment="1">
      <alignment horizontal="center" vertical="center"/>
    </xf>
    <xf numFmtId="0" fontId="41" fillId="22" borderId="22" xfId="26" applyFont="1" applyFill="1" applyBorder="1" applyAlignment="1">
      <alignment horizontal="center" vertical="center"/>
    </xf>
    <xf numFmtId="0" fontId="41" fillId="22" borderId="13" xfId="26" applyFont="1" applyFill="1" applyBorder="1" applyAlignment="1">
      <alignment horizontal="center" vertical="center"/>
    </xf>
    <xf numFmtId="0" fontId="41" fillId="22" borderId="28" xfId="26" applyFont="1" applyFill="1" applyBorder="1" applyAlignment="1">
      <alignment horizontal="center" vertical="center"/>
    </xf>
    <xf numFmtId="0" fontId="41" fillId="22" borderId="29" xfId="26" applyFont="1" applyFill="1" applyBorder="1" applyAlignment="1">
      <alignment horizontal="center" vertical="center"/>
    </xf>
    <xf numFmtId="0" fontId="51" fillId="23" borderId="15" xfId="27" applyNumberFormat="1" applyFont="1" applyFill="1" applyBorder="1" applyAlignment="1" applyProtection="1">
      <alignment horizontal="center" vertical="center" wrapText="1"/>
    </xf>
    <xf numFmtId="0" fontId="51" fillId="23" borderId="29" xfId="27" applyNumberFormat="1" applyFont="1" applyFill="1" applyBorder="1" applyAlignment="1" applyProtection="1">
      <alignment horizontal="center" vertical="center" wrapText="1"/>
    </xf>
    <xf numFmtId="0" fontId="86" fillId="0" borderId="22" xfId="0" applyFont="1" applyBorder="1" applyAlignment="1">
      <alignment horizontal="center"/>
    </xf>
    <xf numFmtId="0" fontId="0" fillId="0" borderId="20" xfId="0" applyBorder="1" applyAlignment="1">
      <alignment horizontal="left" vertical="center" wrapText="1"/>
    </xf>
    <xf numFmtId="0" fontId="51" fillId="23" borderId="43" xfId="27" applyNumberFormat="1" applyFont="1" applyFill="1" applyBorder="1" applyAlignment="1" applyProtection="1">
      <alignment horizontal="center" vertical="center" wrapText="1"/>
    </xf>
    <xf numFmtId="0" fontId="51" fillId="23" borderId="44" xfId="27" applyNumberFormat="1" applyFont="1" applyFill="1" applyBorder="1" applyAlignment="1" applyProtection="1">
      <alignment horizontal="center" vertical="center" wrapText="1"/>
    </xf>
    <xf numFmtId="0" fontId="64" fillId="44" borderId="86" xfId="26" applyFont="1" applyFill="1" applyBorder="1" applyAlignment="1" applyProtection="1">
      <alignment horizontal="left" vertical="center" wrapText="1"/>
    </xf>
    <xf numFmtId="0" fontId="64" fillId="44" borderId="24" xfId="26" applyFont="1" applyFill="1" applyBorder="1" applyAlignment="1" applyProtection="1">
      <alignment horizontal="left" vertical="center" wrapText="1"/>
    </xf>
    <xf numFmtId="0" fontId="41" fillId="22" borderId="25" xfId="26" applyFont="1" applyFill="1" applyBorder="1" applyAlignment="1">
      <alignment horizontal="left" vertical="center" wrapText="1"/>
    </xf>
    <xf numFmtId="0" fontId="41" fillId="22" borderId="32" xfId="26" applyFont="1" applyFill="1" applyBorder="1" applyAlignment="1">
      <alignment horizontal="left" vertical="center" wrapText="1"/>
    </xf>
    <xf numFmtId="0" fontId="64" fillId="44" borderId="25" xfId="26" applyFont="1" applyFill="1" applyBorder="1" applyAlignment="1" applyProtection="1">
      <alignment horizontal="left" vertical="center" wrapText="1"/>
    </xf>
    <xf numFmtId="0" fontId="64" fillId="44" borderId="32" xfId="26" applyFont="1" applyFill="1" applyBorder="1" applyAlignment="1" applyProtection="1">
      <alignment horizontal="left" vertical="center" wrapText="1"/>
    </xf>
    <xf numFmtId="0" fontId="50" fillId="22" borderId="48" xfId="26" applyFont="1" applyFill="1" applyBorder="1" applyAlignment="1">
      <alignment horizontal="center" vertical="center" wrapText="1"/>
    </xf>
    <xf numFmtId="0" fontId="50" fillId="22" borderId="46" xfId="26" applyFont="1" applyFill="1" applyBorder="1" applyAlignment="1">
      <alignment horizontal="center" vertical="center" wrapText="1"/>
    </xf>
    <xf numFmtId="0" fontId="50" fillId="22" borderId="44" xfId="26" applyFont="1" applyFill="1" applyBorder="1" applyAlignment="1">
      <alignment horizontal="center" vertical="center" wrapText="1"/>
    </xf>
    <xf numFmtId="0" fontId="50" fillId="22" borderId="48" xfId="26" applyFont="1" applyFill="1" applyBorder="1" applyAlignment="1">
      <alignment horizontal="center" vertical="center"/>
    </xf>
    <xf numFmtId="0" fontId="50" fillId="22" borderId="46" xfId="26" applyFont="1" applyFill="1" applyBorder="1" applyAlignment="1">
      <alignment horizontal="center" vertical="center"/>
    </xf>
    <xf numFmtId="0" fontId="50" fillId="22" borderId="44" xfId="26" applyFont="1" applyFill="1" applyBorder="1" applyAlignment="1">
      <alignment horizontal="center" vertical="center"/>
    </xf>
    <xf numFmtId="0" fontId="46" fillId="22" borderId="48" xfId="26" applyFont="1" applyFill="1" applyBorder="1" applyAlignment="1">
      <alignment horizontal="left" vertical="center"/>
    </xf>
    <xf numFmtId="0" fontId="46" fillId="22" borderId="44" xfId="26" applyFont="1" applyFill="1" applyBorder="1" applyAlignment="1">
      <alignment horizontal="left" vertical="center"/>
    </xf>
    <xf numFmtId="0" fontId="46" fillId="22" borderId="48" xfId="26" applyFont="1" applyFill="1" applyBorder="1" applyAlignment="1">
      <alignment horizontal="center" vertical="center"/>
    </xf>
    <xf numFmtId="0" fontId="46" fillId="22" borderId="46" xfId="26" applyFont="1" applyFill="1" applyBorder="1" applyAlignment="1">
      <alignment horizontal="center" vertical="center"/>
    </xf>
    <xf numFmtId="0" fontId="46" fillId="22" borderId="44" xfId="26" applyFont="1" applyFill="1" applyBorder="1" applyAlignment="1">
      <alignment horizontal="center" vertical="center"/>
    </xf>
    <xf numFmtId="0" fontId="46" fillId="23" borderId="15" xfId="27" applyNumberFormat="1" applyFont="1" applyFill="1" applyBorder="1" applyAlignment="1" applyProtection="1">
      <alignment horizontal="center" vertical="center" wrapText="1"/>
    </xf>
    <xf numFmtId="0" fontId="46" fillId="23" borderId="29" xfId="27" applyNumberFormat="1" applyFont="1" applyFill="1" applyBorder="1" applyAlignment="1" applyProtection="1">
      <alignment horizontal="center" vertical="center" wrapText="1"/>
    </xf>
    <xf numFmtId="0" fontId="46" fillId="22" borderId="19" xfId="26" applyFont="1" applyFill="1" applyBorder="1" applyAlignment="1">
      <alignment horizontal="left" vertical="center" wrapText="1"/>
    </xf>
    <xf numFmtId="0" fontId="46" fillId="22" borderId="21" xfId="26" applyFont="1" applyFill="1" applyBorder="1" applyAlignment="1">
      <alignment horizontal="left" vertical="center" wrapText="1"/>
    </xf>
    <xf numFmtId="0" fontId="46" fillId="22" borderId="28" xfId="26" applyFont="1" applyFill="1" applyBorder="1" applyAlignment="1">
      <alignment horizontal="left" vertical="center" wrapText="1"/>
    </xf>
    <xf numFmtId="0" fontId="46" fillId="22" borderId="29" xfId="26" applyFont="1" applyFill="1" applyBorder="1" applyAlignment="1">
      <alignment horizontal="left" vertical="center" wrapText="1"/>
    </xf>
    <xf numFmtId="0" fontId="46" fillId="22" borderId="48" xfId="26" applyFont="1" applyFill="1" applyBorder="1" applyAlignment="1">
      <alignment horizontal="center" vertical="center" wrapText="1"/>
    </xf>
    <xf numFmtId="0" fontId="46" fillId="22" borderId="46" xfId="26" applyFont="1" applyFill="1" applyBorder="1" applyAlignment="1">
      <alignment horizontal="center" vertical="center" wrapText="1"/>
    </xf>
    <xf numFmtId="0" fontId="46" fillId="22" borderId="44" xfId="26" applyFont="1" applyFill="1" applyBorder="1" applyAlignment="1">
      <alignment horizontal="center" vertical="center" wrapText="1"/>
    </xf>
    <xf numFmtId="0" fontId="41" fillId="22" borderId="39" xfId="26" applyFont="1" applyFill="1" applyBorder="1" applyAlignment="1">
      <alignment horizontal="left" vertical="center" wrapText="1"/>
    </xf>
    <xf numFmtId="0" fontId="41" fillId="22" borderId="40" xfId="26" applyFont="1" applyFill="1" applyBorder="1" applyAlignment="1">
      <alignment horizontal="left" vertical="center" wrapText="1"/>
    </xf>
    <xf numFmtId="0" fontId="46" fillId="22" borderId="67" xfId="27" applyNumberFormat="1" applyFont="1" applyFill="1" applyBorder="1" applyAlignment="1" applyProtection="1">
      <alignment horizontal="center" vertical="center" wrapText="1"/>
    </xf>
    <xf numFmtId="0" fontId="46" fillId="22" borderId="21" xfId="27" applyNumberFormat="1" applyFont="1" applyFill="1" applyBorder="1" applyAlignment="1" applyProtection="1">
      <alignment horizontal="center" vertical="center" wrapText="1"/>
    </xf>
    <xf numFmtId="0" fontId="52" fillId="22" borderId="46" xfId="26" applyFont="1" applyFill="1" applyBorder="1" applyAlignment="1">
      <alignment horizontal="center" vertical="center" wrapText="1"/>
    </xf>
    <xf numFmtId="0" fontId="52" fillId="22" borderId="44" xfId="26" applyFont="1" applyFill="1" applyBorder="1" applyAlignment="1">
      <alignment horizontal="center" vertical="center" wrapText="1"/>
    </xf>
    <xf numFmtId="0" fontId="46" fillId="22" borderId="48" xfId="0" applyFont="1" applyFill="1" applyBorder="1" applyAlignment="1">
      <alignment horizontal="center" vertical="center"/>
    </xf>
    <xf numFmtId="0" fontId="46" fillId="22" borderId="46" xfId="0" applyFont="1" applyFill="1" applyBorder="1" applyAlignment="1">
      <alignment horizontal="center" vertical="center"/>
    </xf>
    <xf numFmtId="0" fontId="46" fillId="22" borderId="44" xfId="0" applyFont="1" applyFill="1" applyBorder="1" applyAlignment="1">
      <alignment horizontal="center" vertical="center"/>
    </xf>
    <xf numFmtId="0" fontId="10" fillId="0" borderId="25"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86"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9" fontId="17" fillId="21" borderId="45" xfId="31" applyFont="1" applyFill="1" applyBorder="1" applyAlignment="1" applyProtection="1">
      <alignment horizontal="center" vertical="center" wrapText="1"/>
      <protection locked="0"/>
    </xf>
    <xf numFmtId="9" fontId="17" fillId="21" borderId="40" xfId="31" applyFont="1" applyFill="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56" xfId="0" applyFont="1" applyFill="1" applyBorder="1" applyAlignment="1" applyProtection="1">
      <alignment horizontal="left" vertical="center" wrapText="1"/>
      <protection locked="0"/>
    </xf>
    <xf numFmtId="0" fontId="39" fillId="7" borderId="2" xfId="0" applyFont="1" applyFill="1" applyBorder="1" applyAlignment="1">
      <alignment horizontal="left" vertical="center"/>
    </xf>
    <xf numFmtId="0" fontId="39" fillId="7" borderId="0" xfId="0" applyFont="1" applyFill="1" applyAlignment="1">
      <alignment horizontal="left" vertical="center"/>
    </xf>
    <xf numFmtId="0" fontId="39" fillId="7" borderId="9" xfId="0" applyFont="1" applyFill="1" applyBorder="1" applyAlignment="1">
      <alignment horizontal="left" vertical="center"/>
    </xf>
    <xf numFmtId="0" fontId="39" fillId="7" borderId="15" xfId="0" applyFont="1" applyFill="1" applyBorder="1" applyAlignment="1">
      <alignment horizontal="left" vertical="center"/>
    </xf>
    <xf numFmtId="0" fontId="39" fillId="7" borderId="16" xfId="0" applyFont="1" applyFill="1" applyBorder="1" applyAlignment="1">
      <alignment horizontal="left" vertical="center"/>
    </xf>
    <xf numFmtId="0" fontId="39" fillId="7" borderId="17" xfId="0" applyFont="1" applyFill="1" applyBorder="1" applyAlignment="1">
      <alignment horizontal="left" vertical="center"/>
    </xf>
    <xf numFmtId="0" fontId="17" fillId="22" borderId="48" xfId="0" applyFont="1" applyFill="1" applyBorder="1" applyAlignment="1" applyProtection="1">
      <alignment horizontal="left" vertical="center" wrapText="1"/>
      <protection locked="0"/>
    </xf>
    <xf numFmtId="0" fontId="17" fillId="22" borderId="46" xfId="0" applyFont="1" applyFill="1" applyBorder="1" applyAlignment="1" applyProtection="1">
      <alignment horizontal="left" vertical="center" wrapText="1"/>
      <protection locked="0"/>
    </xf>
    <xf numFmtId="0" fontId="17" fillId="22" borderId="44" xfId="0" applyFont="1" applyFill="1" applyBorder="1" applyAlignment="1" applyProtection="1">
      <alignment horizontal="left" vertical="center" wrapText="1"/>
      <protection locked="0"/>
    </xf>
    <xf numFmtId="0" fontId="17" fillId="7" borderId="7" xfId="0" applyFont="1" applyFill="1" applyBorder="1" applyAlignment="1">
      <alignment horizontal="left" vertical="center" wrapText="1"/>
    </xf>
    <xf numFmtId="0" fontId="17" fillId="3" borderId="35" xfId="0" applyFont="1" applyFill="1" applyBorder="1" applyAlignment="1" applyProtection="1">
      <alignment horizontal="left" vertical="center" wrapText="1"/>
      <protection locked="0"/>
    </xf>
    <xf numFmtId="0" fontId="17" fillId="3" borderId="85" xfId="0" applyFont="1" applyFill="1" applyBorder="1" applyAlignment="1" applyProtection="1">
      <alignment horizontal="left" vertical="center" wrapText="1"/>
      <protection locked="0"/>
    </xf>
    <xf numFmtId="0" fontId="10" fillId="3" borderId="30"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protection locked="0"/>
    </xf>
    <xf numFmtId="0" fontId="10" fillId="3" borderId="87"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left" vertical="center" wrapText="1"/>
      <protection locked="0"/>
    </xf>
    <xf numFmtId="0" fontId="10" fillId="3" borderId="2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32" xfId="0" applyFont="1" applyFill="1" applyBorder="1" applyAlignment="1" applyProtection="1">
      <alignment horizontal="left" vertical="center" wrapText="1"/>
      <protection locked="0"/>
    </xf>
    <xf numFmtId="0" fontId="10" fillId="21" borderId="4" xfId="0" applyFont="1" applyFill="1" applyBorder="1" applyAlignment="1" applyProtection="1">
      <alignment horizontal="center"/>
      <protection locked="0"/>
    </xf>
    <xf numFmtId="0" fontId="10" fillId="21" borderId="10" xfId="0" applyFont="1" applyFill="1" applyBorder="1" applyAlignment="1" applyProtection="1">
      <alignment horizontal="center"/>
      <protection locked="0"/>
    </xf>
    <xf numFmtId="0" fontId="17" fillId="21" borderId="4" xfId="0" applyFont="1" applyFill="1" applyBorder="1" applyAlignment="1" applyProtection="1">
      <alignment horizontal="center" vertical="center" wrapText="1"/>
      <protection locked="0"/>
    </xf>
    <xf numFmtId="0" fontId="17" fillId="21" borderId="10" xfId="0" applyFont="1" applyFill="1" applyBorder="1" applyAlignment="1" applyProtection="1">
      <alignment horizontal="center" vertical="center" wrapText="1"/>
      <protection locked="0"/>
    </xf>
    <xf numFmtId="0" fontId="17" fillId="21" borderId="3" xfId="0" applyFont="1" applyFill="1" applyBorder="1" applyAlignment="1" applyProtection="1">
      <alignment horizontal="center" vertical="center" wrapText="1"/>
      <protection locked="0"/>
    </xf>
    <xf numFmtId="0" fontId="17" fillId="21" borderId="12" xfId="0" applyFont="1" applyFill="1" applyBorder="1" applyAlignment="1" applyProtection="1">
      <alignment horizontal="center" vertical="center" wrapText="1"/>
      <protection locked="0"/>
    </xf>
    <xf numFmtId="0" fontId="17" fillId="21" borderId="25" xfId="0" applyFont="1" applyFill="1" applyBorder="1" applyAlignment="1" applyProtection="1">
      <alignment horizontal="center" vertical="center" wrapText="1"/>
      <protection locked="0"/>
    </xf>
    <xf numFmtId="0" fontId="9" fillId="8" borderId="39" xfId="5" applyFill="1" applyBorder="1" applyAlignment="1" applyProtection="1">
      <alignment horizontal="left" vertical="center" wrapText="1"/>
      <protection locked="0"/>
    </xf>
    <xf numFmtId="0" fontId="10" fillId="8" borderId="38" xfId="0" applyFont="1" applyFill="1" applyBorder="1" applyAlignment="1" applyProtection="1">
      <alignment horizontal="left" vertical="center" wrapText="1"/>
      <protection locked="0"/>
    </xf>
    <xf numFmtId="0" fontId="10" fillId="8" borderId="40" xfId="0" applyFont="1" applyFill="1" applyBorder="1" applyAlignment="1" applyProtection="1">
      <alignment horizontal="left" vertical="center" wrapText="1"/>
      <protection locked="0"/>
    </xf>
    <xf numFmtId="0" fontId="10" fillId="8" borderId="25" xfId="0" applyFont="1" applyFill="1" applyBorder="1" applyAlignment="1" applyProtection="1">
      <alignment horizontal="left" vertical="center" wrapText="1"/>
      <protection locked="0"/>
    </xf>
    <xf numFmtId="0" fontId="10" fillId="8" borderId="1" xfId="0" applyFont="1" applyFill="1" applyBorder="1" applyAlignment="1" applyProtection="1">
      <alignment horizontal="left" vertical="center" wrapText="1"/>
      <protection locked="0"/>
    </xf>
    <xf numFmtId="0" fontId="10" fillId="8" borderId="32" xfId="0" applyFont="1" applyFill="1" applyBorder="1" applyAlignment="1" applyProtection="1">
      <alignment horizontal="left" vertical="center" wrapText="1"/>
      <protection locked="0"/>
    </xf>
    <xf numFmtId="0" fontId="39" fillId="7" borderId="4" xfId="0" applyFont="1" applyFill="1" applyBorder="1" applyAlignment="1">
      <alignment horizontal="left" vertical="center" wrapText="1"/>
    </xf>
    <xf numFmtId="0" fontId="39" fillId="7" borderId="1" xfId="0" applyFont="1" applyFill="1" applyBorder="1" applyAlignment="1">
      <alignment horizontal="left" vertical="center" wrapText="1"/>
    </xf>
    <xf numFmtId="0" fontId="39" fillId="7" borderId="10" xfId="0" applyFont="1" applyFill="1" applyBorder="1" applyAlignment="1">
      <alignment horizontal="left" vertical="center" wrapText="1"/>
    </xf>
    <xf numFmtId="0" fontId="39" fillId="7" borderId="3" xfId="0" applyFont="1" applyFill="1" applyBorder="1" applyAlignment="1">
      <alignment horizontal="left" vertical="center" wrapText="1"/>
    </xf>
    <xf numFmtId="0" fontId="39" fillId="7" borderId="6" xfId="0" applyFont="1" applyFill="1" applyBorder="1" applyAlignment="1">
      <alignment horizontal="left" vertical="center" wrapText="1"/>
    </xf>
    <xf numFmtId="0" fontId="39" fillId="7" borderId="12" xfId="0" applyFont="1" applyFill="1" applyBorder="1" applyAlignment="1">
      <alignment horizontal="left" vertical="center" wrapText="1"/>
    </xf>
    <xf numFmtId="0" fontId="39" fillId="7" borderId="2" xfId="0" applyFont="1" applyFill="1" applyBorder="1" applyAlignment="1">
      <alignment horizontal="left" vertical="center" wrapText="1"/>
    </xf>
    <xf numFmtId="0" fontId="39" fillId="7" borderId="0" xfId="0" applyFont="1" applyFill="1" applyAlignment="1">
      <alignment horizontal="left" vertical="center" wrapText="1"/>
    </xf>
    <xf numFmtId="0" fontId="39" fillId="7" borderId="9" xfId="0" applyFont="1" applyFill="1" applyBorder="1" applyAlignment="1">
      <alignment horizontal="left" vertical="center" wrapText="1"/>
    </xf>
    <xf numFmtId="0" fontId="17" fillId="22" borderId="48" xfId="0" applyFont="1" applyFill="1" applyBorder="1" applyAlignment="1">
      <alignment horizontal="center" vertical="center" wrapText="1"/>
    </xf>
    <xf numFmtId="0" fontId="17" fillId="22" borderId="46" xfId="0" applyFont="1" applyFill="1" applyBorder="1" applyAlignment="1">
      <alignment horizontal="center" vertical="center" wrapText="1"/>
    </xf>
    <xf numFmtId="0" fontId="17" fillId="22" borderId="44" xfId="0" applyFont="1" applyFill="1" applyBorder="1" applyAlignment="1">
      <alignment horizontal="center" vertical="center" wrapText="1"/>
    </xf>
    <xf numFmtId="0" fontId="17" fillId="22" borderId="37" xfId="0" applyFont="1" applyFill="1" applyBorder="1" applyAlignment="1">
      <alignment horizontal="center" vertical="center" wrapText="1"/>
    </xf>
    <xf numFmtId="0" fontId="17" fillId="22" borderId="84" xfId="0" applyFont="1" applyFill="1" applyBorder="1" applyAlignment="1">
      <alignment horizontal="center" vertical="center" wrapText="1"/>
    </xf>
    <xf numFmtId="0" fontId="39" fillId="7" borderId="11" xfId="0" applyFont="1" applyFill="1" applyBorder="1" applyAlignment="1">
      <alignment horizontal="left" vertical="center" wrapText="1"/>
    </xf>
    <xf numFmtId="0" fontId="10" fillId="8" borderId="7" xfId="0" applyFont="1" applyFill="1" applyBorder="1" applyAlignment="1" applyProtection="1">
      <alignment horizontal="left" vertical="center" wrapText="1"/>
      <protection locked="0"/>
    </xf>
    <xf numFmtId="0" fontId="22" fillId="22" borderId="86" xfId="0" applyFont="1" applyFill="1" applyBorder="1" applyAlignment="1">
      <alignment horizontal="left" vertical="center"/>
    </xf>
    <xf numFmtId="0" fontId="22" fillId="22" borderId="23" xfId="0" applyFont="1" applyFill="1" applyBorder="1" applyAlignment="1">
      <alignment horizontal="left" vertical="center"/>
    </xf>
    <xf numFmtId="0" fontId="22" fillId="22" borderId="24" xfId="0" applyFont="1" applyFill="1" applyBorder="1" applyAlignment="1">
      <alignment horizontal="left" vertical="center"/>
    </xf>
    <xf numFmtId="0" fontId="21" fillId="22" borderId="28" xfId="0" applyFont="1" applyFill="1" applyBorder="1" applyAlignment="1">
      <alignment horizontal="left" vertical="center" wrapText="1"/>
    </xf>
    <xf numFmtId="0" fontId="21" fillId="22" borderId="16" xfId="0" applyFont="1" applyFill="1" applyBorder="1" applyAlignment="1">
      <alignment horizontal="left" vertical="center" wrapText="1"/>
    </xf>
    <xf numFmtId="0" fontId="21" fillId="22" borderId="29" xfId="0" applyFont="1" applyFill="1" applyBorder="1" applyAlignment="1">
      <alignment horizontal="left" vertical="center" wrapText="1"/>
    </xf>
    <xf numFmtId="0" fontId="17" fillId="22" borderId="15" xfId="0" applyFont="1" applyFill="1" applyBorder="1" applyAlignment="1">
      <alignment horizontal="center" vertical="center" wrapText="1"/>
    </xf>
    <xf numFmtId="0" fontId="17" fillId="22" borderId="17" xfId="0" applyFont="1" applyFill="1" applyBorder="1" applyAlignment="1">
      <alignment horizontal="center" vertical="center" wrapText="1"/>
    </xf>
    <xf numFmtId="0" fontId="21" fillId="22" borderId="19" xfId="0" applyFont="1" applyFill="1" applyBorder="1" applyAlignment="1">
      <alignment horizontal="center" vertical="center" wrapText="1"/>
    </xf>
    <xf numFmtId="0" fontId="21" fillId="22" borderId="20" xfId="0" applyFont="1" applyFill="1" applyBorder="1" applyAlignment="1">
      <alignment horizontal="center" vertical="center" wrapText="1"/>
    </xf>
    <xf numFmtId="0" fontId="21" fillId="22" borderId="65" xfId="0" applyFont="1" applyFill="1" applyBorder="1" applyAlignment="1">
      <alignment horizontal="center" vertical="center" wrapText="1"/>
    </xf>
    <xf numFmtId="0" fontId="17" fillId="22" borderId="28" xfId="0" applyFont="1" applyFill="1" applyBorder="1" applyAlignment="1">
      <alignment horizontal="center" vertical="center" wrapText="1"/>
    </xf>
    <xf numFmtId="0" fontId="17" fillId="22" borderId="16" xfId="0" applyFont="1" applyFill="1" applyBorder="1" applyAlignment="1">
      <alignment horizontal="center" vertical="center" wrapText="1"/>
    </xf>
    <xf numFmtId="0" fontId="17" fillId="22" borderId="19" xfId="0" applyFont="1" applyFill="1" applyBorder="1" applyAlignment="1">
      <alignment horizontal="right" vertical="center" wrapText="1"/>
    </xf>
    <xf numFmtId="0" fontId="17" fillId="22" borderId="20" xfId="0" applyFont="1" applyFill="1" applyBorder="1" applyAlignment="1">
      <alignment horizontal="right" vertical="center" wrapText="1"/>
    </xf>
    <xf numFmtId="0" fontId="17" fillId="22" borderId="39" xfId="0" applyFont="1" applyFill="1" applyBorder="1" applyAlignment="1">
      <alignment horizontal="left" vertical="center"/>
    </xf>
    <xf numFmtId="0" fontId="17" fillId="22" borderId="38" xfId="0" applyFont="1" applyFill="1" applyBorder="1" applyAlignment="1">
      <alignment horizontal="left" vertical="center"/>
    </xf>
    <xf numFmtId="0" fontId="17" fillId="22" borderId="40" xfId="0" applyFont="1" applyFill="1" applyBorder="1" applyAlignment="1">
      <alignment horizontal="left" vertical="center"/>
    </xf>
    <xf numFmtId="0" fontId="17" fillId="22" borderId="25" xfId="0" applyFont="1" applyFill="1" applyBorder="1" applyAlignment="1">
      <alignment horizontal="left" vertical="center"/>
    </xf>
    <xf numFmtId="0" fontId="17" fillId="22" borderId="1" xfId="0" applyFont="1" applyFill="1" applyBorder="1" applyAlignment="1">
      <alignment horizontal="left" vertical="center"/>
    </xf>
    <xf numFmtId="0" fontId="17" fillId="22" borderId="32" xfId="0" applyFont="1" applyFill="1" applyBorder="1" applyAlignment="1">
      <alignment horizontal="left" vertical="center"/>
    </xf>
    <xf numFmtId="0" fontId="10" fillId="0" borderId="7"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7" fillId="22" borderId="29" xfId="0" applyFont="1" applyFill="1" applyBorder="1" applyAlignment="1">
      <alignment horizontal="center" vertical="center" wrapText="1"/>
    </xf>
    <xf numFmtId="0" fontId="21" fillId="22" borderId="21" xfId="0" applyFont="1" applyFill="1" applyBorder="1" applyAlignment="1">
      <alignment horizontal="center" vertical="center" wrapText="1"/>
    </xf>
    <xf numFmtId="0" fontId="10" fillId="0" borderId="4"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39" fillId="7" borderId="7" xfId="0" applyFont="1" applyFill="1" applyBorder="1" applyAlignment="1">
      <alignment horizontal="left" vertical="center" wrapText="1"/>
    </xf>
    <xf numFmtId="0" fontId="39" fillId="7" borderId="35" xfId="0" applyFont="1"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1" xfId="0" applyFont="1" applyFill="1" applyBorder="1" applyAlignment="1">
      <alignment horizontal="left" vertical="center" wrapText="1"/>
    </xf>
    <xf numFmtId="0" fontId="17" fillId="21" borderId="39" xfId="0" applyFont="1" applyFill="1" applyBorder="1" applyAlignment="1" applyProtection="1">
      <alignment horizontal="center" vertical="center" wrapText="1"/>
      <protection locked="0"/>
    </xf>
    <xf numFmtId="0" fontId="17" fillId="21" borderId="69" xfId="0" applyFont="1" applyFill="1" applyBorder="1" applyAlignment="1" applyProtection="1">
      <alignment horizontal="center" vertical="center" wrapText="1"/>
      <protection locked="0"/>
    </xf>
    <xf numFmtId="9" fontId="17" fillId="21" borderId="3" xfId="31" applyFont="1" applyFill="1" applyBorder="1" applyAlignment="1" applyProtection="1">
      <alignment horizontal="center" vertical="center" wrapText="1"/>
      <protection locked="0"/>
    </xf>
    <xf numFmtId="9" fontId="17" fillId="21" borderId="33" xfId="31" applyFont="1" applyFill="1" applyBorder="1" applyAlignment="1" applyProtection="1">
      <alignment horizontal="center" vertical="center" wrapText="1"/>
      <protection locked="0"/>
    </xf>
    <xf numFmtId="9" fontId="17" fillId="21" borderId="4" xfId="31" applyFont="1" applyFill="1" applyBorder="1" applyAlignment="1" applyProtection="1">
      <alignment horizontal="center" vertical="center" wrapText="1"/>
      <protection locked="0"/>
    </xf>
    <xf numFmtId="9" fontId="17" fillId="21" borderId="32" xfId="31" applyFont="1" applyFill="1" applyBorder="1" applyAlignment="1" applyProtection="1">
      <alignment horizontal="center" vertical="center" wrapText="1"/>
      <protection locked="0"/>
    </xf>
    <xf numFmtId="9" fontId="10" fillId="21" borderId="4" xfId="31" applyFont="1" applyFill="1" applyBorder="1" applyAlignment="1" applyProtection="1">
      <alignment horizontal="center"/>
      <protection locked="0"/>
    </xf>
    <xf numFmtId="9" fontId="10" fillId="21" borderId="32" xfId="31" applyFont="1" applyFill="1" applyBorder="1" applyAlignment="1" applyProtection="1">
      <alignment horizontal="center"/>
      <protection locked="0"/>
    </xf>
    <xf numFmtId="0" fontId="10" fillId="0" borderId="10" xfId="0" applyFont="1" applyBorder="1" applyAlignment="1" applyProtection="1">
      <alignment horizontal="center" vertical="center"/>
      <protection locked="0"/>
    </xf>
    <xf numFmtId="0" fontId="26" fillId="6" borderId="4"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39" fillId="7" borderId="35" xfId="0" applyFont="1" applyFill="1" applyBorder="1" applyAlignment="1" applyProtection="1">
      <alignment horizontal="left" vertical="center" wrapText="1"/>
      <protection locked="0"/>
    </xf>
    <xf numFmtId="0" fontId="39" fillId="7" borderId="4" xfId="0" applyFont="1" applyFill="1" applyBorder="1" applyAlignment="1">
      <alignment horizontal="left" vertical="center"/>
    </xf>
    <xf numFmtId="0" fontId="39" fillId="7" borderId="1" xfId="0" applyFont="1" applyFill="1" applyBorder="1" applyAlignment="1">
      <alignment horizontal="left" vertical="center"/>
    </xf>
    <xf numFmtId="0" fontId="39" fillId="7" borderId="10" xfId="0" applyFont="1" applyFill="1" applyBorder="1" applyAlignment="1">
      <alignment horizontal="left" vertical="center"/>
    </xf>
    <xf numFmtId="0" fontId="10" fillId="0" borderId="7" xfId="0" applyFont="1" applyBorder="1" applyAlignment="1" applyProtection="1">
      <alignment horizontal="left" vertical="center" wrapText="1"/>
      <protection locked="0"/>
    </xf>
    <xf numFmtId="0" fontId="17" fillId="7" borderId="35" xfId="0" applyFont="1" applyFill="1" applyBorder="1" applyAlignment="1">
      <alignment horizontal="left" vertical="center" wrapText="1"/>
    </xf>
    <xf numFmtId="0" fontId="17" fillId="21" borderId="87" xfId="0" applyFont="1" applyFill="1" applyBorder="1" applyAlignment="1" applyProtection="1">
      <alignment horizontal="center" vertical="center" wrapText="1"/>
      <protection locked="0"/>
    </xf>
    <xf numFmtId="0" fontId="17" fillId="21" borderId="45" xfId="0" applyFont="1" applyFill="1" applyBorder="1" applyAlignment="1" applyProtection="1">
      <alignment horizontal="center" vertical="center" wrapText="1"/>
      <protection locked="0"/>
    </xf>
    <xf numFmtId="0" fontId="10" fillId="0" borderId="2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37" fillId="8" borderId="7" xfId="0" applyFont="1" applyFill="1" applyBorder="1" applyAlignment="1" applyProtection="1">
      <alignment horizontal="left" vertical="center" wrapText="1"/>
      <protection locked="0"/>
    </xf>
    <xf numFmtId="0" fontId="36" fillId="7" borderId="7" xfId="0" applyFont="1" applyFill="1" applyBorder="1" applyAlignment="1">
      <alignment horizontal="left" vertical="center" wrapText="1"/>
    </xf>
    <xf numFmtId="0" fontId="36" fillId="7" borderId="11" xfId="0" applyFont="1" applyFill="1" applyBorder="1" applyAlignment="1">
      <alignment horizontal="left" vertical="center" wrapText="1"/>
    </xf>
    <xf numFmtId="0" fontId="22" fillId="22" borderId="25" xfId="0" applyFont="1" applyFill="1" applyBorder="1" applyAlignment="1">
      <alignment horizontal="left" vertical="center"/>
    </xf>
    <xf numFmtId="0" fontId="22" fillId="22" borderId="1" xfId="0" applyFont="1" applyFill="1" applyBorder="1" applyAlignment="1">
      <alignment horizontal="left" vertical="center"/>
    </xf>
    <xf numFmtId="0" fontId="22" fillId="22" borderId="32" xfId="0" applyFont="1" applyFill="1" applyBorder="1" applyAlignment="1">
      <alignment horizontal="left" vertical="center"/>
    </xf>
    <xf numFmtId="0" fontId="10" fillId="0" borderId="4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7" fillId="22" borderId="66" xfId="0" applyFont="1" applyFill="1" applyBorder="1" applyAlignment="1">
      <alignment horizontal="center" vertical="center" wrapText="1"/>
    </xf>
    <xf numFmtId="0" fontId="17" fillId="22" borderId="81" xfId="0" applyFont="1" applyFill="1" applyBorder="1" applyAlignment="1">
      <alignment horizontal="center" vertical="center" wrapText="1"/>
    </xf>
    <xf numFmtId="0" fontId="17" fillId="22" borderId="47" xfId="0" applyFont="1" applyFill="1" applyBorder="1" applyAlignment="1">
      <alignment horizontal="center" vertical="center" wrapText="1"/>
    </xf>
    <xf numFmtId="0" fontId="17" fillId="22" borderId="83" xfId="0" applyFont="1" applyFill="1" applyBorder="1" applyAlignment="1">
      <alignment horizontal="center" vertical="center" wrapText="1"/>
    </xf>
    <xf numFmtId="0" fontId="38" fillId="6" borderId="4"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36" fillId="7" borderId="4"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36" fillId="7" borderId="10" xfId="0" applyFont="1" applyFill="1" applyBorder="1" applyAlignment="1">
      <alignment horizontal="left" vertical="center" wrapText="1"/>
    </xf>
    <xf numFmtId="0" fontId="44" fillId="7" borderId="15" xfId="0" applyFont="1" applyFill="1" applyBorder="1" applyAlignment="1">
      <alignment horizontal="left" vertical="center" wrapText="1"/>
    </xf>
    <xf numFmtId="0" fontId="44" fillId="7" borderId="16" xfId="0" applyFont="1" applyFill="1" applyBorder="1" applyAlignment="1">
      <alignment horizontal="left" vertical="center" wrapText="1"/>
    </xf>
    <xf numFmtId="0" fontId="44" fillId="7" borderId="17" xfId="0" applyFont="1" applyFill="1" applyBorder="1" applyAlignment="1">
      <alignment horizontal="left" vertical="center" wrapText="1"/>
    </xf>
    <xf numFmtId="0" fontId="10" fillId="22" borderId="4" xfId="0" applyFont="1" applyFill="1" applyBorder="1" applyAlignment="1" applyProtection="1">
      <alignment horizontal="left" vertical="center"/>
      <protection locked="0"/>
    </xf>
    <xf numFmtId="0" fontId="10" fillId="22" borderId="1" xfId="0" applyFont="1" applyFill="1" applyBorder="1" applyAlignment="1" applyProtection="1">
      <alignment horizontal="left" vertical="center"/>
      <protection locked="0"/>
    </xf>
    <xf numFmtId="0" fontId="10" fillId="22" borderId="10" xfId="0" applyFont="1" applyFill="1" applyBorder="1" applyAlignment="1" applyProtection="1">
      <alignment horizontal="left" vertical="center"/>
      <protection locked="0"/>
    </xf>
    <xf numFmtId="49" fontId="10" fillId="22" borderId="4" xfId="0" applyNumberFormat="1" applyFont="1" applyFill="1" applyBorder="1" applyAlignment="1" applyProtection="1">
      <alignment horizontal="left" vertical="center"/>
      <protection locked="0"/>
    </xf>
    <xf numFmtId="14" fontId="10" fillId="0" borderId="4"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37" xfId="0" applyFont="1" applyBorder="1" applyAlignment="1" applyProtection="1">
      <alignment horizontal="center" vertical="center"/>
      <protection locked="0"/>
    </xf>
    <xf numFmtId="0" fontId="10" fillId="0" borderId="84" xfId="0" applyFont="1" applyBorder="1" applyAlignment="1" applyProtection="1">
      <alignment horizontal="center" vertical="center"/>
      <protection locked="0"/>
    </xf>
    <xf numFmtId="0" fontId="7" fillId="0" borderId="0" xfId="0" applyFont="1" applyAlignment="1">
      <alignment vertical="center" wrapText="1"/>
    </xf>
    <xf numFmtId="0" fontId="10" fillId="0" borderId="4" xfId="0" applyFont="1" applyBorder="1" applyAlignment="1" applyProtection="1">
      <alignment horizontal="left" vertical="center"/>
      <protection locked="0"/>
    </xf>
    <xf numFmtId="0" fontId="38" fillId="6" borderId="1" xfId="0" applyFont="1" applyFill="1" applyBorder="1" applyAlignment="1">
      <alignment horizontal="left" vertical="top" wrapText="1"/>
    </xf>
    <xf numFmtId="0" fontId="38" fillId="6" borderId="10" xfId="0" applyFont="1" applyFill="1" applyBorder="1" applyAlignment="1">
      <alignment horizontal="left" vertical="top" wrapText="1"/>
    </xf>
    <xf numFmtId="0" fontId="38" fillId="6" borderId="4" xfId="0" applyFont="1" applyFill="1" applyBorder="1" applyAlignment="1">
      <alignment horizontal="left" vertical="top" wrapText="1"/>
    </xf>
    <xf numFmtId="0" fontId="35" fillId="6" borderId="3" xfId="0" applyFont="1" applyFill="1" applyBorder="1" applyAlignment="1">
      <alignment horizontal="center" wrapText="1"/>
    </xf>
    <xf numFmtId="0" fontId="35" fillId="6" borderId="6" xfId="0" applyFont="1" applyFill="1" applyBorder="1" applyAlignment="1">
      <alignment horizontal="center" wrapText="1"/>
    </xf>
    <xf numFmtId="0" fontId="35" fillId="6" borderId="12" xfId="0" applyFont="1" applyFill="1" applyBorder="1" applyAlignment="1">
      <alignment horizontal="center" wrapText="1"/>
    </xf>
    <xf numFmtId="0" fontId="35" fillId="6" borderId="5" xfId="0" applyFont="1" applyFill="1" applyBorder="1" applyAlignment="1">
      <alignment horizontal="center" vertical="top" wrapText="1"/>
    </xf>
    <xf numFmtId="0" fontId="35" fillId="6" borderId="8" xfId="0" applyFont="1" applyFill="1" applyBorder="1" applyAlignment="1">
      <alignment horizontal="center" vertical="top" wrapText="1"/>
    </xf>
    <xf numFmtId="0" fontId="35" fillId="6" borderId="14" xfId="0" applyFont="1" applyFill="1" applyBorder="1" applyAlignment="1">
      <alignment horizontal="center" vertical="top" wrapText="1"/>
    </xf>
    <xf numFmtId="0" fontId="70" fillId="27" borderId="19" xfId="20" applyFont="1" applyFill="1" applyBorder="1" applyAlignment="1">
      <alignment horizontal="left"/>
    </xf>
    <xf numFmtId="0" fontId="70" fillId="27" borderId="21" xfId="20" applyFont="1" applyFill="1" applyBorder="1" applyAlignment="1">
      <alignment horizontal="left"/>
    </xf>
    <xf numFmtId="0" fontId="70" fillId="29" borderId="19" xfId="20" applyFont="1" applyFill="1" applyBorder="1" applyAlignment="1">
      <alignment horizontal="left"/>
    </xf>
    <xf numFmtId="0" fontId="70" fillId="29" borderId="21" xfId="20" applyFont="1" applyFill="1" applyBorder="1" applyAlignment="1">
      <alignment horizontal="left"/>
    </xf>
    <xf numFmtId="0" fontId="70" fillId="31" borderId="19" xfId="20" applyFont="1" applyFill="1" applyBorder="1" applyAlignment="1">
      <alignment horizontal="left"/>
    </xf>
    <xf numFmtId="0" fontId="70" fillId="31" borderId="21" xfId="20" applyFont="1" applyFill="1" applyBorder="1" applyAlignment="1">
      <alignment horizontal="left"/>
    </xf>
    <xf numFmtId="0" fontId="70" fillId="33" borderId="19" xfId="20" applyFont="1" applyFill="1" applyBorder="1" applyAlignment="1">
      <alignment horizontal="left" vertical="center" wrapText="1"/>
    </xf>
    <xf numFmtId="0" fontId="70" fillId="33" borderId="21" xfId="20" applyFont="1" applyFill="1" applyBorder="1" applyAlignment="1">
      <alignment horizontal="left" vertical="center" wrapText="1"/>
    </xf>
    <xf numFmtId="0" fontId="5" fillId="12" borderId="0" xfId="28" applyFill="1" applyAlignment="1">
      <alignment horizontal="center" vertical="top" wrapText="1"/>
    </xf>
  </cellXfs>
  <cellStyles count="34">
    <cellStyle name="Comma" xfId="27" builtinId="3"/>
    <cellStyle name="Comma 2" xfId="1" xr:uid="{00000000-0005-0000-0000-000001000000}"/>
    <cellStyle name="Comma 2 2" xfId="14" xr:uid="{00000000-0005-0000-0000-000002000000}"/>
    <cellStyle name="Comma 3" xfId="2" xr:uid="{00000000-0005-0000-0000-000003000000}"/>
    <cellStyle name="Comma 3 2" xfId="15" xr:uid="{00000000-0005-0000-0000-000004000000}"/>
    <cellStyle name="Hyperlink" xfId="5" builtinId="8"/>
    <cellStyle name="Hyperlink 2" xfId="3" xr:uid="{00000000-0005-0000-0000-000006000000}"/>
    <cellStyle name="Hyperlink 2 2" xfId="4" xr:uid="{00000000-0005-0000-0000-000007000000}"/>
    <cellStyle name="Hyperlink 3" xfId="30" xr:uid="{00000000-0005-0000-0000-000008000000}"/>
    <cellStyle name="Lien hypertexte 2" xfId="6" xr:uid="{00000000-0005-0000-0000-000009000000}"/>
    <cellStyle name="Lien hypertexte_120417_OECD_EXP_2012_mio EURO_NACE 2_ICEDD_test_3" xfId="7" xr:uid="{00000000-0005-0000-0000-00000A000000}"/>
    <cellStyle name="Normal" xfId="0" builtinId="0"/>
    <cellStyle name="Normal 10" xfId="22" xr:uid="{00000000-0005-0000-0000-00000C000000}"/>
    <cellStyle name="Normal 2" xfId="8" xr:uid="{00000000-0005-0000-0000-00000D000000}"/>
    <cellStyle name="Normal 2 2" xfId="9" xr:uid="{00000000-0005-0000-0000-00000E000000}"/>
    <cellStyle name="Normal 2 2 2" xfId="20" xr:uid="{00000000-0005-0000-0000-00000F000000}"/>
    <cellStyle name="Normal 2 3" xfId="16" xr:uid="{00000000-0005-0000-0000-000010000000}"/>
    <cellStyle name="Normal 2 4" xfId="23" xr:uid="{00000000-0005-0000-0000-000011000000}"/>
    <cellStyle name="Normal 3" xfId="10" xr:uid="{00000000-0005-0000-0000-000012000000}"/>
    <cellStyle name="Normal 3 2" xfId="17" xr:uid="{00000000-0005-0000-0000-000013000000}"/>
    <cellStyle name="Normal 4" xfId="11" xr:uid="{00000000-0005-0000-0000-000014000000}"/>
    <cellStyle name="Normal 4 2" xfId="18" xr:uid="{00000000-0005-0000-0000-000015000000}"/>
    <cellStyle name="Normal 5" xfId="13" xr:uid="{00000000-0005-0000-0000-000016000000}"/>
    <cellStyle name="Normal 6" xfId="26" xr:uid="{00000000-0005-0000-0000-000017000000}"/>
    <cellStyle name="Normal 7" xfId="29" xr:uid="{00000000-0005-0000-0000-000018000000}"/>
    <cellStyle name="Normal 9" xfId="21" xr:uid="{00000000-0005-0000-0000-000019000000}"/>
    <cellStyle name="Normal 9 2" xfId="28" xr:uid="{00000000-0005-0000-0000-00001A000000}"/>
    <cellStyle name="Normal 9 2 2" xfId="32" xr:uid="{00000000-0005-0000-0000-00001B000000}"/>
    <cellStyle name="Normal 9 2 3" xfId="33" xr:uid="{00000000-0005-0000-0000-00001C000000}"/>
    <cellStyle name="Normal 9 3" xfId="25" xr:uid="{00000000-0005-0000-0000-00001D000000}"/>
    <cellStyle name="Normal 9 5" xfId="24" xr:uid="{00000000-0005-0000-0000-00001E000000}"/>
    <cellStyle name="Percent" xfId="31" builtinId="5"/>
    <cellStyle name="Standard 2" xfId="12" xr:uid="{00000000-0005-0000-0000-000020000000}"/>
    <cellStyle name="Standard 2 2" xfId="19" xr:uid="{00000000-0005-0000-0000-000021000000}"/>
  </cellStyles>
  <dxfs count="2">
    <dxf>
      <font>
        <color rgb="FFC00000"/>
      </font>
      <fill>
        <patternFill>
          <bgColor rgb="FFFFC000"/>
        </patternFill>
      </fill>
    </dxf>
    <dxf>
      <font>
        <strike val="0"/>
        <color rgb="FFC00000"/>
      </font>
      <fill>
        <patternFill>
          <fgColor auto="1"/>
          <bgColor rgb="FFFFC000"/>
        </patternFill>
      </fill>
    </dxf>
  </dxfs>
  <tableStyles count="0" defaultTableStyle="TableStyleMedium9" defaultPivotStyle="PivotStyleLight16"/>
  <colors>
    <mruColors>
      <color rgb="FFCCFFFF"/>
      <color rgb="FFD7642D"/>
      <color rgb="FF266865"/>
      <color rgb="FF41AFAA"/>
      <color rgb="FF7030A0"/>
      <color rgb="FFB381D9"/>
      <color rgb="FFFF66FF"/>
      <color rgb="FF00FF00"/>
      <color rgb="FFFFFFCC"/>
      <color rgb="FFD8F0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2705100</xdr:colOff>
      <xdr:row>15</xdr:row>
      <xdr:rowOff>295275</xdr:rowOff>
    </xdr:from>
    <xdr:to>
      <xdr:col>4</xdr:col>
      <xdr:colOff>0</xdr:colOff>
      <xdr:row>16</xdr:row>
      <xdr:rowOff>0</xdr:rowOff>
    </xdr:to>
    <xdr:sp macro="" textlink="">
      <xdr:nvSpPr>
        <xdr:cNvPr id="2409034" name="Line 6">
          <a:extLst>
            <a:ext uri="{FF2B5EF4-FFF2-40B4-BE49-F238E27FC236}">
              <a16:creationId xmlns:a16="http://schemas.microsoft.com/office/drawing/2014/main" id="{00000000-0008-0000-0000-00004AC22400}"/>
            </a:ext>
          </a:extLst>
        </xdr:cNvPr>
        <xdr:cNvSpPr>
          <a:spLocks noChangeShapeType="1"/>
        </xdr:cNvSpPr>
      </xdr:nvSpPr>
      <xdr:spPr bwMode="auto">
        <a:xfrm>
          <a:off x="8172450" y="3038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4733925</xdr:colOff>
      <xdr:row>1</xdr:row>
      <xdr:rowOff>245521</xdr:rowOff>
    </xdr:from>
    <xdr:to>
      <xdr:col>3</xdr:col>
      <xdr:colOff>2539</xdr:colOff>
      <xdr:row>2</xdr:row>
      <xdr:rowOff>1270</xdr:rowOff>
    </xdr:to>
    <xdr:pic>
      <xdr:nvPicPr>
        <xdr:cNvPr id="8" name="Picture 7" descr="estat RGB">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5" y="416971"/>
          <a:ext cx="2364739" cy="34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46990</xdr:rowOff>
    </xdr:from>
    <xdr:to>
      <xdr:col>2</xdr:col>
      <xdr:colOff>1622425</xdr:colOff>
      <xdr:row>3</xdr:row>
      <xdr:rowOff>38723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720" y="214630"/>
          <a:ext cx="1621155" cy="8070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40409</xdr:colOff>
      <xdr:row>1</xdr:row>
      <xdr:rowOff>49645</xdr:rowOff>
    </xdr:from>
    <xdr:to>
      <xdr:col>2</xdr:col>
      <xdr:colOff>465166</xdr:colOff>
      <xdr:row>2</xdr:row>
      <xdr:rowOff>86475</xdr:rowOff>
    </xdr:to>
    <xdr:pic>
      <xdr:nvPicPr>
        <xdr:cNvPr id="2" name="Picture 1" descr="C:\WINNT\Profiles\Administrator\Desktop\logo_ec_17_colors_300dpi.gif">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09" y="195695"/>
          <a:ext cx="1396307" cy="678180"/>
        </a:xfrm>
        <a:prstGeom prst="rect">
          <a:avLst/>
        </a:prstGeom>
        <a:noFill/>
        <a:ln>
          <a:noFill/>
        </a:ln>
      </xdr:spPr>
    </xdr:pic>
    <xdr:clientData/>
  </xdr:twoCellAnchor>
  <xdr:twoCellAnchor editAs="absolute">
    <xdr:from>
      <xdr:col>10</xdr:col>
      <xdr:colOff>19050</xdr:colOff>
      <xdr:row>1</xdr:row>
      <xdr:rowOff>247649</xdr:rowOff>
    </xdr:from>
    <xdr:to>
      <xdr:col>12</xdr:col>
      <xdr:colOff>630382</xdr:colOff>
      <xdr:row>1</xdr:row>
      <xdr:rowOff>579582</xdr:rowOff>
    </xdr:to>
    <xdr:pic>
      <xdr:nvPicPr>
        <xdr:cNvPr id="3" name="Picture 2" descr="estat RGB">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0" y="393699"/>
          <a:ext cx="2148032" cy="331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16510</xdr:rowOff>
    </xdr:from>
    <xdr:to>
      <xdr:col>2</xdr:col>
      <xdr:colOff>976738</xdr:colOff>
      <xdr:row>2</xdr:row>
      <xdr:rowOff>111160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100330"/>
          <a:ext cx="968483" cy="460410"/>
        </a:xfrm>
        <a:prstGeom prst="rect">
          <a:avLst/>
        </a:prstGeom>
      </xdr:spPr>
    </xdr:pic>
    <xdr:clientData/>
  </xdr:twoCellAnchor>
  <xdr:twoCellAnchor editAs="oneCell">
    <xdr:from>
      <xdr:col>4</xdr:col>
      <xdr:colOff>666750</xdr:colOff>
      <xdr:row>1</xdr:row>
      <xdr:rowOff>106680</xdr:rowOff>
    </xdr:from>
    <xdr:to>
      <xdr:col>5</xdr:col>
      <xdr:colOff>3099</xdr:colOff>
      <xdr:row>2</xdr:row>
      <xdr:rowOff>95885</xdr:rowOff>
    </xdr:to>
    <xdr:pic>
      <xdr:nvPicPr>
        <xdr:cNvPr id="3" name="Picture 2" descr="estat RG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182880"/>
          <a:ext cx="2374824" cy="360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62230</xdr:colOff>
      <xdr:row>2</xdr:row>
      <xdr:rowOff>177356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3513667</xdr:colOff>
      <xdr:row>1</xdr:row>
      <xdr:rowOff>85498</xdr:rowOff>
    </xdr:from>
    <xdr:to>
      <xdr:col>5</xdr:col>
      <xdr:colOff>1920375</xdr:colOff>
      <xdr:row>1</xdr:row>
      <xdr:rowOff>516889</xdr:rowOff>
    </xdr:to>
    <xdr:pic>
      <xdr:nvPicPr>
        <xdr:cNvPr id="3" name="Picture 2" descr="estat RG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4917" y="244248"/>
          <a:ext cx="2842183" cy="42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67310</xdr:colOff>
      <xdr:row>2</xdr:row>
      <xdr:rowOff>173546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4000500</xdr:colOff>
      <xdr:row>1</xdr:row>
      <xdr:rowOff>142875</xdr:rowOff>
    </xdr:from>
    <xdr:to>
      <xdr:col>6</xdr:col>
      <xdr:colOff>25959</xdr:colOff>
      <xdr:row>1</xdr:row>
      <xdr:rowOff>525970</xdr:rowOff>
    </xdr:to>
    <xdr:pic>
      <xdr:nvPicPr>
        <xdr:cNvPr id="3" name="Picture 2" descr="estat RG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295275"/>
          <a:ext cx="2680259"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952500</xdr:colOff>
      <xdr:row>2</xdr:row>
      <xdr:rowOff>176086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6341"/>
          <a:ext cx="1247775" cy="665070"/>
        </a:xfrm>
        <a:prstGeom prst="rect">
          <a:avLst/>
        </a:prstGeom>
      </xdr:spPr>
    </xdr:pic>
    <xdr:clientData/>
  </xdr:twoCellAnchor>
  <xdr:twoCellAnchor>
    <xdr:from>
      <xdr:col>5</xdr:col>
      <xdr:colOff>50800</xdr:colOff>
      <xdr:row>1</xdr:row>
      <xdr:rowOff>133350</xdr:rowOff>
    </xdr:from>
    <xdr:to>
      <xdr:col>6</xdr:col>
      <xdr:colOff>559</xdr:colOff>
      <xdr:row>1</xdr:row>
      <xdr:rowOff>488950</xdr:rowOff>
    </xdr:to>
    <xdr:pic>
      <xdr:nvPicPr>
        <xdr:cNvPr id="3" name="Picture 2" descr="estat RG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18250" y="295275"/>
          <a:ext cx="2340534"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1675765</xdr:colOff>
      <xdr:row>1</xdr:row>
      <xdr:rowOff>152401</xdr:rowOff>
    </xdr:from>
    <xdr:to>
      <xdr:col>7</xdr:col>
      <xdr:colOff>4369</xdr:colOff>
      <xdr:row>1</xdr:row>
      <xdr:rowOff>518161</xdr:rowOff>
    </xdr:to>
    <xdr:pic>
      <xdr:nvPicPr>
        <xdr:cNvPr id="14" name="Picture 13" descr="estat RGB">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885" y="320041"/>
          <a:ext cx="2372284" cy="35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xdr:colOff>
      <xdr:row>1</xdr:row>
      <xdr:rowOff>36830</xdr:rowOff>
    </xdr:from>
    <xdr:to>
      <xdr:col>3</xdr:col>
      <xdr:colOff>177426</xdr:colOff>
      <xdr:row>2</xdr:row>
      <xdr:rowOff>174402</xdr:rowOff>
    </xdr:to>
    <xdr:pic>
      <xdr:nvPicPr>
        <xdr:cNvPr id="15" name="Pictur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640" y="204470"/>
          <a:ext cx="1254386" cy="6697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6267450</xdr:colOff>
      <xdr:row>1</xdr:row>
      <xdr:rowOff>184150</xdr:rowOff>
    </xdr:from>
    <xdr:to>
      <xdr:col>5</xdr:col>
      <xdr:colOff>1095</xdr:colOff>
      <xdr:row>2</xdr:row>
      <xdr:rowOff>2473</xdr:rowOff>
    </xdr:to>
    <xdr:pic>
      <xdr:nvPicPr>
        <xdr:cNvPr id="2" name="Picture 1" descr="estat RG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8025" y="307975"/>
          <a:ext cx="2458545" cy="332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146297</xdr:colOff>
      <xdr:row>1</xdr:row>
      <xdr:rowOff>76200</xdr:rowOff>
    </xdr:from>
    <xdr:to>
      <xdr:col>4</xdr:col>
      <xdr:colOff>542925</xdr:colOff>
      <xdr:row>2</xdr:row>
      <xdr:rowOff>140571</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9172" y="200025"/>
          <a:ext cx="1044328" cy="5787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1</xdr:row>
          <xdr:rowOff>66675</xdr:rowOff>
        </xdr:from>
        <xdr:to>
          <xdr:col>4</xdr:col>
          <xdr:colOff>733425</xdr:colOff>
          <xdr:row>1</xdr:row>
          <xdr:rowOff>466725</xdr:rowOff>
        </xdr:to>
        <xdr:sp macro="" textlink="">
          <xdr:nvSpPr>
            <xdr:cNvPr id="37889" name="formulas" descr="Lock formulas" hidden="1">
              <a:extLst>
                <a:ext uri="{63B3BB69-23CF-44E3-9099-C40C66FF867C}">
                  <a14:compatExt spid="_x0000_s37889"/>
                </a:ext>
                <a:ext uri="{FF2B5EF4-FFF2-40B4-BE49-F238E27FC236}">
                  <a16:creationId xmlns:a16="http://schemas.microsoft.com/office/drawing/2014/main" id="{00000000-0008-0000-0800-0000019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838200</xdr:colOff>
          <xdr:row>1</xdr:row>
          <xdr:rowOff>57150</xdr:rowOff>
        </xdr:from>
        <xdr:to>
          <xdr:col>5</xdr:col>
          <xdr:colOff>809625</xdr:colOff>
          <xdr:row>1</xdr:row>
          <xdr:rowOff>266700</xdr:rowOff>
        </xdr:to>
        <xdr:sp macro="" textlink="">
          <xdr:nvSpPr>
            <xdr:cNvPr id="37894" name="Button 6"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847725</xdr:colOff>
          <xdr:row>1</xdr:row>
          <xdr:rowOff>304800</xdr:rowOff>
        </xdr:from>
        <xdr:to>
          <xdr:col>5</xdr:col>
          <xdr:colOff>809625</xdr:colOff>
          <xdr:row>1</xdr:row>
          <xdr:rowOff>495300</xdr:rowOff>
        </xdr:to>
        <xdr:sp macro="" textlink="">
          <xdr:nvSpPr>
            <xdr:cNvPr id="37895" name="Button 7" hidden="1">
              <a:extLst>
                <a:ext uri="{63B3BB69-23CF-44E3-9099-C40C66FF867C}">
                  <a14:compatExt spid="_x0000_s37895"/>
                </a:ext>
                <a:ext uri="{FF2B5EF4-FFF2-40B4-BE49-F238E27FC236}">
                  <a16:creationId xmlns:a16="http://schemas.microsoft.com/office/drawing/2014/main" id="{00000000-0008-0000-0800-0000079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colour</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476250</xdr:colOff>
          <xdr:row>1</xdr:row>
          <xdr:rowOff>114300</xdr:rowOff>
        </xdr:from>
        <xdr:to>
          <xdr:col>4</xdr:col>
          <xdr:colOff>1152525</xdr:colOff>
          <xdr:row>1</xdr:row>
          <xdr:rowOff>514350</xdr:rowOff>
        </xdr:to>
        <xdr:sp macro="" textlink="">
          <xdr:nvSpPr>
            <xdr:cNvPr id="45065" name="formulas" descr="Lock formulas" hidden="1">
              <a:extLst>
                <a:ext uri="{63B3BB69-23CF-44E3-9099-C40C66FF867C}">
                  <a14:compatExt spid="_x0000_s45065"/>
                </a:ext>
                <a:ext uri="{FF2B5EF4-FFF2-40B4-BE49-F238E27FC236}">
                  <a16:creationId xmlns:a16="http://schemas.microsoft.com/office/drawing/2014/main" id="{00000000-0008-0000-0900-000009B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1257300</xdr:colOff>
          <xdr:row>1</xdr:row>
          <xdr:rowOff>104775</xdr:rowOff>
        </xdr:from>
        <xdr:to>
          <xdr:col>5</xdr:col>
          <xdr:colOff>904875</xdr:colOff>
          <xdr:row>1</xdr:row>
          <xdr:rowOff>314325</xdr:rowOff>
        </xdr:to>
        <xdr:sp macro="" textlink="">
          <xdr:nvSpPr>
            <xdr:cNvPr id="45066" name="Button 10" hidden="1">
              <a:extLst>
                <a:ext uri="{63B3BB69-23CF-44E3-9099-C40C66FF867C}">
                  <a14:compatExt spid="_x0000_s45066"/>
                </a:ext>
                <a:ext uri="{FF2B5EF4-FFF2-40B4-BE49-F238E27FC236}">
                  <a16:creationId xmlns:a16="http://schemas.microsoft.com/office/drawing/2014/main" id="{00000000-0008-0000-0900-00000AB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1266825</xdr:colOff>
          <xdr:row>1</xdr:row>
          <xdr:rowOff>352425</xdr:rowOff>
        </xdr:from>
        <xdr:to>
          <xdr:col>5</xdr:col>
          <xdr:colOff>904875</xdr:colOff>
          <xdr:row>1</xdr:row>
          <xdr:rowOff>542925</xdr:rowOff>
        </xdr:to>
        <xdr:sp macro="" textlink="">
          <xdr:nvSpPr>
            <xdr:cNvPr id="45067" name="Button 11" hidden="1">
              <a:extLst>
                <a:ext uri="{63B3BB69-23CF-44E3-9099-C40C66FF867C}">
                  <a14:compatExt spid="_x0000_s45067"/>
                </a:ext>
                <a:ext uri="{FF2B5EF4-FFF2-40B4-BE49-F238E27FC236}">
                  <a16:creationId xmlns:a16="http://schemas.microsoft.com/office/drawing/2014/main" id="{00000000-0008-0000-0900-00000BB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colour</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8 Environment and energy">
      <a:dk1>
        <a:sysClr val="windowText" lastClr="000000"/>
      </a:dk1>
      <a:lt1>
        <a:sysClr val="window" lastClr="FFFFFF"/>
      </a:lt1>
      <a:dk2>
        <a:srgbClr val="1F497D"/>
      </a:dk2>
      <a:lt2>
        <a:srgbClr val="EEECE1"/>
      </a:lt2>
      <a:accent1>
        <a:srgbClr val="00AFAC"/>
      </a:accent1>
      <a:accent2>
        <a:srgbClr val="6A2E91"/>
      </a:accent2>
      <a:accent3>
        <a:srgbClr val="4E72B8"/>
      </a:accent3>
      <a:accent4>
        <a:srgbClr val="E1D921"/>
      </a:accent4>
      <a:accent5>
        <a:srgbClr val="B9D981"/>
      </a:accent5>
      <a:accent6>
        <a:srgbClr val="B7E2E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s://data.public.lu/en/datasets/r/18d8dd3b-924f-4a0f-b8c2-f774be4e90f9"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mailto:ESTAT-WASTE-STATISTICS@EC.EUROPA.EU" TargetMode="External"/><Relationship Id="rId2" Type="http://schemas.openxmlformats.org/officeDocument/2006/relationships/hyperlink" Target="mailto:ESTAT-DATA-METADATA-SERVICES@ec.europa.eu" TargetMode="External"/><Relationship Id="rId1" Type="http://schemas.openxmlformats.org/officeDocument/2006/relationships/hyperlink" Target="https://ec.europa.eu/eurostat/web/waste/methodology" TargetMode="External"/><Relationship Id="rId6" Type="http://schemas.openxmlformats.org/officeDocument/2006/relationships/printerSettings" Target="../printerSettings/printerSettings15.bin"/><Relationship Id="rId5" Type="http://schemas.openxmlformats.org/officeDocument/2006/relationships/hyperlink" Target="https://webgate.ec.europa.eu/edamis4" TargetMode="External"/><Relationship Id="rId4" Type="http://schemas.openxmlformats.org/officeDocument/2006/relationships/hyperlink" Target="https://ec.europa.eu/eurostat/web/waste/legisl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ebgate.ec.europa.eu/edamis/helpcenter/website/index.htm" TargetMode="External"/><Relationship Id="rId2" Type="http://schemas.openxmlformats.org/officeDocument/2006/relationships/hyperlink" Target="https://ec.europa.eu/eurostat/web/waste/methodology" TargetMode="External"/><Relationship Id="rId1" Type="http://schemas.openxmlformats.org/officeDocument/2006/relationships/hyperlink" Target="https://webgate.ec.europa.eu/edamis4"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c.europa.eu/eurostat/web/waste/methodology" TargetMode="External"/><Relationship Id="rId1" Type="http://schemas.openxmlformats.org/officeDocument/2006/relationships/hyperlink" Target="https://ec.europa.eu/eurostat/web/waste/legislation"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B9C337"/>
    <pageSetUpPr fitToPage="1"/>
  </sheetPr>
  <dimension ref="A1:E26"/>
  <sheetViews>
    <sheetView showGridLines="0" tabSelected="1" zoomScaleNormal="100" zoomScaleSheetLayoutView="150" workbookViewId="0"/>
  </sheetViews>
  <sheetFormatPr defaultColWidth="9.140625" defaultRowHeight="12" x14ac:dyDescent="0.2"/>
  <cols>
    <col min="1" max="2" width="3" style="1" customWidth="1"/>
    <col min="3" max="3" width="106.42578125" style="1" customWidth="1"/>
    <col min="4" max="4" width="3" style="1" customWidth="1"/>
    <col min="5" max="16384" width="9.140625" style="1"/>
  </cols>
  <sheetData>
    <row r="1" spans="1:5" customFormat="1" ht="13.5" thickBot="1" x14ac:dyDescent="0.25">
      <c r="A1" s="52"/>
      <c r="B1" s="52"/>
      <c r="C1" s="52"/>
      <c r="D1" s="52"/>
      <c r="E1" s="52"/>
    </row>
    <row r="2" spans="1:5" customFormat="1" ht="46.5" customHeight="1" x14ac:dyDescent="0.2">
      <c r="A2" s="52"/>
      <c r="B2" s="205"/>
      <c r="C2" s="206"/>
      <c r="D2" s="207"/>
      <c r="E2" s="52"/>
    </row>
    <row r="3" spans="1:5" customFormat="1" ht="17.45" customHeight="1" x14ac:dyDescent="0.2">
      <c r="A3" s="52"/>
      <c r="B3" s="208"/>
      <c r="C3" s="157" t="str">
        <f>UPPER(Lists!K3)</f>
        <v>STATISTICAL OFFICE OF THE EUROPEAN UNION</v>
      </c>
      <c r="D3" s="209"/>
      <c r="E3" s="52"/>
    </row>
    <row r="4" spans="1:5" customFormat="1" ht="17.45" customHeight="1" x14ac:dyDescent="0.25">
      <c r="A4" s="52"/>
      <c r="B4" s="208"/>
      <c r="C4" s="210"/>
      <c r="D4" s="209"/>
      <c r="E4" s="52"/>
    </row>
    <row r="5" spans="1:5" customFormat="1" ht="36.75" customHeight="1" thickBot="1" x14ac:dyDescent="0.25">
      <c r="A5" s="52"/>
      <c r="B5" s="208"/>
      <c r="C5" s="211" t="str">
        <f>Lists!K4</f>
        <v>Directorate E: Sectoral and regional statistics</v>
      </c>
      <c r="D5" s="209"/>
      <c r="E5" s="52"/>
    </row>
    <row r="6" spans="1:5" customFormat="1" ht="26.25" customHeight="1" x14ac:dyDescent="0.2">
      <c r="A6" s="52"/>
      <c r="B6" s="208"/>
      <c r="C6" s="212" t="str">
        <f>Lists!K5</f>
        <v>Unit E-2: Environmental statistics and accounts; sustainable development</v>
      </c>
      <c r="D6" s="209"/>
      <c r="E6" s="52"/>
    </row>
    <row r="7" spans="1:5" customFormat="1" ht="125.25" customHeight="1" x14ac:dyDescent="0.2">
      <c r="A7" s="52"/>
      <c r="B7" s="208"/>
      <c r="C7" s="213" t="str">
        <f>UPPER(Lists!K7)</f>
        <v>ANNUAL REPORTING OF MINERAL AND SYNTHETIC LUBRICATION AND INDUSTRIAL OILS AND WASTE OILS</v>
      </c>
      <c r="D7" s="209"/>
      <c r="E7" s="52"/>
    </row>
    <row r="8" spans="1:5" customFormat="1" ht="39" customHeight="1" thickBot="1" x14ac:dyDescent="0.25">
      <c r="A8" s="52"/>
      <c r="B8" s="208"/>
      <c r="C8" s="211" t="str">
        <f>CONCATENATE(Lists!K8," DATA COLLECTION")</f>
        <v>2024 DATA COLLECTION</v>
      </c>
      <c r="D8" s="209"/>
      <c r="E8" s="52"/>
    </row>
    <row r="9" spans="1:5" customFormat="1" ht="56.25" customHeight="1" thickBot="1" x14ac:dyDescent="0.25">
      <c r="A9" s="52"/>
      <c r="B9" s="182"/>
      <c r="C9" s="304" t="str">
        <f>CONCATENATE("Launching date: ",Lists!K9)</f>
        <v>Launching date: 23 May 2024</v>
      </c>
      <c r="D9" s="184"/>
      <c r="E9" s="52"/>
    </row>
    <row r="10" spans="1:5" customFormat="1" ht="36.75" customHeight="1" x14ac:dyDescent="0.2">
      <c r="A10" s="52"/>
      <c r="B10" s="52"/>
      <c r="C10" s="52"/>
      <c r="D10" s="52"/>
      <c r="E10" s="52"/>
    </row>
    <row r="11" spans="1:5" customFormat="1" ht="18" customHeight="1" x14ac:dyDescent="0.2"/>
    <row r="12" spans="1:5" customFormat="1" ht="12.75" x14ac:dyDescent="0.2"/>
    <row r="13" spans="1:5" customFormat="1" ht="22.5" customHeight="1" x14ac:dyDescent="0.2"/>
    <row r="14" spans="1:5" customFormat="1" ht="12.75" x14ac:dyDescent="0.2"/>
    <row r="15" spans="1:5" customFormat="1" ht="13.9" customHeight="1" x14ac:dyDescent="0.2"/>
    <row r="16" spans="1:5" customFormat="1" ht="12.6" hidden="1" customHeight="1" x14ac:dyDescent="0.2"/>
    <row r="17" spans="2:4" customFormat="1" ht="103.5" customHeight="1" x14ac:dyDescent="0.2"/>
    <row r="18" spans="2:4" customFormat="1" ht="12.75" x14ac:dyDescent="0.2"/>
    <row r="19" spans="2:4" ht="12.75" customHeight="1" x14ac:dyDescent="0.2">
      <c r="B19" s="613"/>
      <c r="C19" s="613"/>
      <c r="D19" s="613"/>
    </row>
    <row r="20" spans="2:4" x14ac:dyDescent="0.2">
      <c r="B20" s="613"/>
      <c r="C20" s="613"/>
      <c r="D20" s="613"/>
    </row>
    <row r="21" spans="2:4" x14ac:dyDescent="0.2">
      <c r="B21" s="613"/>
      <c r="C21" s="613"/>
      <c r="D21" s="613"/>
    </row>
    <row r="22" spans="2:4" x14ac:dyDescent="0.2">
      <c r="B22" s="613"/>
      <c r="C22" s="613"/>
      <c r="D22" s="613"/>
    </row>
    <row r="23" spans="2:4" x14ac:dyDescent="0.2">
      <c r="B23" s="613"/>
      <c r="C23" s="613"/>
      <c r="D23" s="613"/>
    </row>
    <row r="24" spans="2:4" x14ac:dyDescent="0.2">
      <c r="B24" s="613"/>
      <c r="C24" s="613"/>
      <c r="D24" s="613"/>
    </row>
    <row r="25" spans="2:4" x14ac:dyDescent="0.2">
      <c r="B25" s="2"/>
      <c r="C25" s="2"/>
      <c r="D25" s="2"/>
    </row>
    <row r="26" spans="2:4" x14ac:dyDescent="0.2">
      <c r="B26" s="2"/>
      <c r="C26" s="2"/>
      <c r="D26" s="2"/>
    </row>
  </sheetData>
  <sheetProtection algorithmName="SHA-512" hashValue="vJCbW6YZXgdJy8/0/DcNrIZfxWy1GvTmyMu7bClUfa8l7c+iv2/r7w5Xz5rF7eXGX5mRQKB9CMRbVPR893Eqmw==" saltValue="hyW1ANmIfFc1bla77LKP/Q==" spinCount="100000" sheet="1" objects="1" scenarios="1" selectLockedCells="1" selectUnlockedCells="1"/>
  <mergeCells count="1">
    <mergeCell ref="B19:D24"/>
  </mergeCells>
  <phoneticPr fontId="14" type="noConversion"/>
  <printOptions horizontalCentered="1" verticalCentered="1"/>
  <pageMargins left="0.70866141732283472" right="0.70866141732283472" top="0.74803149606299213" bottom="0.74803149606299213" header="0.31496062992125984" footer="0.31496062992125984"/>
  <pageSetup paperSize="9" scale="77" orientation="portrait" r:id="rId1"/>
  <headerFooter>
    <oddFooter>&amp;L&amp;F&amp;CPage &amp;P of &amp;N&amp;R&amp;A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41AFAA"/>
    <pageSetUpPr fitToPage="1"/>
  </sheetPr>
  <dimension ref="D1:W40"/>
  <sheetViews>
    <sheetView showGridLines="0" zoomScaleNormal="100" workbookViewId="0">
      <pane xSplit="6" ySplit="7" topLeftCell="G8" activePane="bottomRight" state="frozen"/>
      <selection pane="topRight" activeCell="D1" sqref="D1"/>
      <selection pane="bottomLeft" activeCell="A8" sqref="A8"/>
      <selection pane="bottomRight" activeCell="G8" sqref="G8"/>
    </sheetView>
  </sheetViews>
  <sheetFormatPr defaultColWidth="10.85546875" defaultRowHeight="12.75" x14ac:dyDescent="0.2"/>
  <cols>
    <col min="1" max="3" width="0" hidden="1" customWidth="1"/>
    <col min="4" max="4" width="1.28515625" customWidth="1"/>
    <col min="5" max="5" width="27.5703125" customWidth="1"/>
    <col min="6" max="6" width="23.85546875" customWidth="1"/>
    <col min="7" max="7" width="8.5703125" customWidth="1"/>
    <col min="8" max="9" width="4.140625" customWidth="1"/>
    <col min="10" max="10" width="18.7109375" customWidth="1"/>
    <col min="11" max="11" width="8.5703125" customWidth="1"/>
    <col min="12" max="13" width="3.5703125" customWidth="1"/>
    <col min="14" max="14" width="19" customWidth="1"/>
    <col min="15" max="15" width="8.5703125" customWidth="1"/>
    <col min="16" max="17" width="4.140625" customWidth="1"/>
    <col min="18" max="18" width="17.7109375" customWidth="1"/>
    <col min="19" max="19" width="8.5703125" customWidth="1"/>
    <col min="20" max="21" width="4.140625" customWidth="1"/>
    <col min="22" max="22" width="17.5703125" customWidth="1"/>
  </cols>
  <sheetData>
    <row r="1" spans="4:22" s="124" customFormat="1" ht="13.5" thickBot="1" x14ac:dyDescent="0.25">
      <c r="D1" s="532"/>
    </row>
    <row r="2" spans="4:22" s="124" customFormat="1" ht="49.5" customHeight="1" thickBot="1" x14ac:dyDescent="0.25">
      <c r="E2" s="688" t="s">
        <v>210</v>
      </c>
      <c r="F2" s="689"/>
      <c r="G2" s="689"/>
      <c r="H2" s="689"/>
      <c r="I2" s="689"/>
      <c r="J2" s="689"/>
      <c r="K2" s="689"/>
      <c r="L2" s="689"/>
      <c r="M2" s="689"/>
      <c r="N2" s="689"/>
      <c r="O2" s="689"/>
      <c r="P2" s="689"/>
      <c r="Q2" s="689"/>
      <c r="R2" s="689"/>
      <c r="S2" s="689"/>
      <c r="T2" s="689"/>
      <c r="U2" s="689"/>
      <c r="V2" s="690"/>
    </row>
    <row r="3" spans="4:22" s="124" customFormat="1" ht="16.5" thickBot="1" x14ac:dyDescent="0.25">
      <c r="E3" s="135" t="s">
        <v>119</v>
      </c>
      <c r="F3" s="359" t="str">
        <f>IF('GETTING STARTED'!E9="","",'GETTING STARTED'!E9)</f>
        <v>Luxembourg</v>
      </c>
      <c r="G3" s="665"/>
      <c r="H3" s="665"/>
      <c r="I3" s="665"/>
      <c r="J3" s="665"/>
      <c r="K3" s="665"/>
      <c r="L3" s="665"/>
      <c r="M3" s="665"/>
      <c r="N3" s="665"/>
      <c r="O3" s="665"/>
      <c r="P3" s="665"/>
      <c r="Q3" s="665"/>
      <c r="R3" s="665"/>
      <c r="S3" s="665"/>
      <c r="T3" s="665"/>
      <c r="U3" s="665"/>
      <c r="V3" s="666"/>
    </row>
    <row r="4" spans="4:22" s="124" customFormat="1" ht="16.5" thickBot="1" x14ac:dyDescent="0.25">
      <c r="E4" s="125" t="s">
        <v>173</v>
      </c>
      <c r="F4" s="326">
        <f>IF('GETTING STARTED'!E10="","",'GETTING STARTED'!E10)</f>
        <v>2022</v>
      </c>
      <c r="G4" s="665"/>
      <c r="H4" s="665"/>
      <c r="I4" s="665"/>
      <c r="J4" s="665"/>
      <c r="K4" s="665"/>
      <c r="L4" s="665"/>
      <c r="M4" s="665"/>
      <c r="N4" s="665"/>
      <c r="O4" s="665"/>
      <c r="P4" s="665"/>
      <c r="Q4" s="665"/>
      <c r="R4" s="665"/>
      <c r="S4" s="665"/>
      <c r="T4" s="665"/>
      <c r="U4" s="665"/>
      <c r="V4" s="666"/>
    </row>
    <row r="5" spans="4:22" s="124" customFormat="1" ht="16.5" thickBot="1" x14ac:dyDescent="0.25">
      <c r="E5" s="694" t="s">
        <v>211</v>
      </c>
      <c r="F5" s="695"/>
      <c r="G5" s="691">
        <v>2</v>
      </c>
      <c r="H5" s="692"/>
      <c r="I5" s="692"/>
      <c r="J5" s="693"/>
      <c r="K5" s="691">
        <v>3</v>
      </c>
      <c r="L5" s="692"/>
      <c r="M5" s="692"/>
      <c r="N5" s="693"/>
      <c r="O5" s="691">
        <v>4</v>
      </c>
      <c r="P5" s="692"/>
      <c r="Q5" s="692"/>
      <c r="R5" s="693"/>
      <c r="S5" s="691">
        <v>5</v>
      </c>
      <c r="T5" s="692"/>
      <c r="U5" s="692"/>
      <c r="V5" s="693"/>
    </row>
    <row r="6" spans="4:22" s="124" customFormat="1" ht="48.6" customHeight="1" thickBot="1" x14ac:dyDescent="0.25">
      <c r="E6" s="701" t="s">
        <v>212</v>
      </c>
      <c r="F6" s="702"/>
      <c r="G6" s="697" t="s">
        <v>213</v>
      </c>
      <c r="H6" s="697"/>
      <c r="I6" s="697"/>
      <c r="J6" s="698"/>
      <c r="K6" s="696" t="s">
        <v>214</v>
      </c>
      <c r="L6" s="697"/>
      <c r="M6" s="697"/>
      <c r="N6" s="698"/>
      <c r="O6" s="705" t="s">
        <v>215</v>
      </c>
      <c r="P6" s="706"/>
      <c r="Q6" s="706"/>
      <c r="R6" s="707"/>
      <c r="S6" s="696" t="s">
        <v>216</v>
      </c>
      <c r="T6" s="697"/>
      <c r="U6" s="697"/>
      <c r="V6" s="698"/>
    </row>
    <row r="7" spans="4:22" s="124" customFormat="1" ht="50.25" customHeight="1" thickBot="1" x14ac:dyDescent="0.25">
      <c r="E7" s="703"/>
      <c r="F7" s="704"/>
      <c r="G7" s="126" t="s">
        <v>183</v>
      </c>
      <c r="H7" s="127" t="s">
        <v>184</v>
      </c>
      <c r="I7" s="699" t="s">
        <v>185</v>
      </c>
      <c r="J7" s="700"/>
      <c r="K7" s="126" t="s">
        <v>183</v>
      </c>
      <c r="L7" s="127" t="s">
        <v>184</v>
      </c>
      <c r="M7" s="699" t="s">
        <v>185</v>
      </c>
      <c r="N7" s="700"/>
      <c r="O7" s="126" t="s">
        <v>183</v>
      </c>
      <c r="P7" s="127" t="s">
        <v>184</v>
      </c>
      <c r="Q7" s="699" t="s">
        <v>185</v>
      </c>
      <c r="R7" s="700"/>
      <c r="S7" s="126" t="s">
        <v>183</v>
      </c>
      <c r="T7" s="127" t="s">
        <v>184</v>
      </c>
      <c r="U7" s="699" t="s">
        <v>185</v>
      </c>
      <c r="V7" s="700"/>
    </row>
    <row r="8" spans="4:22" s="124" customFormat="1" ht="15" customHeight="1" x14ac:dyDescent="0.2">
      <c r="E8" s="708" t="s">
        <v>217</v>
      </c>
      <c r="F8" s="709"/>
      <c r="G8" s="136">
        <v>0</v>
      </c>
      <c r="H8" s="129"/>
      <c r="I8" s="448"/>
      <c r="J8" s="451" t="str">
        <f>IF(TRIM(I8)="", "", IF(VLOOKUP(I8,'Footnotes list'!$D$5:$E$54,2,FALSE)=0,"",VLOOKUP(I8,'Footnotes list'!$D$5:$E$54,2,FALSE) ) )</f>
        <v/>
      </c>
      <c r="K8" s="496"/>
      <c r="L8" s="497"/>
      <c r="M8" s="498"/>
      <c r="N8" s="499"/>
      <c r="O8" s="137">
        <v>0</v>
      </c>
      <c r="P8" s="129"/>
      <c r="Q8" s="448"/>
      <c r="R8" s="451" t="str">
        <f>IF(TRIM(Q8)="", "", IF(VLOOKUP(Q8,'Footnotes list'!$D$5:$E$54,2,FALSE)=0,"",VLOOKUP(Q8,'Footnotes list'!$D$5:$E$54,2,FALSE) ) )</f>
        <v/>
      </c>
      <c r="S8" s="496"/>
      <c r="T8" s="505"/>
      <c r="U8" s="498"/>
      <c r="V8" s="499"/>
    </row>
    <row r="9" spans="4:22" s="124" customFormat="1" ht="15" customHeight="1" thickBot="1" x14ac:dyDescent="0.25">
      <c r="E9" s="684" t="s">
        <v>218</v>
      </c>
      <c r="F9" s="685"/>
      <c r="G9" s="137">
        <v>0</v>
      </c>
      <c r="H9" s="129"/>
      <c r="I9" s="148"/>
      <c r="J9" s="131" t="str">
        <f>IF(TRIM(I9)="", "", IF(VLOOKUP(I9,'Footnotes list'!$D$5:$E$54,2,FALSE)=0,"",VLOOKUP(I9,'Footnotes list'!$D$5:$E$54,2,FALSE) ) )</f>
        <v/>
      </c>
      <c r="K9" s="500"/>
      <c r="L9" s="500"/>
      <c r="M9" s="501"/>
      <c r="N9" s="502"/>
      <c r="O9" s="137">
        <v>0</v>
      </c>
      <c r="P9" s="129"/>
      <c r="Q9" s="148"/>
      <c r="R9" s="131" t="str">
        <f>IF(TRIM(Q9)="", "", IF(VLOOKUP(Q9,'Footnotes list'!$D$5:$E$54,2,FALSE)=0,"",VLOOKUP(Q9,'Footnotes list'!$D$5:$E$54,2,FALSE) ) )</f>
        <v/>
      </c>
      <c r="S9" s="503"/>
      <c r="T9" s="505"/>
      <c r="U9" s="501"/>
      <c r="V9" s="504"/>
    </row>
    <row r="10" spans="4:22" s="124" customFormat="1" ht="15" customHeight="1" x14ac:dyDescent="0.2">
      <c r="E10" s="684" t="s">
        <v>219</v>
      </c>
      <c r="F10" s="685"/>
      <c r="G10" s="137">
        <v>0</v>
      </c>
      <c r="H10" s="129"/>
      <c r="I10" s="148"/>
      <c r="J10" s="131" t="str">
        <f>IF(TRIM(I10)="", "", IF(VLOOKUP(I10,'Footnotes list'!$D$5:$E$54,2,FALSE)=0,"",VLOOKUP(I10,'Footnotes list'!$D$5:$E$54,2,FALSE) ) )</f>
        <v/>
      </c>
      <c r="K10" s="503"/>
      <c r="L10" s="501"/>
      <c r="M10" s="501"/>
      <c r="N10" s="499"/>
      <c r="O10" s="137">
        <v>0</v>
      </c>
      <c r="P10" s="129"/>
      <c r="Q10" s="148"/>
      <c r="R10" s="131" t="str">
        <f>IF(TRIM(Q10)="", "", IF(VLOOKUP(Q10,'Footnotes list'!$D$5:$E$54,2,FALSE)=0,"",VLOOKUP(Q10,'Footnotes list'!$D$5:$E$54,2,FALSE) ) )</f>
        <v/>
      </c>
      <c r="S10" s="503"/>
      <c r="T10" s="505"/>
      <c r="U10" s="501"/>
      <c r="V10" s="504"/>
    </row>
    <row r="11" spans="4:22" s="124" customFormat="1" ht="15" customHeight="1" x14ac:dyDescent="0.2">
      <c r="E11" s="684" t="s">
        <v>220</v>
      </c>
      <c r="F11" s="685"/>
      <c r="G11" s="137">
        <v>0</v>
      </c>
      <c r="H11" s="129"/>
      <c r="I11" s="148"/>
      <c r="J11" s="131" t="str">
        <f>IF(TRIM(I11)="", "", IF(VLOOKUP(I11,'Footnotes list'!$D$5:$E$54,2,FALSE)=0,"",VLOOKUP(I11,'Footnotes list'!$D$5:$E$54,2,FALSE) ) )</f>
        <v/>
      </c>
      <c r="K11" s="503"/>
      <c r="L11" s="501"/>
      <c r="M11" s="501"/>
      <c r="N11" s="504"/>
      <c r="O11" s="137">
        <v>0</v>
      </c>
      <c r="P11" s="129"/>
      <c r="Q11" s="148"/>
      <c r="R11" s="131" t="str">
        <f>IF(TRIM(Q11)="", "", IF(VLOOKUP(Q11,'Footnotes list'!$D$5:$E$54,2,FALSE)=0,"",VLOOKUP(Q11,'Footnotes list'!$D$5:$E$54,2,FALSE) ) )</f>
        <v/>
      </c>
      <c r="S11" s="503"/>
      <c r="T11" s="505"/>
      <c r="U11" s="501"/>
      <c r="V11" s="504"/>
    </row>
    <row r="12" spans="4:22" s="124" customFormat="1" ht="15" customHeight="1" thickBot="1" x14ac:dyDescent="0.25">
      <c r="E12" s="684" t="s">
        <v>221</v>
      </c>
      <c r="F12" s="685"/>
      <c r="G12" s="503"/>
      <c r="H12" s="507"/>
      <c r="I12" s="501"/>
      <c r="J12" s="504"/>
      <c r="K12" s="137">
        <v>0</v>
      </c>
      <c r="L12" s="138"/>
      <c r="M12" s="148"/>
      <c r="N12" s="131" t="str">
        <f>IF(TRIM(M12)="", "", IF(VLOOKUP(M12,'Footnotes list'!$D$5:$E$54,2,FALSE)=0,"",VLOOKUP(M12,'Footnotes list'!$D$5:$E$54,2,FALSE) ) )</f>
        <v/>
      </c>
      <c r="O12" s="503"/>
      <c r="P12" s="505"/>
      <c r="Q12" s="497"/>
      <c r="R12" s="506"/>
      <c r="S12" s="503"/>
      <c r="T12" s="505"/>
      <c r="U12" s="501"/>
      <c r="V12" s="508"/>
    </row>
    <row r="13" spans="4:22" s="124" customFormat="1" ht="15" customHeight="1" x14ac:dyDescent="0.2">
      <c r="E13" s="658" t="s">
        <v>222</v>
      </c>
      <c r="F13" s="659"/>
      <c r="G13" s="503"/>
      <c r="H13" s="507"/>
      <c r="I13" s="501"/>
      <c r="J13" s="504"/>
      <c r="K13" s="503"/>
      <c r="L13" s="507"/>
      <c r="M13" s="501"/>
      <c r="N13" s="508"/>
      <c r="O13" s="137">
        <v>0</v>
      </c>
      <c r="P13" s="138"/>
      <c r="Q13" s="448"/>
      <c r="R13" s="451" t="str">
        <f>IF(TRIM(Q13)="", "", IF(VLOOKUP(Q13,'Footnotes list'!$D$5:$E$54,2,FALSE)=0,"",VLOOKUP(Q13,'Footnotes list'!$D$5:$E$54,2,FALSE) ) )</f>
        <v/>
      </c>
      <c r="S13" s="503"/>
      <c r="T13" s="505"/>
      <c r="U13" s="501"/>
      <c r="V13" s="504"/>
    </row>
    <row r="14" spans="4:22" s="124" customFormat="1" ht="15" customHeight="1" x14ac:dyDescent="0.2">
      <c r="E14" s="658" t="s">
        <v>223</v>
      </c>
      <c r="F14" s="659"/>
      <c r="G14" s="503"/>
      <c r="H14" s="507"/>
      <c r="I14" s="501"/>
      <c r="J14" s="504"/>
      <c r="K14" s="500"/>
      <c r="L14" s="507"/>
      <c r="M14" s="501"/>
      <c r="N14" s="504"/>
      <c r="O14" s="137">
        <v>0</v>
      </c>
      <c r="P14" s="138"/>
      <c r="Q14" s="148"/>
      <c r="R14" s="131" t="str">
        <f>IF(TRIM(Q14)="", "", IF(VLOOKUP(Q14,'Footnotes list'!$D$5:$E$54,2,FALSE)=0,"",VLOOKUP(Q14,'Footnotes list'!$D$5:$E$54,2,FALSE) ) )</f>
        <v/>
      </c>
      <c r="S14" s="503"/>
      <c r="T14" s="505"/>
      <c r="U14" s="501"/>
      <c r="V14" s="508"/>
    </row>
    <row r="15" spans="4:22" s="124" customFormat="1" ht="15" customHeight="1" x14ac:dyDescent="0.2">
      <c r="E15" s="658" t="s">
        <v>224</v>
      </c>
      <c r="F15" s="659"/>
      <c r="G15" s="503"/>
      <c r="H15" s="507"/>
      <c r="I15" s="501"/>
      <c r="J15" s="508"/>
      <c r="K15" s="503"/>
      <c r="L15" s="507"/>
      <c r="M15" s="501"/>
      <c r="N15" s="508"/>
      <c r="O15" s="137">
        <v>0</v>
      </c>
      <c r="P15" s="138"/>
      <c r="Q15" s="148"/>
      <c r="R15" s="131" t="str">
        <f>IF(TRIM(Q15)="", "", IF(VLOOKUP(Q15,'Footnotes list'!$D$5:$E$54,2,FALSE)=0,"",VLOOKUP(Q15,'Footnotes list'!$D$5:$E$54,2,FALSE) ) )</f>
        <v/>
      </c>
      <c r="S15" s="503"/>
      <c r="T15" s="505"/>
      <c r="U15" s="501"/>
      <c r="V15" s="504"/>
    </row>
    <row r="16" spans="4:22" s="124" customFormat="1" ht="15" customHeight="1" x14ac:dyDescent="0.2">
      <c r="E16" s="658" t="s">
        <v>225</v>
      </c>
      <c r="F16" s="659"/>
      <c r="G16" s="503"/>
      <c r="H16" s="507"/>
      <c r="I16" s="501"/>
      <c r="J16" s="509"/>
      <c r="K16" s="503"/>
      <c r="L16" s="507"/>
      <c r="M16" s="501"/>
      <c r="N16" s="504"/>
      <c r="O16" s="137">
        <v>0</v>
      </c>
      <c r="P16" s="138"/>
      <c r="Q16" s="148"/>
      <c r="R16" s="131" t="str">
        <f>IF(TRIM(Q16)="", "", IF(VLOOKUP(Q16,'Footnotes list'!$D$5:$E$54,2,FALSE)=0,"",VLOOKUP(Q16,'Footnotes list'!$D$5:$E$54,2,FALSE) ) )</f>
        <v/>
      </c>
      <c r="S16" s="503"/>
      <c r="T16" s="505"/>
      <c r="U16" s="501"/>
      <c r="V16" s="508"/>
    </row>
    <row r="17" spans="4:23" s="124" customFormat="1" ht="15" customHeight="1" x14ac:dyDescent="0.2">
      <c r="E17" s="658" t="s">
        <v>226</v>
      </c>
      <c r="F17" s="659"/>
      <c r="G17" s="503"/>
      <c r="H17" s="507"/>
      <c r="I17" s="501"/>
      <c r="J17" s="509"/>
      <c r="K17" s="503"/>
      <c r="L17" s="507"/>
      <c r="M17" s="501"/>
      <c r="N17" s="508"/>
      <c r="O17" s="137">
        <v>0</v>
      </c>
      <c r="P17" s="138"/>
      <c r="Q17" s="449"/>
      <c r="R17" s="458" t="str">
        <f>IF(TRIM(Q17)="", "", IF(VLOOKUP(Q17,'Footnotes list'!$D$5:$E$54,2,FALSE)=0,"",VLOOKUP(Q17,'Footnotes list'!$D$5:$E$54,2,FALSE) ) )</f>
        <v/>
      </c>
      <c r="S17" s="503"/>
      <c r="T17" s="505"/>
      <c r="U17" s="501"/>
      <c r="V17" s="509"/>
    </row>
    <row r="18" spans="4:23" s="124" customFormat="1" ht="15" customHeight="1" x14ac:dyDescent="0.2">
      <c r="E18" s="684" t="s">
        <v>227</v>
      </c>
      <c r="F18" s="685"/>
      <c r="G18" s="503"/>
      <c r="H18" s="507"/>
      <c r="I18" s="501"/>
      <c r="J18" s="504"/>
      <c r="K18" s="503"/>
      <c r="L18" s="507"/>
      <c r="M18" s="501"/>
      <c r="N18" s="504"/>
      <c r="O18" s="137">
        <v>0</v>
      </c>
      <c r="P18" s="138"/>
      <c r="Q18" s="148"/>
      <c r="R18" s="131" t="str">
        <f>IF(TRIM(Q18)="", "", IF(VLOOKUP(Q18,'Footnotes list'!$D$5:$E$54,2,FALSE)=0,"",VLOOKUP(Q18,'Footnotes list'!$D$5:$E$54,2,FALSE) ) )</f>
        <v/>
      </c>
      <c r="S18" s="503"/>
      <c r="T18" s="505"/>
      <c r="U18" s="501"/>
      <c r="V18" s="504"/>
    </row>
    <row r="19" spans="4:23" s="124" customFormat="1" ht="15" customHeight="1" x14ac:dyDescent="0.2">
      <c r="E19" s="684" t="s">
        <v>228</v>
      </c>
      <c r="F19" s="685"/>
      <c r="G19" s="137">
        <v>0</v>
      </c>
      <c r="H19" s="129"/>
      <c r="I19" s="449"/>
      <c r="J19" s="458" t="str">
        <f>IF(TRIM(I19)="", "", IF(VLOOKUP(I19,'Footnotes list'!$D$5:$E$54,2,FALSE)=0,"",VLOOKUP(I19,'Footnotes list'!$D$5:$E$54,2,FALSE) ) )</f>
        <v/>
      </c>
      <c r="K19" s="556" t="str">
        <f>IF(TRIM(CONCATENATE(K20,K21,K22))="","",SUM(K20:K22))</f>
        <v/>
      </c>
      <c r="L19" s="129"/>
      <c r="M19" s="449"/>
      <c r="N19" s="458" t="str">
        <f>IF(TRIM(M19)="", "", IF(VLOOKUP(M19,'Footnotes list'!$D$5:$E$54,2,FALSE)=0,"",VLOOKUP(M19,'Footnotes list'!$D$5:$E$54,2,FALSE) ) )</f>
        <v/>
      </c>
      <c r="O19" s="556" t="str">
        <f>IF(TRIM(CONCATENATE(O20,O21,O22))="","",SUM(O20:O22))</f>
        <v/>
      </c>
      <c r="P19" s="534"/>
      <c r="Q19" s="449"/>
      <c r="R19" s="458" t="str">
        <f>IF(TRIM(Q19)="", "", IF(VLOOKUP(Q19,'Footnotes list'!$D$5:$E$54,2,FALSE)=0,"",VLOOKUP(Q19,'Footnotes list'!$D$5:$E$54,2,FALSE) ) )</f>
        <v/>
      </c>
      <c r="S19" s="556">
        <f>IF(TRIM(CONCATENATE('Table 1'!BO8, 'Table 1'!BO9, 'Table 1'!BO10,'Table 1'!BO11))="","",SUM('Table 1'!BO8:BO11))</f>
        <v>0</v>
      </c>
      <c r="T19" s="129"/>
      <c r="U19" s="449"/>
      <c r="V19" s="458" t="str">
        <f>IF(TRIM(U19)="", "", IF(VLOOKUP(U19,'Footnotes list'!$D$5:$E$54,2,FALSE)=0,"",VLOOKUP(U19,'Footnotes list'!$D$5:$E$54,2,FALSE) ) )</f>
        <v/>
      </c>
    </row>
    <row r="20" spans="4:23" s="124" customFormat="1" ht="15" customHeight="1" x14ac:dyDescent="0.2">
      <c r="E20" s="686" t="s">
        <v>229</v>
      </c>
      <c r="F20" s="687"/>
      <c r="G20" s="503"/>
      <c r="H20" s="507"/>
      <c r="I20" s="501"/>
      <c r="J20" s="509" t="str">
        <f>IF(TRIM(I20)="", "", IF(VLOOKUP(I20,'Footnotes list'!$D$5:$E$54,2,FALSE)=0,"",VLOOKUP(I20,'Footnotes list'!$D$5:$E$54,2,FALSE) ) )</f>
        <v/>
      </c>
      <c r="K20" s="513"/>
      <c r="L20" s="129"/>
      <c r="M20" s="148"/>
      <c r="N20" s="131" t="str">
        <f>IF(TRIM(M20)="", "", IF(VLOOKUP(M20,'Footnotes list'!$D$5:$E$54,2,FALSE)=0,"",VLOOKUP(M20,'Footnotes list'!$D$5:$E$54,2,FALSE) ) )</f>
        <v/>
      </c>
      <c r="O20" s="513"/>
      <c r="P20" s="129"/>
      <c r="Q20" s="148"/>
      <c r="R20" s="131" t="str">
        <f>IF(TRIM(Q20)="", "", IF(VLOOKUP(Q20,'Footnotes list'!$D$5:$E$54,2,FALSE)=0,"",VLOOKUP(Q20,'Footnotes list'!$D$5:$E$54,2,FALSE) ) )</f>
        <v/>
      </c>
      <c r="S20" s="503"/>
      <c r="T20" s="510"/>
      <c r="U20" s="501"/>
      <c r="V20" s="508"/>
    </row>
    <row r="21" spans="4:23" s="124" customFormat="1" ht="15" customHeight="1" x14ac:dyDescent="0.2">
      <c r="E21" s="686" t="s">
        <v>229</v>
      </c>
      <c r="F21" s="687"/>
      <c r="G21" s="503"/>
      <c r="H21" s="507"/>
      <c r="I21" s="501"/>
      <c r="J21" s="509" t="str">
        <f>IF(TRIM(I21)="", "", IF(VLOOKUP(I21,'Footnotes list'!$D$5:$E$54,2,FALSE)=0,"",VLOOKUP(I21,'Footnotes list'!$D$5:$E$54,2,FALSE) ) )</f>
        <v/>
      </c>
      <c r="K21" s="513"/>
      <c r="L21" s="129"/>
      <c r="M21" s="148"/>
      <c r="N21" s="131" t="str">
        <f>IF(TRIM(M21)="", "", IF(VLOOKUP(M21,'Footnotes list'!$D$5:$E$54,2,FALSE)=0,"",VLOOKUP(M21,'Footnotes list'!$D$5:$E$54,2,FALSE) ) )</f>
        <v/>
      </c>
      <c r="O21" s="513"/>
      <c r="P21" s="129"/>
      <c r="Q21" s="148"/>
      <c r="R21" s="131" t="str">
        <f>IF(TRIM(Q21)="", "", IF(VLOOKUP(Q21,'Footnotes list'!$D$5:$E$54,2,FALSE)=0,"",VLOOKUP(Q21,'Footnotes list'!$D$5:$E$54,2,FALSE) ) )</f>
        <v/>
      </c>
      <c r="S21" s="503"/>
      <c r="T21" s="510"/>
      <c r="U21" s="501"/>
      <c r="V21" s="504"/>
    </row>
    <row r="22" spans="4:23" s="124" customFormat="1" ht="15" customHeight="1" thickBot="1" x14ac:dyDescent="0.25">
      <c r="E22" s="682" t="s">
        <v>229</v>
      </c>
      <c r="F22" s="683"/>
      <c r="G22" s="503"/>
      <c r="H22" s="507"/>
      <c r="I22" s="501"/>
      <c r="J22" s="504" t="str">
        <f>IF(TRIM(I22)="", "", IF(VLOOKUP(I22,'Footnotes list'!$D$5:$E$54,2,FALSE)=0,"",VLOOKUP(I22,'Footnotes list'!$D$5:$E$54,2,FALSE) ) )</f>
        <v/>
      </c>
      <c r="K22" s="514"/>
      <c r="L22" s="134"/>
      <c r="M22" s="452"/>
      <c r="N22" s="453" t="str">
        <f>IF(TRIM(M22)="", "", IF(VLOOKUP(M22,'Footnotes list'!$D$5:$E$54,2,FALSE)=0,"",VLOOKUP(M22,'Footnotes list'!$D$5:$E$54,2,FALSE) ) )</f>
        <v/>
      </c>
      <c r="O22" s="514"/>
      <c r="P22" s="134"/>
      <c r="Q22" s="452"/>
      <c r="R22" s="453" t="str">
        <f>IF(TRIM(Q22)="", "", IF(VLOOKUP(Q22,'Footnotes list'!$D$5:$E$54,2,FALSE)=0,"",VLOOKUP(Q22,'Footnotes list'!$D$5:$E$54,2,FALSE) ) )</f>
        <v/>
      </c>
      <c r="S22" s="503"/>
      <c r="T22" s="492"/>
      <c r="U22" s="511"/>
      <c r="V22" s="512"/>
    </row>
    <row r="23" spans="4:23" s="529" customFormat="1" ht="37.5" customHeight="1" x14ac:dyDescent="0.2">
      <c r="D23" s="527"/>
      <c r="E23" s="527"/>
      <c r="F23" s="527"/>
      <c r="G23" s="679" t="str">
        <f>IF(('Table 1'!AQ8+'Table 1'!AQ9+'Table 1'!AQ10+'Table 1'!AQ11)&lt;(G8+G9+G10+G11+G19), "WARNING: The sum of all outputs listed in Table 2, section 2, column '(t)' should be lower than the total input in Table 1, section 6, column 'dry oil (t)'", IF(OR(LEN(G8)&gt;0,LEN(J8)&gt;0,LEN(G9)&gt;0,LEN(J9)&gt;0,LEN(G10)&gt;0, LEN(J10)&gt;0,LEN(G11)&gt;0, LEN(J11)&gt;0,LEN(G19)&gt;0,LEN(J19)&gt;0), "No warning","Warning: mandatory cell is empty. Please provide value or explanation"))</f>
        <v>No warning</v>
      </c>
      <c r="H23" s="679"/>
      <c r="I23" s="679"/>
      <c r="J23" s="679"/>
      <c r="K23" s="679" t="str">
        <f>IF(OR(LEN(K12)&gt;0,LEN(N12)&gt;0,LEN(K20)&gt;0,LEN(N20)&gt;0,LEN(K21)&gt;0,LEN(N21)&gt;0,LEN(K22)&gt;0,LEN(N22)&gt;0),"No warning","Warning: mandatory cell is empty. Please provide value or explanation")</f>
        <v>No warning</v>
      </c>
      <c r="L23" s="679"/>
      <c r="M23" s="679"/>
      <c r="N23" s="679"/>
      <c r="O23" s="679" t="str">
        <f>IF(OR(LEN(O8)&gt;0,LEN(R8)&gt;0,LEN(O9)&gt;0,LEN(R9)&gt;0,LEN(O10)&gt;0, LEN(R10)&gt;0,LEN(O11)&gt;0,LEN(R11)&gt;0,LEN(O13)&gt;0,LEN(R13)&gt;0,LEN(O14)&gt;0,LEN(R14)&gt;0,LEN(O15)&gt;0,LEN(R15)&gt;0,LEN(O16)&gt;0,LEN(R16)&gt;0,LEN(O17)&gt;0,LEN(R17)&gt;0,LEN(O18)&gt;0,LEN(R18)&gt;0,LEN(O20)&gt;0,LEN(R20)&gt;0,LEN(O21)&gt;0,LEN(R21)&gt;0,LEN(O22)&gt;0,LEN(R22)&gt;0), "No warning","Warning: mandatory cell is empty. Please provide value or explanation")</f>
        <v>No warning</v>
      </c>
      <c r="P23" s="679"/>
      <c r="Q23" s="679"/>
      <c r="R23" s="679"/>
      <c r="S23" s="528"/>
      <c r="T23" s="528"/>
      <c r="U23" s="528"/>
      <c r="V23" s="528"/>
      <c r="W23" s="527"/>
    </row>
    <row r="24" spans="4:23" s="124" customFormat="1" ht="15" x14ac:dyDescent="0.25">
      <c r="E24" s="48" t="s">
        <v>134</v>
      </c>
      <c r="F24" s="48"/>
      <c r="H24" s="35"/>
      <c r="I24" s="35"/>
      <c r="J24" s="35"/>
      <c r="K24"/>
      <c r="L24" s="34"/>
      <c r="M24" s="42"/>
      <c r="N24" s="42"/>
      <c r="O24" s="42"/>
      <c r="P24" s="42"/>
      <c r="Q24" s="42"/>
      <c r="R24" s="42"/>
      <c r="S24"/>
      <c r="T24" s="34"/>
      <c r="U24" s="34"/>
      <c r="V24" s="34"/>
    </row>
    <row r="25" spans="4:23" s="124" customFormat="1" x14ac:dyDescent="0.2">
      <c r="E25" s="35" t="s">
        <v>135</v>
      </c>
      <c r="F25" s="35"/>
      <c r="H25" s="35"/>
      <c r="I25" s="35"/>
      <c r="J25" s="35"/>
      <c r="K25" s="35"/>
      <c r="L25" s="34"/>
      <c r="M25" s="34"/>
    </row>
    <row r="26" spans="4:23" s="124" customFormat="1" ht="12.75" customHeight="1" x14ac:dyDescent="0.2">
      <c r="E26" s="140" t="s">
        <v>230</v>
      </c>
      <c r="F26" s="141"/>
      <c r="G26" s="141"/>
      <c r="H26" s="142"/>
      <c r="I26" s="142"/>
      <c r="J26" s="142"/>
      <c r="K26" s="143"/>
      <c r="L26" s="144"/>
    </row>
    <row r="27" spans="4:23" s="124" customFormat="1" ht="12.75" customHeight="1" x14ac:dyDescent="0.2">
      <c r="E27" s="515" t="s">
        <v>231</v>
      </c>
      <c r="F27" s="516"/>
      <c r="G27" s="516"/>
      <c r="H27" s="517"/>
      <c r="I27" s="517"/>
      <c r="J27" s="517"/>
      <c r="K27" s="518"/>
      <c r="L27" s="519"/>
    </row>
    <row r="28" spans="4:23" s="124" customFormat="1" x14ac:dyDescent="0.2">
      <c r="E28" s="67" t="s">
        <v>194</v>
      </c>
      <c r="F28" s="68"/>
      <c r="G28" s="68"/>
      <c r="H28" s="69"/>
      <c r="I28" s="69"/>
      <c r="J28" s="69"/>
      <c r="K28" s="70"/>
      <c r="L28" s="71"/>
    </row>
    <row r="29" spans="4:23" s="124" customFormat="1" x14ac:dyDescent="0.2">
      <c r="E29" s="311" t="s">
        <v>232</v>
      </c>
      <c r="F29" s="358"/>
      <c r="G29" s="121"/>
      <c r="H29" s="145"/>
      <c r="I29" s="145"/>
      <c r="J29" s="145"/>
      <c r="K29" s="146"/>
      <c r="L29" s="146"/>
    </row>
    <row r="30" spans="4:23" s="124" customFormat="1" x14ac:dyDescent="0.2">
      <c r="E30" s="313" t="s">
        <v>193</v>
      </c>
      <c r="F30" s="520"/>
      <c r="G30" s="521"/>
      <c r="H30" s="522"/>
      <c r="I30" s="522"/>
      <c r="J30" s="522"/>
      <c r="K30" s="523"/>
      <c r="L30" s="523"/>
    </row>
    <row r="31" spans="4:23" s="124" customFormat="1" ht="17.100000000000001" customHeight="1" x14ac:dyDescent="0.2"/>
    <row r="32" spans="4:23" s="124" customFormat="1" ht="16.5" customHeight="1" x14ac:dyDescent="0.2">
      <c r="E32" s="44" t="s">
        <v>233</v>
      </c>
      <c r="F32" s="44"/>
    </row>
    <row r="33" spans="5:6" s="124" customFormat="1" ht="16.5" customHeight="1" x14ac:dyDescent="0.2">
      <c r="E33" s="44" t="s">
        <v>234</v>
      </c>
      <c r="F33" s="44"/>
    </row>
    <row r="34" spans="5:6" s="124" customFormat="1" ht="16.5" customHeight="1" x14ac:dyDescent="0.2">
      <c r="E34" s="44" t="s">
        <v>235</v>
      </c>
      <c r="F34" s="44"/>
    </row>
    <row r="35" spans="5:6" s="124" customFormat="1" ht="16.5" customHeight="1" x14ac:dyDescent="0.2">
      <c r="E35" s="44" t="s">
        <v>236</v>
      </c>
      <c r="F35" s="44"/>
    </row>
    <row r="36" spans="5:6" s="124" customFormat="1" ht="16.5" customHeight="1" x14ac:dyDescent="0.2">
      <c r="E36" s="44" t="s">
        <v>237</v>
      </c>
      <c r="F36" s="44"/>
    </row>
    <row r="37" spans="5:6" s="124" customFormat="1" ht="16.5" customHeight="1" x14ac:dyDescent="0.2">
      <c r="E37" s="44" t="s">
        <v>238</v>
      </c>
      <c r="F37" s="44"/>
    </row>
    <row r="38" spans="5:6" s="124" customFormat="1" ht="16.5" customHeight="1" x14ac:dyDescent="0.2">
      <c r="E38" s="44" t="s">
        <v>239</v>
      </c>
      <c r="F38" s="44"/>
    </row>
    <row r="39" spans="5:6" s="124" customFormat="1" ht="16.5" customHeight="1" x14ac:dyDescent="0.2">
      <c r="E39" s="44" t="s">
        <v>240</v>
      </c>
      <c r="F39" s="44"/>
    </row>
    <row r="40" spans="5:6" s="124" customFormat="1" x14ac:dyDescent="0.2"/>
  </sheetData>
  <sheetProtection algorithmName="SHA-512" hashValue="Dhvw8YSeZmtG1wMGgCoKaI/vJ1PSD5l7ZVrWbamHiqaSkq8O+SvfzMIVOJVbt9msGg1y6S880IWEnHC4kLDSKQ==" saltValue="eaIAMKKJIcrjG2lXFRFicQ==" spinCount="100000" sheet="1" objects="1" scenarios="1"/>
  <mergeCells count="35">
    <mergeCell ref="G23:J23"/>
    <mergeCell ref="K23:N23"/>
    <mergeCell ref="O23:R23"/>
    <mergeCell ref="E6:F7"/>
    <mergeCell ref="G6:J6"/>
    <mergeCell ref="K6:N6"/>
    <mergeCell ref="O6:R6"/>
    <mergeCell ref="E8:F8"/>
    <mergeCell ref="E9:F9"/>
    <mergeCell ref="E10:F10"/>
    <mergeCell ref="E11:F11"/>
    <mergeCell ref="E12:F12"/>
    <mergeCell ref="E13:F13"/>
    <mergeCell ref="E14:F14"/>
    <mergeCell ref="E15:F15"/>
    <mergeCell ref="E16:F16"/>
    <mergeCell ref="S6:V6"/>
    <mergeCell ref="I7:J7"/>
    <mergeCell ref="M7:N7"/>
    <mergeCell ref="Q7:R7"/>
    <mergeCell ref="U7:V7"/>
    <mergeCell ref="E2:V2"/>
    <mergeCell ref="G3:V3"/>
    <mergeCell ref="G4:V4"/>
    <mergeCell ref="G5:J5"/>
    <mergeCell ref="K5:N5"/>
    <mergeCell ref="O5:R5"/>
    <mergeCell ref="S5:V5"/>
    <mergeCell ref="E5:F5"/>
    <mergeCell ref="E22:F22"/>
    <mergeCell ref="E17:F17"/>
    <mergeCell ref="E18:F18"/>
    <mergeCell ref="E19:F19"/>
    <mergeCell ref="E20:F20"/>
    <mergeCell ref="E21:F21"/>
  </mergeCells>
  <conditionalFormatting sqref="G23:V23">
    <cfRule type="containsText" dxfId="0" priority="1" operator="containsText" text="Warning: ">
      <formula>NOT(ISERROR(SEARCH("Warning: ",G23)))</formula>
    </cfRule>
  </conditionalFormatting>
  <dataValidations count="3">
    <dataValidation type="decimal" allowBlank="1" showInputMessage="1" showErrorMessage="1" sqref="G8 G10:G18 G20:G22" xr:uid="{00000000-0002-0000-0900-000000000000}">
      <formula1>0</formula1>
      <formula2>9999999999</formula2>
    </dataValidation>
    <dataValidation type="list" showInputMessage="1" showErrorMessage="1" sqref="H8:H11 H19:H22 L19:L22 P19:P22 P8:P11 T19" xr:uid="{00000000-0002-0000-0900-000001000000}">
      <formula1>ValidFlags</formula1>
    </dataValidation>
    <dataValidation showInputMessage="1" showErrorMessage="1" sqref="T20:T22" xr:uid="{00000000-0002-0000-0900-000002000000}"/>
  </dataValidations>
  <pageMargins left="0.70866141732283472" right="0.70866141732283472" top="0.78740157480314965" bottom="0.78740157480314965" header="0.31496062992125984" footer="0.31496062992125984"/>
  <pageSetup paperSize="9" scale="69"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65" r:id="rId4" name="formulas">
              <controlPr defaultSize="0" print="0" autoFill="0" autoPict="0" macro="[0]!'SwitchLocksInCells &quot;formulas&quot;'" altText="Lock formulas">
                <anchor moveWithCells="1" sizeWithCells="1">
                  <from>
                    <xdr:col>4</xdr:col>
                    <xdr:colOff>476250</xdr:colOff>
                    <xdr:row>1</xdr:row>
                    <xdr:rowOff>114300</xdr:rowOff>
                  </from>
                  <to>
                    <xdr:col>4</xdr:col>
                    <xdr:colOff>1152525</xdr:colOff>
                    <xdr:row>1</xdr:row>
                    <xdr:rowOff>514350</xdr:rowOff>
                  </to>
                </anchor>
              </controlPr>
            </control>
          </mc:Choice>
        </mc:AlternateContent>
        <mc:AlternateContent xmlns:mc="http://schemas.openxmlformats.org/markup-compatibility/2006">
          <mc:Choice Requires="x14">
            <control shapeId="45066" r:id="rId5" name="Button 10">
              <controlPr defaultSize="0" print="0" autoFill="0" autoPict="0" macro="[0]!MainBody">
                <anchor moveWithCells="1" sizeWithCells="1">
                  <from>
                    <xdr:col>4</xdr:col>
                    <xdr:colOff>1257300</xdr:colOff>
                    <xdr:row>1</xdr:row>
                    <xdr:rowOff>104775</xdr:rowOff>
                  </from>
                  <to>
                    <xdr:col>5</xdr:col>
                    <xdr:colOff>904875</xdr:colOff>
                    <xdr:row>1</xdr:row>
                    <xdr:rowOff>314325</xdr:rowOff>
                  </to>
                </anchor>
              </controlPr>
            </control>
          </mc:Choice>
        </mc:AlternateContent>
        <mc:AlternateContent xmlns:mc="http://schemas.openxmlformats.org/markup-compatibility/2006">
          <mc:Choice Requires="x14">
            <control shapeId="45067" r:id="rId6" name="Button 11">
              <controlPr defaultSize="0" print="0" autoFill="0" autoPict="0" macro="[0]!RestoreColours">
                <anchor moveWithCells="1" sizeWithCells="1">
                  <from>
                    <xdr:col>4</xdr:col>
                    <xdr:colOff>1266825</xdr:colOff>
                    <xdr:row>1</xdr:row>
                    <xdr:rowOff>352425</xdr:rowOff>
                  </from>
                  <to>
                    <xdr:col>5</xdr:col>
                    <xdr:colOff>904875</xdr:colOff>
                    <xdr:row>1</xdr:row>
                    <xdr:rowOff>542925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'Footnotes list'!$D$9:$D$58</xm:f>
          </x14:formula1>
          <xm:sqref>Q8:Q11 Q13:Q22 I8:I11 M12 M19:M22 I19:I22 U19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41AFAA"/>
    <pageSetUpPr fitToPage="1"/>
  </sheetPr>
  <dimension ref="E1:BK19"/>
  <sheetViews>
    <sheetView showGridLines="0" zoomScaleNormal="100" workbookViewId="0">
      <pane xSplit="6" ySplit="7" topLeftCell="G8" activePane="bottomRight" state="frozen"/>
      <selection pane="topRight" activeCell="C1" sqref="C1"/>
      <selection pane="bottomLeft" activeCell="A8" sqref="A8"/>
      <selection pane="bottomRight" activeCell="G8" sqref="G8"/>
    </sheetView>
  </sheetViews>
  <sheetFormatPr defaultColWidth="10.85546875" defaultRowHeight="12.75" x14ac:dyDescent="0.2"/>
  <cols>
    <col min="1" max="4" width="0" hidden="1" customWidth="1"/>
    <col min="5" max="5" width="1.42578125" customWidth="1"/>
    <col min="6" max="6" width="19.5703125" customWidth="1"/>
    <col min="7" max="7" width="8.42578125" customWidth="1"/>
    <col min="8" max="9" width="3.5703125" customWidth="1"/>
    <col min="10" max="11" width="8.42578125" customWidth="1"/>
    <col min="12" max="13" width="3.5703125" customWidth="1"/>
    <col min="14" max="14" width="7.85546875" customWidth="1"/>
    <col min="15" max="15" width="8.42578125" customWidth="1"/>
    <col min="16" max="17" width="3.5703125" customWidth="1"/>
    <col min="18" max="19" width="8.42578125" customWidth="1"/>
    <col min="20" max="21" width="3.5703125" customWidth="1"/>
    <col min="22" max="22" width="7.85546875" customWidth="1"/>
    <col min="23" max="23" width="8.42578125" customWidth="1"/>
    <col min="24" max="25" width="3.5703125" customWidth="1"/>
    <col min="26" max="27" width="8.42578125" customWidth="1"/>
    <col min="28" max="29" width="3.5703125" customWidth="1"/>
    <col min="30" max="30" width="7.85546875" customWidth="1"/>
    <col min="31" max="31" width="8.5703125" customWidth="1"/>
    <col min="32" max="33" width="3.5703125" customWidth="1"/>
    <col min="34" max="35" width="8.5703125" customWidth="1"/>
    <col min="36" max="37" width="3.5703125" customWidth="1"/>
    <col min="38" max="38" width="7.85546875" customWidth="1"/>
    <col min="39" max="39" width="8.5703125" customWidth="1"/>
    <col min="40" max="41" width="3.5703125" customWidth="1"/>
    <col min="42" max="43" width="8.5703125" customWidth="1"/>
    <col min="44" max="45" width="3.5703125" customWidth="1"/>
    <col min="46" max="46" width="7.85546875" customWidth="1"/>
    <col min="47" max="47" width="8.5703125" customWidth="1"/>
    <col min="48" max="49" width="3.5703125" customWidth="1"/>
    <col min="50" max="51" width="8.5703125" customWidth="1"/>
    <col min="52" max="53" width="3.5703125" customWidth="1"/>
    <col min="54" max="55" width="9.5703125" customWidth="1"/>
    <col min="56" max="57" width="3.5703125" customWidth="1"/>
    <col min="58" max="59" width="9.5703125" customWidth="1"/>
    <col min="60" max="61" width="3.5703125" customWidth="1"/>
    <col min="62" max="62" width="9.5703125" customWidth="1"/>
  </cols>
  <sheetData>
    <row r="1" spans="5:63" ht="13.5" thickBot="1" x14ac:dyDescent="0.25">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row>
    <row r="2" spans="5:63" ht="27" customHeight="1" thickBot="1" x14ac:dyDescent="0.25">
      <c r="E2" s="34"/>
      <c r="F2" s="688" t="s">
        <v>241</v>
      </c>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90"/>
      <c r="BK2" s="34"/>
    </row>
    <row r="3" spans="5:63" ht="16.5" thickBot="1" x14ac:dyDescent="0.25">
      <c r="E3" s="34"/>
      <c r="F3" s="249" t="s">
        <v>119</v>
      </c>
      <c r="G3" s="665" t="str">
        <f>IF('GETTING STARTED'!E9="","",'GETTING STARTED'!E9)</f>
        <v>Luxembourg</v>
      </c>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5"/>
      <c r="AR3" s="665"/>
      <c r="AS3" s="665"/>
      <c r="AT3" s="665"/>
      <c r="AU3" s="665"/>
      <c r="AV3" s="665"/>
      <c r="AW3" s="665"/>
      <c r="AX3" s="665"/>
      <c r="AY3" s="665"/>
      <c r="AZ3" s="665"/>
      <c r="BA3" s="665"/>
      <c r="BB3" s="665"/>
      <c r="BC3" s="665"/>
      <c r="BD3" s="665"/>
      <c r="BE3" s="665"/>
      <c r="BF3" s="665"/>
      <c r="BG3" s="665"/>
      <c r="BH3" s="665"/>
      <c r="BI3" s="665"/>
      <c r="BJ3" s="666"/>
      <c r="BK3" s="34"/>
    </row>
    <row r="4" spans="5:63" ht="16.5" thickBot="1" x14ac:dyDescent="0.25">
      <c r="E4" s="34"/>
      <c r="F4" s="249" t="s">
        <v>120</v>
      </c>
      <c r="G4" s="665">
        <f>IF('GETTING STARTED'!E10="","",'GETTING STARTED'!E10)</f>
        <v>2022</v>
      </c>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6"/>
      <c r="BK4" s="34"/>
    </row>
    <row r="5" spans="5:63" ht="16.5" thickBot="1" x14ac:dyDescent="0.25">
      <c r="E5" s="34"/>
      <c r="F5" s="250"/>
      <c r="G5" s="691">
        <v>1</v>
      </c>
      <c r="H5" s="692"/>
      <c r="I5" s="692"/>
      <c r="J5" s="692"/>
      <c r="K5" s="692"/>
      <c r="L5" s="692"/>
      <c r="M5" s="692"/>
      <c r="N5" s="693"/>
      <c r="O5" s="691">
        <v>2</v>
      </c>
      <c r="P5" s="692"/>
      <c r="Q5" s="692"/>
      <c r="R5" s="692"/>
      <c r="S5" s="692"/>
      <c r="T5" s="692"/>
      <c r="U5" s="692"/>
      <c r="V5" s="693"/>
      <c r="W5" s="691">
        <v>3</v>
      </c>
      <c r="X5" s="692"/>
      <c r="Y5" s="692"/>
      <c r="Z5" s="692"/>
      <c r="AA5" s="692"/>
      <c r="AB5" s="692"/>
      <c r="AC5" s="692"/>
      <c r="AD5" s="693"/>
      <c r="AE5" s="691">
        <v>4</v>
      </c>
      <c r="AF5" s="692"/>
      <c r="AG5" s="692"/>
      <c r="AH5" s="692"/>
      <c r="AI5" s="692"/>
      <c r="AJ5" s="692"/>
      <c r="AK5" s="692"/>
      <c r="AL5" s="693"/>
      <c r="AM5" s="691">
        <v>5</v>
      </c>
      <c r="AN5" s="692"/>
      <c r="AO5" s="692"/>
      <c r="AP5" s="692"/>
      <c r="AQ5" s="692"/>
      <c r="AR5" s="692"/>
      <c r="AS5" s="692"/>
      <c r="AT5" s="693"/>
      <c r="AU5" s="691">
        <v>6</v>
      </c>
      <c r="AV5" s="692"/>
      <c r="AW5" s="692"/>
      <c r="AX5" s="692"/>
      <c r="AY5" s="692"/>
      <c r="AZ5" s="692"/>
      <c r="BA5" s="692"/>
      <c r="BB5" s="693"/>
      <c r="BC5" s="691">
        <v>7</v>
      </c>
      <c r="BD5" s="692"/>
      <c r="BE5" s="692"/>
      <c r="BF5" s="692"/>
      <c r="BG5" s="692"/>
      <c r="BH5" s="692"/>
      <c r="BI5" s="692"/>
      <c r="BJ5" s="693"/>
      <c r="BK5" s="34"/>
    </row>
    <row r="6" spans="5:63" ht="16.5" thickBot="1" x14ac:dyDescent="0.25">
      <c r="E6" s="34"/>
      <c r="F6" s="251"/>
      <c r="G6" s="714" t="s">
        <v>242</v>
      </c>
      <c r="H6" s="715"/>
      <c r="I6" s="715"/>
      <c r="J6" s="715"/>
      <c r="K6" s="715"/>
      <c r="L6" s="715"/>
      <c r="M6" s="715"/>
      <c r="N6" s="716"/>
      <c r="O6" s="667" t="s">
        <v>243</v>
      </c>
      <c r="P6" s="667"/>
      <c r="Q6" s="667"/>
      <c r="R6" s="667"/>
      <c r="S6" s="712"/>
      <c r="T6" s="712"/>
      <c r="U6" s="712"/>
      <c r="V6" s="713"/>
      <c r="W6" s="667" t="s">
        <v>244</v>
      </c>
      <c r="X6" s="667"/>
      <c r="Y6" s="667"/>
      <c r="Z6" s="667"/>
      <c r="AA6" s="712"/>
      <c r="AB6" s="712"/>
      <c r="AC6" s="712"/>
      <c r="AD6" s="713"/>
      <c r="AE6" s="667" t="s">
        <v>245</v>
      </c>
      <c r="AF6" s="667"/>
      <c r="AG6" s="667"/>
      <c r="AH6" s="667"/>
      <c r="AI6" s="712"/>
      <c r="AJ6" s="712"/>
      <c r="AK6" s="712"/>
      <c r="AL6" s="713"/>
      <c r="AM6" s="667" t="s">
        <v>246</v>
      </c>
      <c r="AN6" s="667"/>
      <c r="AO6" s="667"/>
      <c r="AP6" s="667"/>
      <c r="AQ6" s="712"/>
      <c r="AR6" s="712"/>
      <c r="AS6" s="712"/>
      <c r="AT6" s="713"/>
      <c r="AU6" s="667" t="s">
        <v>247</v>
      </c>
      <c r="AV6" s="667"/>
      <c r="AW6" s="667"/>
      <c r="AX6" s="667"/>
      <c r="AY6" s="712"/>
      <c r="AZ6" s="712"/>
      <c r="BA6" s="712"/>
      <c r="BB6" s="713"/>
      <c r="BC6" s="667" t="s">
        <v>248</v>
      </c>
      <c r="BD6" s="667"/>
      <c r="BE6" s="667"/>
      <c r="BF6" s="667"/>
      <c r="BG6" s="712"/>
      <c r="BH6" s="712"/>
      <c r="BI6" s="712"/>
      <c r="BJ6" s="713"/>
      <c r="BK6" s="34"/>
    </row>
    <row r="7" spans="5:63" ht="41.45" customHeight="1" thickBot="1" x14ac:dyDescent="0.25">
      <c r="E7" s="34"/>
      <c r="F7" s="252"/>
      <c r="G7" s="253" t="s">
        <v>186</v>
      </c>
      <c r="H7" s="254" t="s">
        <v>184</v>
      </c>
      <c r="I7" s="710" t="s">
        <v>249</v>
      </c>
      <c r="J7" s="711"/>
      <c r="K7" s="253" t="s">
        <v>250</v>
      </c>
      <c r="L7" s="254" t="s">
        <v>184</v>
      </c>
      <c r="M7" s="710" t="s">
        <v>249</v>
      </c>
      <c r="N7" s="711"/>
      <c r="O7" s="253" t="s">
        <v>186</v>
      </c>
      <c r="P7" s="254" t="s">
        <v>184</v>
      </c>
      <c r="Q7" s="710" t="s">
        <v>249</v>
      </c>
      <c r="R7" s="711"/>
      <c r="S7" s="253" t="s">
        <v>250</v>
      </c>
      <c r="T7" s="254" t="s">
        <v>184</v>
      </c>
      <c r="U7" s="710" t="s">
        <v>249</v>
      </c>
      <c r="V7" s="711"/>
      <c r="W7" s="253" t="s">
        <v>186</v>
      </c>
      <c r="X7" s="254" t="s">
        <v>184</v>
      </c>
      <c r="Y7" s="710" t="s">
        <v>249</v>
      </c>
      <c r="Z7" s="711"/>
      <c r="AA7" s="253" t="s">
        <v>250</v>
      </c>
      <c r="AB7" s="254" t="s">
        <v>184</v>
      </c>
      <c r="AC7" s="710" t="s">
        <v>249</v>
      </c>
      <c r="AD7" s="711"/>
      <c r="AE7" s="253" t="s">
        <v>186</v>
      </c>
      <c r="AF7" s="254" t="s">
        <v>184</v>
      </c>
      <c r="AG7" s="710" t="s">
        <v>249</v>
      </c>
      <c r="AH7" s="711"/>
      <c r="AI7" s="253" t="s">
        <v>250</v>
      </c>
      <c r="AJ7" s="254" t="s">
        <v>184</v>
      </c>
      <c r="AK7" s="710" t="s">
        <v>249</v>
      </c>
      <c r="AL7" s="711"/>
      <c r="AM7" s="253" t="s">
        <v>186</v>
      </c>
      <c r="AN7" s="254" t="s">
        <v>184</v>
      </c>
      <c r="AO7" s="710" t="s">
        <v>249</v>
      </c>
      <c r="AP7" s="711"/>
      <c r="AQ7" s="253" t="s">
        <v>250</v>
      </c>
      <c r="AR7" s="254" t="s">
        <v>184</v>
      </c>
      <c r="AS7" s="710" t="s">
        <v>249</v>
      </c>
      <c r="AT7" s="711"/>
      <c r="AU7" s="253" t="s">
        <v>186</v>
      </c>
      <c r="AV7" s="254" t="s">
        <v>184</v>
      </c>
      <c r="AW7" s="710" t="s">
        <v>249</v>
      </c>
      <c r="AX7" s="711"/>
      <c r="AY7" s="253" t="s">
        <v>250</v>
      </c>
      <c r="AZ7" s="254" t="s">
        <v>184</v>
      </c>
      <c r="BA7" s="710" t="s">
        <v>249</v>
      </c>
      <c r="BB7" s="711"/>
      <c r="BC7" s="253" t="s">
        <v>186</v>
      </c>
      <c r="BD7" s="254" t="s">
        <v>184</v>
      </c>
      <c r="BE7" s="710" t="s">
        <v>249</v>
      </c>
      <c r="BF7" s="711"/>
      <c r="BG7" s="253" t="s">
        <v>250</v>
      </c>
      <c r="BH7" s="254" t="s">
        <v>184</v>
      </c>
      <c r="BI7" s="710" t="s">
        <v>249</v>
      </c>
      <c r="BJ7" s="711"/>
      <c r="BK7" s="34"/>
    </row>
    <row r="8" spans="5:63" ht="25.5" customHeight="1" x14ac:dyDescent="0.2">
      <c r="E8" s="34"/>
      <c r="F8" s="255" t="s">
        <v>251</v>
      </c>
      <c r="G8" s="256"/>
      <c r="H8" s="258"/>
      <c r="I8" s="448"/>
      <c r="J8" s="451" t="str">
        <f>IF(TRIM(I8)="", "", IF(VLOOKUP(I8,'Footnotes list'!$D$5:$E$54,2,FALSE)=0,"",VLOOKUP(I8,'Footnotes list'!$D$5:$E$54,2,FALSE) ) )</f>
        <v/>
      </c>
      <c r="K8" s="257"/>
      <c r="L8" s="258"/>
      <c r="M8" s="448"/>
      <c r="N8" s="451" t="str">
        <f>IF(TRIM(M8)="", "", IF(VLOOKUP(M8,'Footnotes list'!$D$5:$E$54,2,FALSE)=0,"",VLOOKUP(M8,'Footnotes list'!$D$5:$E$54,2,FALSE) ) )</f>
        <v/>
      </c>
      <c r="O8" s="259"/>
      <c r="P8" s="258"/>
      <c r="Q8" s="448"/>
      <c r="R8" s="451" t="str">
        <f>IF(TRIM(Q8)="", "", IF(VLOOKUP(Q8,'Footnotes list'!$D$5:$E$54,2,FALSE)=0,"",VLOOKUP(Q8,'Footnotes list'!$D$5:$E$54,2,FALSE) ) )</f>
        <v/>
      </c>
      <c r="S8" s="260"/>
      <c r="T8" s="258"/>
      <c r="U8" s="448"/>
      <c r="V8" s="451" t="str">
        <f>IF(TRIM(U8)="", "", IF(VLOOKUP(U8,'Footnotes list'!$D$5:$E$54,2,FALSE)=0,"",VLOOKUP(U8,'Footnotes list'!$D$5:$E$54,2,FALSE) ) )</f>
        <v/>
      </c>
      <c r="W8" s="259"/>
      <c r="X8" s="258"/>
      <c r="Y8" s="448"/>
      <c r="Z8" s="451" t="str">
        <f>IF(TRIM(Y8)="", "", IF(VLOOKUP(Y8,'Footnotes list'!$D$5:$E$54,2,FALSE)=0,"",VLOOKUP(Y8,'Footnotes list'!$D$5:$E$54,2,FALSE) ) )</f>
        <v/>
      </c>
      <c r="AA8" s="260"/>
      <c r="AB8" s="258"/>
      <c r="AC8" s="448"/>
      <c r="AD8" s="451" t="str">
        <f>IF(TRIM(AC8)="", "", IF(VLOOKUP(AC8,'Footnotes list'!$D$5:$E$54,2,FALSE)=0,"",VLOOKUP(AC8,'Footnotes list'!$D$5:$E$54,2,FALSE) ) )</f>
        <v/>
      </c>
      <c r="AE8" s="259"/>
      <c r="AF8" s="258"/>
      <c r="AG8" s="448"/>
      <c r="AH8" s="451" t="str">
        <f>IF(TRIM(AG8)="", "", IF(VLOOKUP(AG8,'Footnotes list'!$D$5:$E$54,2,FALSE)=0,"",VLOOKUP(AG8,'Footnotes list'!$D$5:$E$54,2,FALSE) ) )</f>
        <v/>
      </c>
      <c r="AI8" s="260"/>
      <c r="AJ8" s="258"/>
      <c r="AK8" s="448"/>
      <c r="AL8" s="451" t="str">
        <f>IF(TRIM(AK8)="", "", IF(VLOOKUP(AK8,'Footnotes list'!$D$5:$E$54,2,FALSE)=0,"",VLOOKUP(AK8,'Footnotes list'!$D$5:$E$54,2,FALSE) ) )</f>
        <v/>
      </c>
      <c r="AM8" s="259"/>
      <c r="AN8" s="258"/>
      <c r="AO8" s="448"/>
      <c r="AP8" s="451" t="str">
        <f>IF(TRIM(AO8)="", "", IF(VLOOKUP(AO8,'Footnotes list'!$D$5:$E$54,2,FALSE)=0,"",VLOOKUP(AO8,'Footnotes list'!$D$5:$E$54,2,FALSE) ) )</f>
        <v/>
      </c>
      <c r="AQ8" s="260"/>
      <c r="AR8" s="258"/>
      <c r="AS8" s="448"/>
      <c r="AT8" s="451" t="str">
        <f>IF(TRIM(AS8)="", "", IF(VLOOKUP(AS8,'Footnotes list'!$D$5:$E$54,2,FALSE)=0,"",VLOOKUP(AS8,'Footnotes list'!$D$5:$E$54,2,FALSE) ) )</f>
        <v/>
      </c>
      <c r="AU8" s="259"/>
      <c r="AV8" s="258"/>
      <c r="AW8" s="448"/>
      <c r="AX8" s="451" t="str">
        <f>IF(TRIM(AW8)="", "", IF(VLOOKUP(AW8,'Footnotes list'!$D$5:$E$54,2,FALSE)=0,"",VLOOKUP(AW8,'Footnotes list'!$D$5:$E$54,2,FALSE) ) )</f>
        <v/>
      </c>
      <c r="AY8" s="260"/>
      <c r="AZ8" s="258"/>
      <c r="BA8" s="448"/>
      <c r="BB8" s="451" t="str">
        <f>IF(TRIM(BA8)="", "", IF(VLOOKUP(BA8,'Footnotes list'!$D$5:$E$54,2,FALSE)=0,"",VLOOKUP(BA8,'Footnotes list'!$D$5:$E$54,2,FALSE) ) )</f>
        <v/>
      </c>
      <c r="BC8" s="259"/>
      <c r="BD8" s="258"/>
      <c r="BE8" s="448"/>
      <c r="BF8" s="451" t="str">
        <f>IF(TRIM(BE8)="", "", IF(VLOOKUP(BE8,'Footnotes list'!$D$5:$E$54,2,FALSE)=0,"",VLOOKUP(BE8,'Footnotes list'!$D$5:$E$54,2,FALSE) ) )</f>
        <v/>
      </c>
      <c r="BG8" s="260"/>
      <c r="BH8" s="258"/>
      <c r="BI8" s="448"/>
      <c r="BJ8" s="451" t="str">
        <f>IF(TRIM(BI8)="", "", IF(VLOOKUP(BI8,'Footnotes list'!$D$5:$E$54,2,FALSE)=0,"",VLOOKUP(BI8,'Footnotes list'!$D$5:$E$54,2,FALSE) ) )</f>
        <v/>
      </c>
      <c r="BK8" s="34"/>
    </row>
    <row r="9" spans="5:63" ht="25.5" customHeight="1" x14ac:dyDescent="0.2">
      <c r="E9" s="34"/>
      <c r="F9" s="149" t="s">
        <v>252</v>
      </c>
      <c r="G9" s="261"/>
      <c r="H9" s="129"/>
      <c r="I9" s="148"/>
      <c r="J9" s="131" t="str">
        <f>IF(TRIM(I9)="", "", IF(VLOOKUP(I9,'Footnotes list'!$D$5:$E$54,2,FALSE)=0,"",VLOOKUP(I9,'Footnotes list'!$D$5:$E$54,2,FALSE) ) )</f>
        <v/>
      </c>
      <c r="K9" s="262"/>
      <c r="L9" s="129"/>
      <c r="M9" s="148"/>
      <c r="N9" s="131" t="str">
        <f>IF(TRIM(M9)="", "", IF(VLOOKUP(M9,'Footnotes list'!$D$5:$E$54,2,FALSE)=0,"",VLOOKUP(M9,'Footnotes list'!$D$5:$E$54,2,FALSE) ) )</f>
        <v/>
      </c>
      <c r="O9" s="263"/>
      <c r="P9" s="129"/>
      <c r="Q9" s="148"/>
      <c r="R9" s="131" t="str">
        <f>IF(TRIM(Q9)="", "", IF(VLOOKUP(Q9,'Footnotes list'!$D$5:$E$54,2,FALSE)=0,"",VLOOKUP(Q9,'Footnotes list'!$D$5:$E$54,2,FALSE) ) )</f>
        <v/>
      </c>
      <c r="S9" s="264"/>
      <c r="T9" s="129"/>
      <c r="U9" s="148"/>
      <c r="V9" s="131" t="str">
        <f>IF(TRIM(U9)="", "", IF(VLOOKUP(U9,'Footnotes list'!$D$5:$E$54,2,FALSE)=0,"",VLOOKUP(U9,'Footnotes list'!$D$5:$E$54,2,FALSE) ) )</f>
        <v/>
      </c>
      <c r="W9" s="263"/>
      <c r="X9" s="129"/>
      <c r="Y9" s="148"/>
      <c r="Z9" s="131" t="str">
        <f>IF(TRIM(Y9)="", "", IF(VLOOKUP(Y9,'Footnotes list'!$D$5:$E$54,2,FALSE)=0,"",VLOOKUP(Y9,'Footnotes list'!$D$5:$E$54,2,FALSE) ) )</f>
        <v/>
      </c>
      <c r="AA9" s="264"/>
      <c r="AB9" s="129"/>
      <c r="AC9" s="148"/>
      <c r="AD9" s="131" t="str">
        <f>IF(TRIM(AC9)="", "", IF(VLOOKUP(AC9,'Footnotes list'!$D$5:$E$54,2,FALSE)=0,"",VLOOKUP(AC9,'Footnotes list'!$D$5:$E$54,2,FALSE) ) )</f>
        <v/>
      </c>
      <c r="AE9" s="263"/>
      <c r="AF9" s="129"/>
      <c r="AG9" s="148"/>
      <c r="AH9" s="131" t="str">
        <f>IF(TRIM(AG9)="", "", IF(VLOOKUP(AG9,'Footnotes list'!$D$5:$E$54,2,FALSE)=0,"",VLOOKUP(AG9,'Footnotes list'!$D$5:$E$54,2,FALSE) ) )</f>
        <v/>
      </c>
      <c r="AI9" s="264"/>
      <c r="AJ9" s="129"/>
      <c r="AK9" s="148"/>
      <c r="AL9" s="131" t="str">
        <f>IF(TRIM(AK9)="", "", IF(VLOOKUP(AK9,'Footnotes list'!$D$5:$E$54,2,FALSE)=0,"",VLOOKUP(AK9,'Footnotes list'!$D$5:$E$54,2,FALSE) ) )</f>
        <v/>
      </c>
      <c r="AM9" s="263"/>
      <c r="AN9" s="129"/>
      <c r="AO9" s="148"/>
      <c r="AP9" s="131" t="str">
        <f>IF(TRIM(AO9)="", "", IF(VLOOKUP(AO9,'Footnotes list'!$D$5:$E$54,2,FALSE)=0,"",VLOOKUP(AO9,'Footnotes list'!$D$5:$E$54,2,FALSE) ) )</f>
        <v/>
      </c>
      <c r="AQ9" s="264"/>
      <c r="AR9" s="129"/>
      <c r="AS9" s="148"/>
      <c r="AT9" s="131" t="str">
        <f>IF(TRIM(AS9)="", "", IF(VLOOKUP(AS9,'Footnotes list'!$D$5:$E$54,2,FALSE)=0,"",VLOOKUP(AS9,'Footnotes list'!$D$5:$E$54,2,FALSE) ) )</f>
        <v/>
      </c>
      <c r="AU9" s="263"/>
      <c r="AV9" s="129"/>
      <c r="AW9" s="148"/>
      <c r="AX9" s="131" t="str">
        <f>IF(TRIM(AW9)="", "", IF(VLOOKUP(AW9,'Footnotes list'!$D$5:$E$54,2,FALSE)=0,"",VLOOKUP(AW9,'Footnotes list'!$D$5:$E$54,2,FALSE) ) )</f>
        <v/>
      </c>
      <c r="AY9" s="264"/>
      <c r="AZ9" s="129"/>
      <c r="BA9" s="148"/>
      <c r="BB9" s="131" t="str">
        <f>IF(TRIM(BA9)="", "", IF(VLOOKUP(BA9,'Footnotes list'!$D$5:$E$54,2,FALSE)=0,"",VLOOKUP(BA9,'Footnotes list'!$D$5:$E$54,2,FALSE) ) )</f>
        <v/>
      </c>
      <c r="BC9" s="263"/>
      <c r="BD9" s="129"/>
      <c r="BE9" s="148"/>
      <c r="BF9" s="131" t="str">
        <f>IF(TRIM(BE9)="", "", IF(VLOOKUP(BE9,'Footnotes list'!$D$5:$E$54,2,FALSE)=0,"",VLOOKUP(BE9,'Footnotes list'!$D$5:$E$54,2,FALSE) ) )</f>
        <v/>
      </c>
      <c r="BG9" s="264"/>
      <c r="BH9" s="129"/>
      <c r="BI9" s="148"/>
      <c r="BJ9" s="131" t="str">
        <f>IF(TRIM(BI9)="", "", IF(VLOOKUP(BI9,'Footnotes list'!$D$5:$E$54,2,FALSE)=0,"",VLOOKUP(BI9,'Footnotes list'!$D$5:$E$54,2,FALSE) ) )</f>
        <v/>
      </c>
      <c r="BK9" s="34"/>
    </row>
    <row r="10" spans="5:63" ht="25.5" customHeight="1" x14ac:dyDescent="0.2">
      <c r="E10" s="34"/>
      <c r="F10" s="149" t="s">
        <v>253</v>
      </c>
      <c r="G10" s="261"/>
      <c r="H10" s="129"/>
      <c r="I10" s="148"/>
      <c r="J10" s="131" t="str">
        <f>IF(TRIM(I10)="", "", IF(VLOOKUP(I10,'Footnotes list'!$D$5:$E$54,2,FALSE)=0,"",VLOOKUP(I10,'Footnotes list'!$D$5:$E$54,2,FALSE) ) )</f>
        <v/>
      </c>
      <c r="K10" s="262"/>
      <c r="L10" s="129"/>
      <c r="M10" s="148"/>
      <c r="N10" s="131" t="str">
        <f>IF(TRIM(M10)="", "", IF(VLOOKUP(M10,'Footnotes list'!$D$5:$E$54,2,FALSE)=0,"",VLOOKUP(M10,'Footnotes list'!$D$5:$E$54,2,FALSE) ) )</f>
        <v/>
      </c>
      <c r="O10" s="263"/>
      <c r="P10" s="129"/>
      <c r="Q10" s="148"/>
      <c r="R10" s="131" t="str">
        <f>IF(TRIM(Q10)="", "", IF(VLOOKUP(Q10,'Footnotes list'!$D$5:$E$54,2,FALSE)=0,"",VLOOKUP(Q10,'Footnotes list'!$D$5:$E$54,2,FALSE) ) )</f>
        <v/>
      </c>
      <c r="S10" s="264"/>
      <c r="T10" s="129"/>
      <c r="U10" s="148"/>
      <c r="V10" s="131" t="str">
        <f>IF(TRIM(U10)="", "", IF(VLOOKUP(U10,'Footnotes list'!$D$5:$E$54,2,FALSE)=0,"",VLOOKUP(U10,'Footnotes list'!$D$5:$E$54,2,FALSE) ) )</f>
        <v/>
      </c>
      <c r="W10" s="263"/>
      <c r="X10" s="129"/>
      <c r="Y10" s="148"/>
      <c r="Z10" s="131" t="str">
        <f>IF(TRIM(Y10)="", "", IF(VLOOKUP(Y10,'Footnotes list'!$D$5:$E$54,2,FALSE)=0,"",VLOOKUP(Y10,'Footnotes list'!$D$5:$E$54,2,FALSE) ) )</f>
        <v/>
      </c>
      <c r="AA10" s="264"/>
      <c r="AB10" s="129"/>
      <c r="AC10" s="148"/>
      <c r="AD10" s="131" t="str">
        <f>IF(TRIM(AC10)="", "", IF(VLOOKUP(AC10,'Footnotes list'!$D$5:$E$54,2,FALSE)=0,"",VLOOKUP(AC10,'Footnotes list'!$D$5:$E$54,2,FALSE) ) )</f>
        <v/>
      </c>
      <c r="AE10" s="263"/>
      <c r="AF10" s="129"/>
      <c r="AG10" s="148"/>
      <c r="AH10" s="131" t="str">
        <f>IF(TRIM(AG10)="", "", IF(VLOOKUP(AG10,'Footnotes list'!$D$5:$E$54,2,FALSE)=0,"",VLOOKUP(AG10,'Footnotes list'!$D$5:$E$54,2,FALSE) ) )</f>
        <v/>
      </c>
      <c r="AI10" s="264"/>
      <c r="AJ10" s="129"/>
      <c r="AK10" s="148"/>
      <c r="AL10" s="131" t="str">
        <f>IF(TRIM(AK10)="", "", IF(VLOOKUP(AK10,'Footnotes list'!$D$5:$E$54,2,FALSE)=0,"",VLOOKUP(AK10,'Footnotes list'!$D$5:$E$54,2,FALSE) ) )</f>
        <v/>
      </c>
      <c r="AM10" s="263"/>
      <c r="AN10" s="129"/>
      <c r="AO10" s="148"/>
      <c r="AP10" s="131" t="str">
        <f>IF(TRIM(AO10)="", "", IF(VLOOKUP(AO10,'Footnotes list'!$D$5:$E$54,2,FALSE)=0,"",VLOOKUP(AO10,'Footnotes list'!$D$5:$E$54,2,FALSE) ) )</f>
        <v/>
      </c>
      <c r="AQ10" s="264"/>
      <c r="AR10" s="129"/>
      <c r="AS10" s="148"/>
      <c r="AT10" s="131" t="str">
        <f>IF(TRIM(AS10)="", "", IF(VLOOKUP(AS10,'Footnotes list'!$D$5:$E$54,2,FALSE)=0,"",VLOOKUP(AS10,'Footnotes list'!$D$5:$E$54,2,FALSE) ) )</f>
        <v/>
      </c>
      <c r="AU10" s="263"/>
      <c r="AV10" s="129"/>
      <c r="AW10" s="148"/>
      <c r="AX10" s="131" t="str">
        <f>IF(TRIM(AW10)="", "", IF(VLOOKUP(AW10,'Footnotes list'!$D$5:$E$54,2,FALSE)=0,"",VLOOKUP(AW10,'Footnotes list'!$D$5:$E$54,2,FALSE) ) )</f>
        <v/>
      </c>
      <c r="AY10" s="264"/>
      <c r="AZ10" s="129"/>
      <c r="BA10" s="148"/>
      <c r="BB10" s="131" t="str">
        <f>IF(TRIM(BA10)="", "", IF(VLOOKUP(BA10,'Footnotes list'!$D$5:$E$54,2,FALSE)=0,"",VLOOKUP(BA10,'Footnotes list'!$D$5:$E$54,2,FALSE) ) )</f>
        <v/>
      </c>
      <c r="BC10" s="263"/>
      <c r="BD10" s="129"/>
      <c r="BE10" s="148"/>
      <c r="BF10" s="131" t="str">
        <f>IF(TRIM(BE10)="", "", IF(VLOOKUP(BE10,'Footnotes list'!$D$5:$E$54,2,FALSE)=0,"",VLOOKUP(BE10,'Footnotes list'!$D$5:$E$54,2,FALSE) ) )</f>
        <v/>
      </c>
      <c r="BG10" s="264"/>
      <c r="BH10" s="129"/>
      <c r="BI10" s="148"/>
      <c r="BJ10" s="131" t="str">
        <f>IF(TRIM(BI10)="", "", IF(VLOOKUP(BI10,'Footnotes list'!$D$5:$E$54,2,FALSE)=0,"",VLOOKUP(BI10,'Footnotes list'!$D$5:$E$54,2,FALSE) ) )</f>
        <v/>
      </c>
      <c r="BK10" s="34"/>
    </row>
    <row r="11" spans="5:63" ht="25.5" customHeight="1" x14ac:dyDescent="0.2">
      <c r="E11" s="34"/>
      <c r="F11" s="149" t="s">
        <v>254</v>
      </c>
      <c r="G11" s="265"/>
      <c r="H11" s="129"/>
      <c r="I11" s="148"/>
      <c r="J11" s="131" t="str">
        <f>IF(TRIM(I11)="", "", IF(VLOOKUP(I11,'Footnotes list'!$D$5:$E$54,2,FALSE)=0,"",VLOOKUP(I11,'Footnotes list'!$D$5:$E$54,2,FALSE) ) )</f>
        <v/>
      </c>
      <c r="K11" s="266"/>
      <c r="L11" s="129"/>
      <c r="M11" s="148"/>
      <c r="N11" s="131" t="str">
        <f>IF(TRIM(M11)="", "", IF(VLOOKUP(M11,'Footnotes list'!$D$5:$E$54,2,FALSE)=0,"",VLOOKUP(M11,'Footnotes list'!$D$5:$E$54,2,FALSE) ) )</f>
        <v/>
      </c>
      <c r="O11" s="267"/>
      <c r="P11" s="129"/>
      <c r="Q11" s="148"/>
      <c r="R11" s="131" t="str">
        <f>IF(TRIM(Q11)="", "", IF(VLOOKUP(Q11,'Footnotes list'!$D$5:$E$54,2,FALSE)=0,"",VLOOKUP(Q11,'Footnotes list'!$D$5:$E$54,2,FALSE) ) )</f>
        <v/>
      </c>
      <c r="S11" s="268"/>
      <c r="T11" s="129"/>
      <c r="U11" s="148"/>
      <c r="V11" s="131" t="str">
        <f>IF(TRIM(U11)="", "", IF(VLOOKUP(U11,'Footnotes list'!$D$5:$E$54,2,FALSE)=0,"",VLOOKUP(U11,'Footnotes list'!$D$5:$E$54,2,FALSE) ) )</f>
        <v/>
      </c>
      <c r="W11" s="267"/>
      <c r="X11" s="129"/>
      <c r="Y11" s="148"/>
      <c r="Z11" s="131" t="str">
        <f>IF(TRIM(Y11)="", "", IF(VLOOKUP(Y11,'Footnotes list'!$D$5:$E$54,2,FALSE)=0,"",VLOOKUP(Y11,'Footnotes list'!$D$5:$E$54,2,FALSE) ) )</f>
        <v/>
      </c>
      <c r="AA11" s="268"/>
      <c r="AB11" s="129"/>
      <c r="AC11" s="148"/>
      <c r="AD11" s="131" t="str">
        <f>IF(TRIM(AC11)="", "", IF(VLOOKUP(AC11,'Footnotes list'!$D$5:$E$54,2,FALSE)=0,"",VLOOKUP(AC11,'Footnotes list'!$D$5:$E$54,2,FALSE) ) )</f>
        <v/>
      </c>
      <c r="AE11" s="267"/>
      <c r="AF11" s="129"/>
      <c r="AG11" s="148"/>
      <c r="AH11" s="131" t="str">
        <f>IF(TRIM(AG11)="", "", IF(VLOOKUP(AG11,'Footnotes list'!$D$5:$E$54,2,FALSE)=0,"",VLOOKUP(AG11,'Footnotes list'!$D$5:$E$54,2,FALSE) ) )</f>
        <v/>
      </c>
      <c r="AI11" s="268"/>
      <c r="AJ11" s="129"/>
      <c r="AK11" s="148"/>
      <c r="AL11" s="131" t="str">
        <f>IF(TRIM(AK11)="", "", IF(VLOOKUP(AK11,'Footnotes list'!$D$5:$E$54,2,FALSE)=0,"",VLOOKUP(AK11,'Footnotes list'!$D$5:$E$54,2,FALSE) ) )</f>
        <v/>
      </c>
      <c r="AM11" s="267"/>
      <c r="AN11" s="129"/>
      <c r="AO11" s="148"/>
      <c r="AP11" s="131" t="str">
        <f>IF(TRIM(AO11)="", "", IF(VLOOKUP(AO11,'Footnotes list'!$D$5:$E$54,2,FALSE)=0,"",VLOOKUP(AO11,'Footnotes list'!$D$5:$E$54,2,FALSE) ) )</f>
        <v/>
      </c>
      <c r="AQ11" s="268"/>
      <c r="AR11" s="129"/>
      <c r="AS11" s="148"/>
      <c r="AT11" s="131" t="str">
        <f>IF(TRIM(AS11)="", "", IF(VLOOKUP(AS11,'Footnotes list'!$D$5:$E$54,2,FALSE)=0,"",VLOOKUP(AS11,'Footnotes list'!$D$5:$E$54,2,FALSE) ) )</f>
        <v/>
      </c>
      <c r="AU11" s="267"/>
      <c r="AV11" s="129"/>
      <c r="AW11" s="148"/>
      <c r="AX11" s="131" t="str">
        <f>IF(TRIM(AW11)="", "", IF(VLOOKUP(AW11,'Footnotes list'!$D$5:$E$54,2,FALSE)=0,"",VLOOKUP(AW11,'Footnotes list'!$D$5:$E$54,2,FALSE) ) )</f>
        <v/>
      </c>
      <c r="AY11" s="268"/>
      <c r="AZ11" s="129"/>
      <c r="BA11" s="148"/>
      <c r="BB11" s="131" t="str">
        <f>IF(TRIM(BA11)="", "", IF(VLOOKUP(BA11,'Footnotes list'!$D$5:$E$54,2,FALSE)=0,"",VLOOKUP(BA11,'Footnotes list'!$D$5:$E$54,2,FALSE) ) )</f>
        <v/>
      </c>
      <c r="BC11" s="267"/>
      <c r="BD11" s="129"/>
      <c r="BE11" s="148"/>
      <c r="BF11" s="131" t="str">
        <f>IF(TRIM(BE11)="", "", IF(VLOOKUP(BE11,'Footnotes list'!$D$5:$E$54,2,FALSE)=0,"",VLOOKUP(BE11,'Footnotes list'!$D$5:$E$54,2,FALSE) ) )</f>
        <v/>
      </c>
      <c r="BG11" s="268"/>
      <c r="BH11" s="129"/>
      <c r="BI11" s="148"/>
      <c r="BJ11" s="131" t="str">
        <f>IF(TRIM(BI11)="", "", IF(VLOOKUP(BI11,'Footnotes list'!$D$5:$E$54,2,FALSE)=0,"",VLOOKUP(BI11,'Footnotes list'!$D$5:$E$54,2,FALSE) ) )</f>
        <v/>
      </c>
      <c r="BK11" s="34"/>
    </row>
    <row r="12" spans="5:63" ht="25.5" customHeight="1" thickBot="1" x14ac:dyDescent="0.25">
      <c r="E12" s="34"/>
      <c r="F12" s="269" t="s">
        <v>255</v>
      </c>
      <c r="G12" s="270"/>
      <c r="H12" s="139"/>
      <c r="I12" s="452"/>
      <c r="J12" s="453" t="str">
        <f>IF(TRIM(I12)="", "", IF(VLOOKUP(I12,'Footnotes list'!$D$5:$E$54,2,FALSE)=0,"",VLOOKUP(I12,'Footnotes list'!$D$5:$E$54,2,FALSE) ) )</f>
        <v/>
      </c>
      <c r="K12" s="271"/>
      <c r="L12" s="139"/>
      <c r="M12" s="452"/>
      <c r="N12" s="453" t="str">
        <f>IF(TRIM(M12)="", "", IF(VLOOKUP(M12,'Footnotes list'!$D$5:$E$54,2,FALSE)=0,"",VLOOKUP(M12,'Footnotes list'!$D$5:$E$54,2,FALSE) ) )</f>
        <v/>
      </c>
      <c r="O12" s="272"/>
      <c r="P12" s="139"/>
      <c r="Q12" s="452"/>
      <c r="R12" s="453" t="str">
        <f>IF(TRIM(Q12)="", "", IF(VLOOKUP(Q12,'Footnotes list'!$D$5:$E$54,2,FALSE)=0,"",VLOOKUP(Q12,'Footnotes list'!$D$5:$E$54,2,FALSE) ) )</f>
        <v/>
      </c>
      <c r="S12" s="273"/>
      <c r="T12" s="139"/>
      <c r="U12" s="452"/>
      <c r="V12" s="453" t="str">
        <f>IF(TRIM(U12)="", "", IF(VLOOKUP(U12,'Footnotes list'!$D$5:$E$54,2,FALSE)=0,"",VLOOKUP(U12,'Footnotes list'!$D$5:$E$54,2,FALSE) ) )</f>
        <v/>
      </c>
      <c r="W12" s="272"/>
      <c r="X12" s="139"/>
      <c r="Y12" s="452"/>
      <c r="Z12" s="453" t="str">
        <f>IF(TRIM(Y12)="", "", IF(VLOOKUP(Y12,'Footnotes list'!$D$5:$E$54,2,FALSE)=0,"",VLOOKUP(Y12,'Footnotes list'!$D$5:$E$54,2,FALSE) ) )</f>
        <v/>
      </c>
      <c r="AA12" s="273"/>
      <c r="AB12" s="139"/>
      <c r="AC12" s="452"/>
      <c r="AD12" s="453" t="str">
        <f>IF(TRIM(AC12)="", "", IF(VLOOKUP(AC12,'Footnotes list'!$D$5:$E$54,2,FALSE)=0,"",VLOOKUP(AC12,'Footnotes list'!$D$5:$E$54,2,FALSE) ) )</f>
        <v/>
      </c>
      <c r="AE12" s="272"/>
      <c r="AF12" s="139"/>
      <c r="AG12" s="452"/>
      <c r="AH12" s="453" t="str">
        <f>IF(TRIM(AG12)="", "", IF(VLOOKUP(AG12,'Footnotes list'!$D$5:$E$54,2,FALSE)=0,"",VLOOKUP(AG12,'Footnotes list'!$D$5:$E$54,2,FALSE) ) )</f>
        <v/>
      </c>
      <c r="AI12" s="273"/>
      <c r="AJ12" s="139"/>
      <c r="AK12" s="452"/>
      <c r="AL12" s="453" t="str">
        <f>IF(TRIM(AK12)="", "", IF(VLOOKUP(AK12,'Footnotes list'!$D$5:$E$54,2,FALSE)=0,"",VLOOKUP(AK12,'Footnotes list'!$D$5:$E$54,2,FALSE) ) )</f>
        <v/>
      </c>
      <c r="AM12" s="272"/>
      <c r="AN12" s="139"/>
      <c r="AO12" s="452"/>
      <c r="AP12" s="453" t="str">
        <f>IF(TRIM(AO12)="", "", IF(VLOOKUP(AO12,'Footnotes list'!$D$5:$E$54,2,FALSE)=0,"",VLOOKUP(AO12,'Footnotes list'!$D$5:$E$54,2,FALSE) ) )</f>
        <v/>
      </c>
      <c r="AQ12" s="273"/>
      <c r="AR12" s="139"/>
      <c r="AS12" s="452"/>
      <c r="AT12" s="453" t="str">
        <f>IF(TRIM(AS12)="", "", IF(VLOOKUP(AS12,'Footnotes list'!$D$5:$E$54,2,FALSE)=0,"",VLOOKUP(AS12,'Footnotes list'!$D$5:$E$54,2,FALSE) ) )</f>
        <v/>
      </c>
      <c r="AU12" s="272"/>
      <c r="AV12" s="139"/>
      <c r="AW12" s="452"/>
      <c r="AX12" s="453" t="str">
        <f>IF(TRIM(AW12)="", "", IF(VLOOKUP(AW12,'Footnotes list'!$D$5:$E$54,2,FALSE)=0,"",VLOOKUP(AW12,'Footnotes list'!$D$5:$E$54,2,FALSE) ) )</f>
        <v/>
      </c>
      <c r="AY12" s="273"/>
      <c r="AZ12" s="139"/>
      <c r="BA12" s="452"/>
      <c r="BB12" s="453" t="str">
        <f>IF(TRIM(BA12)="", "", IF(VLOOKUP(BA12,'Footnotes list'!$D$5:$E$54,2,FALSE)=0,"",VLOOKUP(BA12,'Footnotes list'!$D$5:$E$54,2,FALSE) ) )</f>
        <v/>
      </c>
      <c r="BC12" s="272"/>
      <c r="BD12" s="139"/>
      <c r="BE12" s="452"/>
      <c r="BF12" s="453" t="str">
        <f>IF(TRIM(BE12)="", "", IF(VLOOKUP(BE12,'Footnotes list'!$D$5:$E$54,2,FALSE)=0,"",VLOOKUP(BE12,'Footnotes list'!$D$5:$E$54,2,FALSE) ) )</f>
        <v/>
      </c>
      <c r="BG12" s="273"/>
      <c r="BH12" s="139"/>
      <c r="BI12" s="452"/>
      <c r="BJ12" s="453" t="str">
        <f>IF(TRIM(BI12)="", "", IF(VLOOKUP(BI12,'Footnotes list'!$D$5:$E$54,2,FALSE)=0,"",VLOOKUP(BI12,'Footnotes list'!$D$5:$E$54,2,FALSE) ) )</f>
        <v/>
      </c>
      <c r="BK12" s="34"/>
    </row>
    <row r="13" spans="5:63" x14ac:dyDescent="0.2">
      <c r="E13" s="34"/>
      <c r="F13" s="34"/>
      <c r="G13" s="34"/>
      <c r="H13" s="34"/>
      <c r="I13" s="34"/>
      <c r="J13" s="34"/>
      <c r="K13" s="34"/>
      <c r="L13" s="34"/>
      <c r="M13" s="34"/>
      <c r="N13" s="274"/>
      <c r="O13" s="274"/>
      <c r="P13" s="274"/>
      <c r="Q13" s="274"/>
      <c r="R13" s="274"/>
      <c r="S13" s="274"/>
      <c r="T13" s="274"/>
      <c r="U13" s="274"/>
      <c r="V13" s="27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5:63" ht="15" x14ac:dyDescent="0.25">
      <c r="F14" s="48" t="s">
        <v>134</v>
      </c>
      <c r="G14" s="35"/>
      <c r="H14" s="35"/>
      <c r="I14" s="35"/>
      <c r="J14" s="35"/>
      <c r="K14" s="35"/>
      <c r="L14" s="35"/>
      <c r="M14" s="35"/>
      <c r="N14" s="35"/>
      <c r="P14" s="34"/>
      <c r="Q14" s="34"/>
      <c r="R14" s="34"/>
      <c r="S14" s="34"/>
      <c r="T14" s="34"/>
      <c r="U14" s="42"/>
      <c r="V14" s="42"/>
      <c r="W14" s="42"/>
      <c r="X14" s="42"/>
      <c r="Y14" s="42"/>
      <c r="Z14" s="42"/>
      <c r="AA14" s="34"/>
      <c r="AB14" s="34"/>
      <c r="AC14" s="34"/>
      <c r="AD14" s="34"/>
      <c r="AE14" s="34"/>
      <c r="AF14" s="34"/>
      <c r="AG14" s="34"/>
      <c r="AH14" s="34"/>
    </row>
    <row r="15" spans="5:63" x14ac:dyDescent="0.2">
      <c r="F15" s="35" t="s">
        <v>135</v>
      </c>
      <c r="G15" s="35"/>
      <c r="H15" s="35"/>
      <c r="I15" s="35"/>
      <c r="J15" s="35"/>
      <c r="K15" s="35"/>
      <c r="L15" s="35"/>
      <c r="M15" s="35"/>
      <c r="N15" s="34"/>
      <c r="O15" s="34"/>
      <c r="P15" s="34"/>
      <c r="Q15" s="34"/>
      <c r="R15" s="34"/>
      <c r="S15" s="34"/>
      <c r="T15" s="34"/>
      <c r="U15" s="34"/>
      <c r="V15" s="34"/>
      <c r="W15" s="34"/>
      <c r="X15" s="34"/>
      <c r="Y15" s="34"/>
      <c r="Z15" s="34"/>
      <c r="AA15" s="34"/>
      <c r="AB15" s="34"/>
      <c r="AC15" s="34"/>
      <c r="AD15" s="34"/>
      <c r="AE15" s="34"/>
      <c r="AF15" s="34"/>
      <c r="AG15" s="34"/>
      <c r="AH15" s="34"/>
    </row>
    <row r="16" spans="5:63" x14ac:dyDescent="0.2">
      <c r="F16" s="117" t="s">
        <v>231</v>
      </c>
      <c r="G16" s="118"/>
      <c r="H16" s="118"/>
      <c r="I16" s="118"/>
      <c r="J16" s="118"/>
      <c r="K16" s="118"/>
      <c r="L16" s="118"/>
      <c r="M16" s="119"/>
      <c r="N16" s="34"/>
      <c r="O16" s="34"/>
      <c r="P16" s="34"/>
      <c r="Q16" s="34"/>
      <c r="R16" s="34"/>
      <c r="S16" s="34"/>
      <c r="T16" s="34"/>
      <c r="U16" s="34"/>
      <c r="V16" s="34"/>
      <c r="W16" s="34"/>
      <c r="X16" s="34"/>
      <c r="Y16" s="34"/>
      <c r="Z16" s="34"/>
      <c r="AA16" s="34"/>
      <c r="AB16" s="34"/>
      <c r="AD16" s="34"/>
    </row>
    <row r="17" spans="6:30" x14ac:dyDescent="0.2">
      <c r="F17" s="310" t="s">
        <v>256</v>
      </c>
      <c r="G17" s="68"/>
      <c r="H17" s="68"/>
      <c r="I17" s="68"/>
      <c r="J17" s="68"/>
      <c r="K17" s="69"/>
      <c r="L17" s="69"/>
      <c r="M17" s="71"/>
      <c r="N17" s="34"/>
      <c r="O17" s="34"/>
      <c r="P17" s="34"/>
      <c r="Q17" s="34"/>
      <c r="R17" s="34"/>
      <c r="S17" s="34"/>
      <c r="T17" s="34"/>
      <c r="U17" s="34"/>
      <c r="V17" s="34"/>
      <c r="W17" s="34"/>
      <c r="X17" s="34"/>
      <c r="Y17" s="34"/>
      <c r="Z17" s="34"/>
      <c r="AA17" s="34"/>
      <c r="AB17" s="34"/>
      <c r="AD17" s="34"/>
    </row>
    <row r="18" spans="6:30" x14ac:dyDescent="0.2">
      <c r="M18" s="35"/>
      <c r="N18" s="34"/>
      <c r="O18" s="34"/>
      <c r="P18" s="34"/>
      <c r="Q18" s="34"/>
      <c r="R18" s="34"/>
      <c r="S18" s="34"/>
      <c r="T18" s="34"/>
      <c r="U18" s="34"/>
      <c r="V18" s="34"/>
      <c r="W18" s="34"/>
      <c r="X18" s="34"/>
      <c r="Y18" s="34"/>
      <c r="Z18" s="34"/>
      <c r="AA18" s="34"/>
      <c r="AB18" s="34"/>
      <c r="AD18" s="34"/>
    </row>
    <row r="19" spans="6:30" ht="17.100000000000001" customHeight="1" x14ac:dyDescent="0.2">
      <c r="F19" s="44" t="s">
        <v>257</v>
      </c>
    </row>
  </sheetData>
  <sheetProtection algorithmName="SHA-512" hashValue="FCj1xKiIDwAFLV17wqXrkCQ2sIsZnie2XHU7esRY9gckftPXLpw+L67s/p9bek5AwvgQxXwdOGeGj6pt2bDzsQ==" saltValue="k1d87Fj2SH/7wCjxUYZdeg==" spinCount="100000" sheet="1" objects="1" scenarios="1"/>
  <mergeCells count="31">
    <mergeCell ref="F2:BJ2"/>
    <mergeCell ref="G3:BJ3"/>
    <mergeCell ref="G4:BJ4"/>
    <mergeCell ref="G5:N5"/>
    <mergeCell ref="O5:V5"/>
    <mergeCell ref="W5:AD5"/>
    <mergeCell ref="AE5:AL5"/>
    <mergeCell ref="AM5:AT5"/>
    <mergeCell ref="AU5:BB5"/>
    <mergeCell ref="BC5:BJ5"/>
    <mergeCell ref="AM6:AT6"/>
    <mergeCell ref="BA7:BB7"/>
    <mergeCell ref="BI7:BJ7"/>
    <mergeCell ref="M7:N7"/>
    <mergeCell ref="U7:V7"/>
    <mergeCell ref="AC7:AD7"/>
    <mergeCell ref="AK7:AL7"/>
    <mergeCell ref="AS7:AT7"/>
    <mergeCell ref="AU6:BB6"/>
    <mergeCell ref="BC6:BJ6"/>
    <mergeCell ref="G6:N6"/>
    <mergeCell ref="O6:V6"/>
    <mergeCell ref="W6:AD6"/>
    <mergeCell ref="AE6:AL6"/>
    <mergeCell ref="I7:J7"/>
    <mergeCell ref="Q7:R7"/>
    <mergeCell ref="Y7:Z7"/>
    <mergeCell ref="AG7:AH7"/>
    <mergeCell ref="AO7:AP7"/>
    <mergeCell ref="AW7:AX7"/>
    <mergeCell ref="BE7:BF7"/>
  </mergeCells>
  <dataValidations count="2">
    <dataValidation type="list" showInputMessage="1" showErrorMessage="1" sqref="L8:L11 T8:T11 AB8:AB11 AJ8:AJ11 AR8:AR11 AZ8:AZ11 BH8:BH11 H8:H11 P8:P11 X8:X11 AF8:AF11 AN8:AN11 AV8:AV11 BD8:BD11" xr:uid="{00000000-0002-0000-0A00-000000000000}">
      <formula1>ValidFlags</formula1>
    </dataValidation>
    <dataValidation type="list" allowBlank="1" showInputMessage="1" showErrorMessage="1" sqref="L12 T12 AB12 AJ12 AR12 AZ12 BH12 H12 P12 X12 AF12 AN12 AV12 BD12" xr:uid="{00000000-0002-0000-0A00-000001000000}">
      <formula1>ValidFlags</formula1>
    </dataValidation>
  </dataValidations>
  <pageMargins left="0.70866141732283472" right="0.70866141732283472" top="0.74803149606299213" bottom="0.74803149606299213" header="0.31496062992125984" footer="0.31496062992125984"/>
  <pageSetup paperSize="9" scale="73" fitToWidth="2" orientation="landscape" r:id="rId1"/>
  <headerFooter>
    <oddFooter>&amp;L&amp;F&amp;CPage &amp;P of &amp;N&amp;R&amp;A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'Footnotes list'!$D$9:$D$58</xm:f>
          </x14:formula1>
          <xm:sqref>I8:I12 M8:M12 Q8:Q12 U8:U12 Y8:Y12 AC8:AC12 AG8:AG12 AK8:AK12 AO8:AO12 AS8:AS12 AW8:AW12 BA8:BA12 BE8:BE12 BI8:BI12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D7642D"/>
    <pageSetUpPr fitToPage="1"/>
  </sheetPr>
  <dimension ref="A1:N132"/>
  <sheetViews>
    <sheetView topLeftCell="A10" zoomScaleNormal="100" workbookViewId="0">
      <selection activeCell="G20" sqref="G20:M20"/>
    </sheetView>
  </sheetViews>
  <sheetFormatPr defaultColWidth="9.140625" defaultRowHeight="12" x14ac:dyDescent="0.2"/>
  <cols>
    <col min="1" max="1" width="1.28515625" style="1" customWidth="1"/>
    <col min="2" max="2" width="13.85546875" style="1" customWidth="1"/>
    <col min="3" max="3" width="11.140625" style="1" customWidth="1"/>
    <col min="4" max="4" width="11.28515625" style="1" customWidth="1"/>
    <col min="5" max="5" width="13.42578125" style="1" customWidth="1"/>
    <col min="6" max="6" width="11.140625" style="1" customWidth="1"/>
    <col min="7" max="13" width="11" style="1" customWidth="1"/>
    <col min="14" max="16384" width="9.140625" style="1"/>
  </cols>
  <sheetData>
    <row r="1" spans="1:14" x14ac:dyDescent="0.2">
      <c r="A1" s="320"/>
      <c r="B1" s="330"/>
      <c r="C1" s="320"/>
      <c r="D1" s="320"/>
      <c r="E1" s="328"/>
      <c r="F1" s="328"/>
      <c r="G1" s="328"/>
      <c r="H1" s="328"/>
      <c r="I1" s="328"/>
      <c r="J1" s="328"/>
      <c r="K1" s="320"/>
      <c r="L1" s="320"/>
      <c r="M1" s="320"/>
      <c r="N1" s="320"/>
    </row>
    <row r="2" spans="1:14" ht="50.45" customHeight="1" x14ac:dyDescent="0.25">
      <c r="A2" s="320"/>
      <c r="B2" s="33"/>
      <c r="C2" s="33"/>
      <c r="D2" s="33"/>
      <c r="E2" s="865" t="str">
        <f>Lists!K7</f>
        <v>Annual reporting of Mineral and Synthetic Lubrication and Industrial Oils and Waste Oils</v>
      </c>
      <c r="F2" s="866"/>
      <c r="G2" s="866"/>
      <c r="H2" s="866"/>
      <c r="I2" s="866"/>
      <c r="J2" s="867"/>
      <c r="K2" s="33"/>
      <c r="L2" s="33"/>
      <c r="M2" s="33"/>
    </row>
    <row r="3" spans="1:14" ht="32.450000000000003" customHeight="1" x14ac:dyDescent="0.2">
      <c r="A3" s="320"/>
      <c r="B3" s="33"/>
      <c r="C3" s="33"/>
      <c r="D3" s="33"/>
      <c r="E3" s="868" t="s">
        <v>258</v>
      </c>
      <c r="F3" s="869"/>
      <c r="G3" s="869"/>
      <c r="H3" s="869"/>
      <c r="I3" s="869"/>
      <c r="J3" s="870"/>
      <c r="K3" s="33"/>
      <c r="L3" s="33"/>
      <c r="M3" s="329"/>
    </row>
    <row r="4" spans="1:14" ht="9" customHeight="1" x14ac:dyDescent="0.2">
      <c r="A4" s="320"/>
      <c r="B4" s="33"/>
      <c r="C4" s="33"/>
      <c r="D4" s="33" t="s">
        <v>259</v>
      </c>
      <c r="E4" s="33"/>
      <c r="F4" s="33"/>
      <c r="G4" s="33"/>
      <c r="H4" s="33"/>
      <c r="I4" s="33"/>
      <c r="J4" s="33"/>
      <c r="K4" s="33"/>
      <c r="L4" s="33"/>
      <c r="M4" s="33"/>
    </row>
    <row r="5" spans="1:14" ht="30.95" customHeight="1" x14ac:dyDescent="0.2">
      <c r="A5" s="334"/>
      <c r="B5" s="335" t="str">
        <f>CONCATENATE("Country: ", 'GETTING STARTED'!E9," (",'GETTING STARTED'!G9,")")</f>
        <v>Country: Luxembourg (LU)</v>
      </c>
      <c r="C5" s="336"/>
      <c r="D5" s="337"/>
      <c r="E5" s="337"/>
      <c r="F5" s="337"/>
      <c r="G5" s="337"/>
      <c r="H5" s="338" t="str">
        <f>CONCATENATE("Reference year: ",'GETTING STARTED'!E10,IF('GETTING STARTED'!E10=2018," (only for voluntary reporting of 6 categories)",""))</f>
        <v>Reference year: 2022</v>
      </c>
      <c r="I5" s="337"/>
      <c r="J5" s="337"/>
      <c r="K5" s="337"/>
      <c r="L5" s="337"/>
      <c r="M5" s="339"/>
    </row>
    <row r="6" spans="1:14" ht="15.75" x14ac:dyDescent="0.2">
      <c r="A6" s="320"/>
      <c r="B6" s="333"/>
      <c r="C6" s="333"/>
      <c r="D6" s="33"/>
      <c r="E6" s="33"/>
      <c r="F6" s="33"/>
      <c r="G6" s="33"/>
      <c r="H6" s="327"/>
      <c r="I6" s="33"/>
      <c r="J6" s="33"/>
      <c r="K6" s="33"/>
      <c r="L6" s="33"/>
      <c r="M6" s="33"/>
    </row>
    <row r="7" spans="1:14" ht="15.75" customHeight="1" x14ac:dyDescent="0.2">
      <c r="A7" s="334"/>
      <c r="B7" s="864" t="s">
        <v>29</v>
      </c>
      <c r="C7" s="862"/>
      <c r="D7" s="862"/>
      <c r="E7" s="862"/>
      <c r="F7" s="862"/>
      <c r="G7" s="863"/>
      <c r="H7" s="862" t="s">
        <v>260</v>
      </c>
      <c r="I7" s="862"/>
      <c r="J7" s="862"/>
      <c r="K7" s="862"/>
      <c r="L7" s="862"/>
      <c r="M7" s="863"/>
    </row>
    <row r="8" spans="1:14" ht="18" customHeight="1" x14ac:dyDescent="0.2">
      <c r="A8" s="334"/>
      <c r="B8" s="114" t="s">
        <v>261</v>
      </c>
      <c r="C8" s="115"/>
      <c r="D8" s="115"/>
      <c r="E8" s="115"/>
      <c r="F8" s="115"/>
      <c r="G8" s="341"/>
      <c r="H8" s="360" t="s">
        <v>262</v>
      </c>
      <c r="I8" s="322"/>
      <c r="J8" s="112"/>
      <c r="K8" s="112"/>
      <c r="L8" s="112"/>
      <c r="M8" s="113"/>
    </row>
    <row r="9" spans="1:14" ht="18" customHeight="1" x14ac:dyDescent="0.2">
      <c r="A9" s="334"/>
      <c r="B9" s="116" t="s">
        <v>263</v>
      </c>
      <c r="C9" s="331"/>
      <c r="D9" s="331"/>
      <c r="E9" s="331"/>
      <c r="F9" s="331"/>
      <c r="G9" s="342"/>
      <c r="H9" s="361" t="s">
        <v>264</v>
      </c>
      <c r="I9" s="323"/>
      <c r="J9" s="112"/>
      <c r="K9" s="112"/>
      <c r="L9" s="112"/>
      <c r="M9" s="113"/>
    </row>
    <row r="10" spans="1:14" ht="18" customHeight="1" x14ac:dyDescent="0.2">
      <c r="A10" s="334"/>
      <c r="B10" s="116" t="s">
        <v>265</v>
      </c>
      <c r="C10" s="331"/>
      <c r="D10" s="331"/>
      <c r="E10" s="331"/>
      <c r="F10" s="331"/>
      <c r="G10" s="342"/>
      <c r="H10" s="361" t="s">
        <v>266</v>
      </c>
      <c r="I10" s="323"/>
      <c r="J10" s="112"/>
      <c r="K10" s="112"/>
      <c r="L10" s="112"/>
      <c r="M10" s="113"/>
    </row>
    <row r="11" spans="1:14" ht="18" customHeight="1" x14ac:dyDescent="0.2">
      <c r="A11" s="334"/>
      <c r="B11" s="116" t="s">
        <v>267</v>
      </c>
      <c r="C11" s="331"/>
      <c r="D11" s="331"/>
      <c r="E11" s="331"/>
      <c r="F11" s="331"/>
      <c r="G11" s="342"/>
      <c r="H11" s="361" t="s">
        <v>268</v>
      </c>
      <c r="I11" s="323"/>
      <c r="J11" s="112"/>
      <c r="K11" s="112"/>
      <c r="L11" s="112"/>
      <c r="M11" s="113"/>
    </row>
    <row r="12" spans="1:14" ht="18" customHeight="1" x14ac:dyDescent="0.2">
      <c r="A12" s="334"/>
      <c r="B12" s="116" t="s">
        <v>269</v>
      </c>
      <c r="C12" s="331"/>
      <c r="D12" s="331"/>
      <c r="E12" s="331"/>
      <c r="F12" s="331"/>
      <c r="G12" s="342"/>
      <c r="H12" s="361" t="s">
        <v>270</v>
      </c>
      <c r="I12" s="324"/>
      <c r="J12" s="112"/>
      <c r="K12" s="112"/>
      <c r="L12" s="112"/>
      <c r="M12" s="113"/>
    </row>
    <row r="13" spans="1:14" ht="4.5" customHeight="1" x14ac:dyDescent="0.2">
      <c r="A13" s="334"/>
      <c r="B13" s="49"/>
      <c r="C13" s="50"/>
      <c r="D13" s="50"/>
      <c r="E13" s="50"/>
      <c r="F13" s="50"/>
      <c r="G13" s="51"/>
      <c r="H13" s="321"/>
      <c r="I13" s="50"/>
      <c r="J13" s="50"/>
      <c r="K13" s="50"/>
      <c r="L13" s="50"/>
      <c r="M13" s="51"/>
    </row>
    <row r="14" spans="1:14" x14ac:dyDescent="0.2">
      <c r="A14" s="320"/>
      <c r="B14" s="46"/>
      <c r="C14" s="46"/>
      <c r="D14" s="46"/>
      <c r="E14" s="46"/>
      <c r="F14" s="46"/>
      <c r="G14" s="46"/>
      <c r="H14" s="46"/>
      <c r="I14" s="46"/>
      <c r="J14" s="46"/>
      <c r="K14" s="46"/>
      <c r="L14" s="46"/>
      <c r="M14" s="46"/>
    </row>
    <row r="15" spans="1:14" ht="48" customHeight="1" x14ac:dyDescent="0.2">
      <c r="A15" s="320"/>
      <c r="B15" s="860" t="s">
        <v>271</v>
      </c>
      <c r="C15" s="860"/>
      <c r="D15" s="860"/>
      <c r="E15" s="860"/>
      <c r="F15" s="860"/>
      <c r="G15" s="860"/>
      <c r="H15" s="860"/>
      <c r="I15" s="860"/>
      <c r="J15" s="860"/>
      <c r="K15" s="860"/>
      <c r="L15" s="860"/>
      <c r="M15" s="860"/>
    </row>
    <row r="16" spans="1:14" x14ac:dyDescent="0.2">
      <c r="A16" s="320"/>
      <c r="B16" s="46"/>
      <c r="C16" s="46"/>
      <c r="D16" s="46"/>
      <c r="E16" s="46"/>
      <c r="F16" s="46"/>
      <c r="G16" s="46"/>
      <c r="H16" s="46"/>
      <c r="I16" s="46"/>
      <c r="J16" s="46"/>
      <c r="K16" s="46"/>
      <c r="L16" s="46"/>
      <c r="M16" s="46"/>
    </row>
    <row r="17" spans="1:14" s="32" customFormat="1" ht="18" customHeight="1" x14ac:dyDescent="0.2">
      <c r="A17" s="353"/>
      <c r="B17" s="355" t="s">
        <v>272</v>
      </c>
      <c r="C17" s="354"/>
      <c r="D17" s="354"/>
      <c r="E17" s="354"/>
      <c r="F17" s="354"/>
      <c r="G17" s="354"/>
      <c r="H17" s="354"/>
      <c r="I17" s="354"/>
      <c r="J17" s="354"/>
      <c r="K17" s="354"/>
      <c r="L17" s="354"/>
      <c r="M17" s="352"/>
    </row>
    <row r="18" spans="1:14" ht="15" customHeight="1" x14ac:dyDescent="0.2">
      <c r="A18" s="334"/>
      <c r="B18" s="845" t="s">
        <v>273</v>
      </c>
      <c r="C18" s="846"/>
      <c r="D18" s="846"/>
      <c r="E18" s="846"/>
      <c r="F18" s="847"/>
      <c r="G18" s="851" t="str">
        <f>CONCATENATE('GETTING STARTED'!E9," (",'GETTING STARTED'!G9,")")</f>
        <v>Luxembourg (LU)</v>
      </c>
      <c r="H18" s="852"/>
      <c r="I18" s="852"/>
      <c r="J18" s="852"/>
      <c r="K18" s="852"/>
      <c r="L18" s="852"/>
      <c r="M18" s="853"/>
    </row>
    <row r="19" spans="1:14" ht="15" customHeight="1" x14ac:dyDescent="0.2">
      <c r="A19" s="334"/>
      <c r="B19" s="845" t="s">
        <v>274</v>
      </c>
      <c r="C19" s="846" t="s">
        <v>259</v>
      </c>
      <c r="D19" s="846"/>
      <c r="E19" s="846"/>
      <c r="F19" s="847"/>
      <c r="G19" s="851" t="str">
        <f>CONCATENATE('GETTING STARTED'!D16, ", ", 'GETTING STARTED'!D18)</f>
        <v>Administration de l'environnement, Unité statistiques et évalulation de l'environnement</v>
      </c>
      <c r="H19" s="852"/>
      <c r="I19" s="852"/>
      <c r="J19" s="852"/>
      <c r="K19" s="852"/>
      <c r="L19" s="852"/>
      <c r="M19" s="853"/>
    </row>
    <row r="20" spans="1:14" ht="15" customHeight="1" x14ac:dyDescent="0.2">
      <c r="A20" s="334"/>
      <c r="B20" s="845" t="s">
        <v>275</v>
      </c>
      <c r="C20" s="846" t="s">
        <v>259</v>
      </c>
      <c r="D20" s="846"/>
      <c r="E20" s="846"/>
      <c r="F20" s="847"/>
      <c r="G20" s="851"/>
      <c r="H20" s="852"/>
      <c r="I20" s="852"/>
      <c r="J20" s="852"/>
      <c r="K20" s="852"/>
      <c r="L20" s="852"/>
      <c r="M20" s="853"/>
    </row>
    <row r="21" spans="1:14" ht="15" customHeight="1" x14ac:dyDescent="0.2">
      <c r="A21" s="334"/>
      <c r="B21" s="845" t="s">
        <v>276</v>
      </c>
      <c r="C21" s="846" t="s">
        <v>259</v>
      </c>
      <c r="D21" s="846"/>
      <c r="E21" s="846"/>
      <c r="F21" s="847"/>
      <c r="G21" s="851" t="str">
        <f>'GETTING STARTED'!D22</f>
        <v>infos@aev.etat.lu</v>
      </c>
      <c r="H21" s="852"/>
      <c r="I21" s="852"/>
      <c r="J21" s="852"/>
      <c r="K21" s="852"/>
      <c r="L21" s="852"/>
      <c r="M21" s="853"/>
    </row>
    <row r="22" spans="1:14" ht="15" customHeight="1" x14ac:dyDescent="0.2">
      <c r="A22" s="334"/>
      <c r="B22" s="845" t="s">
        <v>277</v>
      </c>
      <c r="C22" s="846" t="s">
        <v>259</v>
      </c>
      <c r="D22" s="846"/>
      <c r="E22" s="846"/>
      <c r="F22" s="847"/>
      <c r="G22" s="854" t="str">
        <f>'GETTING STARTED'!D20</f>
        <v>+352 40 56 56 1</v>
      </c>
      <c r="H22" s="852"/>
      <c r="I22" s="852"/>
      <c r="J22" s="852"/>
      <c r="K22" s="852"/>
      <c r="L22" s="852"/>
      <c r="M22" s="853"/>
    </row>
    <row r="23" spans="1:14" ht="15" customHeight="1" x14ac:dyDescent="0.2">
      <c r="A23" s="334"/>
      <c r="B23" s="845" t="s">
        <v>278</v>
      </c>
      <c r="C23" s="846" t="s">
        <v>259</v>
      </c>
      <c r="D23" s="846"/>
      <c r="E23" s="846"/>
      <c r="F23" s="847"/>
      <c r="G23" s="851">
        <f>'GETTING STARTED'!E10</f>
        <v>2022</v>
      </c>
      <c r="H23" s="852"/>
      <c r="I23" s="852"/>
      <c r="J23" s="852"/>
      <c r="K23" s="852"/>
      <c r="L23" s="852"/>
      <c r="M23" s="853"/>
    </row>
    <row r="24" spans="1:14" ht="15" customHeight="1" x14ac:dyDescent="0.2">
      <c r="A24" s="334"/>
      <c r="B24" s="845" t="s">
        <v>279</v>
      </c>
      <c r="C24" s="846" t="s">
        <v>259</v>
      </c>
      <c r="D24" s="846"/>
      <c r="E24" s="846"/>
      <c r="F24" s="847"/>
      <c r="G24" s="855">
        <v>45473</v>
      </c>
      <c r="H24" s="856"/>
      <c r="I24" s="856"/>
      <c r="J24" s="856"/>
      <c r="K24" s="856"/>
      <c r="L24" s="856"/>
      <c r="M24" s="857"/>
    </row>
    <row r="25" spans="1:14" ht="15" customHeight="1" x14ac:dyDescent="0.2">
      <c r="A25" s="334"/>
      <c r="B25" s="845" t="s">
        <v>280</v>
      </c>
      <c r="C25" s="846" t="s">
        <v>259</v>
      </c>
      <c r="D25" s="846"/>
      <c r="E25" s="846"/>
      <c r="F25" s="847"/>
      <c r="G25" s="861"/>
      <c r="H25" s="856"/>
      <c r="I25" s="856"/>
      <c r="J25" s="856"/>
      <c r="K25" s="856"/>
      <c r="L25" s="856"/>
      <c r="M25" s="857"/>
    </row>
    <row r="26" spans="1:14" ht="18" customHeight="1" x14ac:dyDescent="0.2">
      <c r="A26" s="334"/>
      <c r="B26" s="843" t="s">
        <v>281</v>
      </c>
      <c r="C26" s="844"/>
      <c r="D26" s="844"/>
      <c r="E26" s="844"/>
      <c r="F26" s="844"/>
      <c r="G26" s="844"/>
      <c r="H26" s="844"/>
      <c r="I26" s="844"/>
      <c r="J26" s="844"/>
      <c r="K26" s="844"/>
      <c r="L26" s="844"/>
      <c r="M26" s="352"/>
    </row>
    <row r="27" spans="1:14" ht="15" customHeight="1" x14ac:dyDescent="0.2">
      <c r="A27" s="334"/>
      <c r="B27" s="845" t="s">
        <v>282</v>
      </c>
      <c r="C27" s="846"/>
      <c r="D27" s="846"/>
      <c r="E27" s="846"/>
      <c r="F27" s="846"/>
      <c r="G27" s="846"/>
      <c r="H27" s="846"/>
      <c r="I27" s="846"/>
      <c r="J27" s="846"/>
      <c r="K27" s="846"/>
      <c r="L27" s="846"/>
      <c r="M27" s="847"/>
    </row>
    <row r="28" spans="1:14" x14ac:dyDescent="0.2">
      <c r="A28" s="334"/>
      <c r="B28" s="351" t="s">
        <v>283</v>
      </c>
      <c r="C28" s="343"/>
      <c r="D28" s="343"/>
      <c r="E28" s="343"/>
      <c r="F28" s="343"/>
      <c r="G28" s="343"/>
      <c r="H28" s="343"/>
      <c r="I28" s="343"/>
      <c r="J28" s="343"/>
      <c r="K28" s="343"/>
      <c r="L28" s="343"/>
      <c r="M28" s="344"/>
    </row>
    <row r="29" spans="1:14" x14ac:dyDescent="0.2">
      <c r="A29" s="334"/>
      <c r="B29" s="345" t="s">
        <v>284</v>
      </c>
      <c r="C29" s="346"/>
      <c r="D29" s="346"/>
      <c r="E29" s="346"/>
      <c r="F29" s="346"/>
      <c r="G29" s="346"/>
      <c r="H29" s="346"/>
      <c r="I29" s="346"/>
      <c r="J29" s="346"/>
      <c r="K29" s="346"/>
      <c r="L29" s="346"/>
      <c r="M29" s="347"/>
    </row>
    <row r="30" spans="1:14" ht="12.75" thickBot="1" x14ac:dyDescent="0.25">
      <c r="A30" s="334"/>
      <c r="B30" s="848" t="s">
        <v>285</v>
      </c>
      <c r="C30" s="849"/>
      <c r="D30" s="849"/>
      <c r="E30" s="849"/>
      <c r="F30" s="849"/>
      <c r="G30" s="849"/>
      <c r="H30" s="849"/>
      <c r="I30" s="849"/>
      <c r="J30" s="849"/>
      <c r="K30" s="849"/>
      <c r="L30" s="849"/>
      <c r="M30" s="850"/>
    </row>
    <row r="31" spans="1:14" x14ac:dyDescent="0.2">
      <c r="A31" s="334"/>
      <c r="B31" s="790"/>
      <c r="C31" s="791"/>
      <c r="D31" s="791"/>
      <c r="E31" s="785" t="s">
        <v>286</v>
      </c>
      <c r="F31" s="786"/>
      <c r="G31" s="786"/>
      <c r="H31" s="786"/>
      <c r="I31" s="786"/>
      <c r="J31" s="786"/>
      <c r="K31" s="787"/>
      <c r="L31" s="839" t="s">
        <v>287</v>
      </c>
      <c r="M31" s="840"/>
      <c r="N31" s="332"/>
    </row>
    <row r="32" spans="1:14" ht="36.75" thickBot="1" x14ac:dyDescent="0.25">
      <c r="A32" s="334"/>
      <c r="B32" s="780" t="s">
        <v>288</v>
      </c>
      <c r="C32" s="781"/>
      <c r="D32" s="782"/>
      <c r="E32" s="356" t="s">
        <v>289</v>
      </c>
      <c r="F32" s="357" t="s">
        <v>290</v>
      </c>
      <c r="G32" s="524" t="s">
        <v>291</v>
      </c>
      <c r="H32" s="357" t="s">
        <v>292</v>
      </c>
      <c r="I32" s="783" t="s">
        <v>293</v>
      </c>
      <c r="J32" s="784"/>
      <c r="K32" s="357" t="s">
        <v>294</v>
      </c>
      <c r="L32" s="841"/>
      <c r="M32" s="842"/>
      <c r="N32" s="332"/>
    </row>
    <row r="33" spans="1:14" ht="12" customHeight="1" x14ac:dyDescent="0.2">
      <c r="A33" s="334"/>
      <c r="B33" s="792" t="s">
        <v>295</v>
      </c>
      <c r="C33" s="793"/>
      <c r="D33" s="794"/>
      <c r="E33" s="593"/>
      <c r="F33" s="594"/>
      <c r="G33" s="595"/>
      <c r="H33" s="594"/>
      <c r="I33" s="829"/>
      <c r="J33" s="830"/>
      <c r="K33" s="596" t="s">
        <v>621</v>
      </c>
      <c r="L33" s="858" t="s">
        <v>622</v>
      </c>
      <c r="M33" s="859"/>
      <c r="N33" s="332"/>
    </row>
    <row r="34" spans="1:14" ht="12" customHeight="1" x14ac:dyDescent="0.2">
      <c r="A34" s="334"/>
      <c r="B34" s="795" t="s">
        <v>296</v>
      </c>
      <c r="C34" s="796"/>
      <c r="D34" s="797"/>
      <c r="E34" s="597" t="s">
        <v>621</v>
      </c>
      <c r="F34" s="598"/>
      <c r="G34" s="599"/>
      <c r="H34" s="598"/>
      <c r="I34" s="802"/>
      <c r="J34" s="803"/>
      <c r="K34" s="598"/>
      <c r="L34" s="798"/>
      <c r="M34" s="799"/>
      <c r="N34" s="332"/>
    </row>
    <row r="35" spans="1:14" ht="12" customHeight="1" x14ac:dyDescent="0.2">
      <c r="A35" s="334"/>
      <c r="B35" s="795" t="s">
        <v>297</v>
      </c>
      <c r="C35" s="796"/>
      <c r="D35" s="797"/>
      <c r="E35" s="597" t="s">
        <v>621</v>
      </c>
      <c r="F35" s="598"/>
      <c r="G35" s="599"/>
      <c r="H35" s="598"/>
      <c r="I35" s="802"/>
      <c r="J35" s="803"/>
      <c r="K35" s="598"/>
      <c r="L35" s="798"/>
      <c r="M35" s="799"/>
      <c r="N35" s="332"/>
    </row>
    <row r="36" spans="1:14" ht="12" customHeight="1" x14ac:dyDescent="0.2">
      <c r="A36" s="334"/>
      <c r="B36" s="795" t="s">
        <v>298</v>
      </c>
      <c r="C36" s="796"/>
      <c r="D36" s="797"/>
      <c r="E36" s="597" t="s">
        <v>621</v>
      </c>
      <c r="F36" s="598"/>
      <c r="G36" s="599"/>
      <c r="H36" s="598"/>
      <c r="I36" s="802"/>
      <c r="J36" s="803"/>
      <c r="K36" s="598"/>
      <c r="L36" s="798"/>
      <c r="M36" s="799"/>
      <c r="N36" s="332"/>
    </row>
    <row r="37" spans="1:14" ht="12" customHeight="1" x14ac:dyDescent="0.2">
      <c r="A37" s="334"/>
      <c r="B37" s="795" t="s">
        <v>299</v>
      </c>
      <c r="C37" s="796"/>
      <c r="D37" s="797"/>
      <c r="E37" s="597" t="s">
        <v>621</v>
      </c>
      <c r="F37" s="598"/>
      <c r="G37" s="599"/>
      <c r="H37" s="598"/>
      <c r="I37" s="802"/>
      <c r="J37" s="803"/>
      <c r="K37" s="598"/>
      <c r="L37" s="798"/>
      <c r="M37" s="799"/>
      <c r="N37" s="332"/>
    </row>
    <row r="38" spans="1:14" ht="12" customHeight="1" x14ac:dyDescent="0.2">
      <c r="A38" s="334"/>
      <c r="B38" s="795" t="s">
        <v>300</v>
      </c>
      <c r="C38" s="796"/>
      <c r="D38" s="797"/>
      <c r="E38" s="600" t="s">
        <v>621</v>
      </c>
      <c r="F38" s="601"/>
      <c r="G38" s="602"/>
      <c r="H38" s="601"/>
      <c r="I38" s="802"/>
      <c r="J38" s="803"/>
      <c r="K38" s="601"/>
      <c r="L38" s="798"/>
      <c r="M38" s="799"/>
      <c r="N38" s="332"/>
    </row>
    <row r="39" spans="1:14" ht="12" customHeight="1" x14ac:dyDescent="0.2">
      <c r="A39" s="334"/>
      <c r="B39" s="834" t="s">
        <v>301</v>
      </c>
      <c r="C39" s="835"/>
      <c r="D39" s="836"/>
      <c r="E39" s="600"/>
      <c r="F39" s="601"/>
      <c r="G39" s="602"/>
      <c r="H39" s="601"/>
      <c r="I39" s="802"/>
      <c r="J39" s="803"/>
      <c r="K39" s="601"/>
      <c r="L39" s="798"/>
      <c r="M39" s="799"/>
      <c r="N39" s="332"/>
    </row>
    <row r="40" spans="1:14" ht="12" customHeight="1" x14ac:dyDescent="0.2">
      <c r="A40" s="334"/>
      <c r="B40" s="834" t="s">
        <v>301</v>
      </c>
      <c r="C40" s="835"/>
      <c r="D40" s="836"/>
      <c r="E40" s="600"/>
      <c r="F40" s="601"/>
      <c r="G40" s="602"/>
      <c r="H40" s="601"/>
      <c r="I40" s="802"/>
      <c r="J40" s="803"/>
      <c r="K40" s="601"/>
      <c r="L40" s="798"/>
      <c r="M40" s="799"/>
      <c r="N40" s="332"/>
    </row>
    <row r="41" spans="1:14" ht="12" customHeight="1" x14ac:dyDescent="0.2">
      <c r="A41" s="334"/>
      <c r="B41" s="834" t="s">
        <v>301</v>
      </c>
      <c r="C41" s="835"/>
      <c r="D41" s="836"/>
      <c r="E41" s="600"/>
      <c r="F41" s="601"/>
      <c r="G41" s="602"/>
      <c r="H41" s="601"/>
      <c r="I41" s="802"/>
      <c r="J41" s="803"/>
      <c r="K41" s="601"/>
      <c r="L41" s="798"/>
      <c r="M41" s="799"/>
      <c r="N41" s="332"/>
    </row>
    <row r="42" spans="1:14" ht="12" customHeight="1" x14ac:dyDescent="0.2">
      <c r="A42" s="334"/>
      <c r="B42" s="834" t="s">
        <v>301</v>
      </c>
      <c r="C42" s="835"/>
      <c r="D42" s="836"/>
      <c r="E42" s="600"/>
      <c r="F42" s="601"/>
      <c r="G42" s="602"/>
      <c r="H42" s="601"/>
      <c r="I42" s="802"/>
      <c r="J42" s="803"/>
      <c r="K42" s="601"/>
      <c r="L42" s="798"/>
      <c r="M42" s="799"/>
      <c r="N42" s="332"/>
    </row>
    <row r="43" spans="1:14" ht="12" customHeight="1" thickBot="1" x14ac:dyDescent="0.25">
      <c r="A43" s="334"/>
      <c r="B43" s="777" t="s">
        <v>301</v>
      </c>
      <c r="C43" s="778"/>
      <c r="D43" s="779"/>
      <c r="E43" s="603"/>
      <c r="F43" s="604"/>
      <c r="G43" s="605"/>
      <c r="H43" s="604"/>
      <c r="I43" s="837"/>
      <c r="J43" s="838"/>
      <c r="K43" s="604"/>
      <c r="L43" s="827"/>
      <c r="M43" s="828"/>
      <c r="N43" s="332"/>
    </row>
    <row r="44" spans="1:14" ht="15" customHeight="1" x14ac:dyDescent="0.2">
      <c r="A44" s="334"/>
      <c r="B44" s="833" t="s">
        <v>302</v>
      </c>
      <c r="C44" s="833"/>
      <c r="D44" s="833"/>
      <c r="E44" s="833"/>
      <c r="F44" s="833"/>
      <c r="G44" s="833"/>
      <c r="H44" s="833"/>
      <c r="I44" s="833"/>
      <c r="J44" s="833"/>
      <c r="K44" s="833"/>
      <c r="L44" s="833"/>
      <c r="M44" s="833"/>
    </row>
    <row r="45" spans="1:14" x14ac:dyDescent="0.2">
      <c r="A45" s="334"/>
      <c r="B45" s="761" t="s">
        <v>303</v>
      </c>
      <c r="C45" s="762"/>
      <c r="D45" s="762"/>
      <c r="E45" s="762"/>
      <c r="F45" s="762"/>
      <c r="G45" s="762"/>
      <c r="H45" s="762"/>
      <c r="I45" s="762"/>
      <c r="J45" s="762"/>
      <c r="K45" s="762"/>
      <c r="L45" s="762"/>
      <c r="M45" s="763"/>
    </row>
    <row r="46" spans="1:14" ht="48" customHeight="1" x14ac:dyDescent="0.2">
      <c r="A46" s="334"/>
      <c r="B46" s="831" t="s">
        <v>623</v>
      </c>
      <c r="C46" s="831"/>
      <c r="D46" s="831"/>
      <c r="E46" s="831"/>
      <c r="F46" s="831"/>
      <c r="G46" s="831"/>
      <c r="H46" s="831"/>
      <c r="I46" s="831"/>
      <c r="J46" s="831"/>
      <c r="K46" s="831"/>
      <c r="L46" s="831"/>
      <c r="M46" s="831"/>
    </row>
    <row r="47" spans="1:14" ht="15" customHeight="1" x14ac:dyDescent="0.2">
      <c r="A47" s="334"/>
      <c r="B47" s="832" t="s">
        <v>304</v>
      </c>
      <c r="C47" s="832"/>
      <c r="D47" s="832"/>
      <c r="E47" s="832"/>
      <c r="F47" s="832"/>
      <c r="G47" s="832"/>
      <c r="H47" s="832"/>
      <c r="I47" s="832"/>
      <c r="J47" s="832"/>
      <c r="K47" s="832"/>
      <c r="L47" s="832"/>
      <c r="M47" s="832"/>
    </row>
    <row r="48" spans="1:14" ht="24" customHeight="1" x14ac:dyDescent="0.2">
      <c r="A48" s="334"/>
      <c r="B48" s="804" t="s">
        <v>305</v>
      </c>
      <c r="C48" s="804"/>
      <c r="D48" s="804"/>
      <c r="E48" s="804"/>
      <c r="F48" s="804"/>
      <c r="G48" s="804"/>
      <c r="H48" s="804"/>
      <c r="I48" s="804"/>
      <c r="J48" s="804"/>
      <c r="K48" s="804"/>
      <c r="L48" s="804"/>
      <c r="M48" s="804"/>
    </row>
    <row r="49" spans="1:13" ht="48" customHeight="1" x14ac:dyDescent="0.2">
      <c r="A49" s="334"/>
      <c r="B49" s="831" t="s">
        <v>624</v>
      </c>
      <c r="C49" s="831"/>
      <c r="D49" s="831"/>
      <c r="E49" s="831"/>
      <c r="F49" s="831"/>
      <c r="G49" s="831"/>
      <c r="H49" s="831"/>
      <c r="I49" s="831"/>
      <c r="J49" s="831"/>
      <c r="K49" s="831"/>
      <c r="L49" s="831"/>
      <c r="M49" s="831"/>
    </row>
    <row r="50" spans="1:13" ht="15" customHeight="1" x14ac:dyDescent="0.2">
      <c r="A50" s="334"/>
      <c r="B50" s="832" t="s">
        <v>306</v>
      </c>
      <c r="C50" s="832"/>
      <c r="D50" s="832"/>
      <c r="E50" s="832"/>
      <c r="F50" s="832"/>
      <c r="G50" s="832"/>
      <c r="H50" s="832"/>
      <c r="I50" s="832"/>
      <c r="J50" s="832"/>
      <c r="K50" s="832"/>
      <c r="L50" s="832"/>
      <c r="M50" s="832"/>
    </row>
    <row r="51" spans="1:13" x14ac:dyDescent="0.2">
      <c r="A51" s="334"/>
      <c r="B51" s="761" t="s">
        <v>307</v>
      </c>
      <c r="C51" s="762"/>
      <c r="D51" s="762"/>
      <c r="E51" s="762"/>
      <c r="F51" s="762"/>
      <c r="G51" s="762"/>
      <c r="H51" s="762"/>
      <c r="I51" s="762"/>
      <c r="J51" s="762"/>
      <c r="K51" s="762"/>
      <c r="L51" s="762"/>
      <c r="M51" s="763"/>
    </row>
    <row r="52" spans="1:13" ht="48" customHeight="1" x14ac:dyDescent="0.2">
      <c r="A52" s="334"/>
      <c r="B52" s="831" t="s">
        <v>625</v>
      </c>
      <c r="C52" s="831"/>
      <c r="D52" s="831"/>
      <c r="E52" s="831"/>
      <c r="F52" s="831"/>
      <c r="G52" s="831"/>
      <c r="H52" s="831"/>
      <c r="I52" s="831"/>
      <c r="J52" s="831"/>
      <c r="K52" s="831"/>
      <c r="L52" s="831"/>
      <c r="M52" s="831"/>
    </row>
    <row r="53" spans="1:13" ht="15" customHeight="1" x14ac:dyDescent="0.2">
      <c r="A53" s="334"/>
      <c r="B53" s="832" t="s">
        <v>308</v>
      </c>
      <c r="C53" s="832"/>
      <c r="D53" s="832"/>
      <c r="E53" s="832"/>
      <c r="F53" s="832"/>
      <c r="G53" s="832"/>
      <c r="H53" s="832"/>
      <c r="I53" s="832"/>
      <c r="J53" s="832"/>
      <c r="K53" s="832"/>
      <c r="L53" s="832"/>
      <c r="M53" s="832"/>
    </row>
    <row r="54" spans="1:13" x14ac:dyDescent="0.2">
      <c r="A54" s="334"/>
      <c r="B54" s="761" t="s">
        <v>309</v>
      </c>
      <c r="C54" s="762"/>
      <c r="D54" s="762"/>
      <c r="E54" s="762"/>
      <c r="F54" s="762"/>
      <c r="G54" s="762"/>
      <c r="H54" s="762"/>
      <c r="I54" s="762"/>
      <c r="J54" s="762"/>
      <c r="K54" s="762"/>
      <c r="L54" s="762"/>
      <c r="M54" s="763"/>
    </row>
    <row r="55" spans="1:13" ht="48" customHeight="1" x14ac:dyDescent="0.2">
      <c r="A55" s="334"/>
      <c r="B55" s="831" t="s">
        <v>635</v>
      </c>
      <c r="C55" s="831"/>
      <c r="D55" s="831"/>
      <c r="E55" s="831"/>
      <c r="F55" s="831"/>
      <c r="G55" s="831"/>
      <c r="H55" s="831"/>
      <c r="I55" s="831"/>
      <c r="J55" s="831"/>
      <c r="K55" s="831"/>
      <c r="L55" s="831"/>
      <c r="M55" s="831"/>
    </row>
    <row r="56" spans="1:13" ht="15" customHeight="1" x14ac:dyDescent="0.2">
      <c r="A56" s="334"/>
      <c r="B56" s="824" t="s">
        <v>594</v>
      </c>
      <c r="C56" s="824"/>
      <c r="D56" s="824"/>
      <c r="E56" s="824"/>
      <c r="F56" s="824"/>
      <c r="G56" s="824"/>
      <c r="H56" s="824"/>
      <c r="I56" s="824"/>
      <c r="J56" s="824"/>
      <c r="K56" s="824"/>
      <c r="L56" s="824"/>
      <c r="M56" s="824"/>
    </row>
    <row r="57" spans="1:13" ht="24" customHeight="1" x14ac:dyDescent="0.2">
      <c r="A57" s="334"/>
      <c r="B57" s="764" t="s">
        <v>595</v>
      </c>
      <c r="C57" s="765"/>
      <c r="D57" s="765"/>
      <c r="E57" s="765"/>
      <c r="F57" s="765"/>
      <c r="G57" s="765"/>
      <c r="H57" s="765"/>
      <c r="I57" s="765"/>
      <c r="J57" s="765"/>
      <c r="K57" s="765"/>
      <c r="L57" s="765"/>
      <c r="M57" s="766"/>
    </row>
    <row r="58" spans="1:13" ht="12.75" thickBot="1" x14ac:dyDescent="0.25">
      <c r="A58" s="334"/>
      <c r="B58" s="348" t="s">
        <v>596</v>
      </c>
      <c r="C58" s="349"/>
      <c r="D58" s="349"/>
      <c r="E58" s="349"/>
      <c r="F58" s="349"/>
      <c r="G58" s="349"/>
      <c r="H58" s="349"/>
      <c r="I58" s="349"/>
      <c r="J58" s="349"/>
      <c r="K58" s="349"/>
      <c r="L58" s="349"/>
      <c r="M58" s="350"/>
    </row>
    <row r="59" spans="1:13" ht="11.45" customHeight="1" x14ac:dyDescent="0.2">
      <c r="A59" s="334"/>
      <c r="B59" s="541"/>
      <c r="C59" s="785" t="s">
        <v>310</v>
      </c>
      <c r="D59" s="786"/>
      <c r="E59" s="786"/>
      <c r="F59" s="786"/>
      <c r="G59" s="786"/>
      <c r="H59" s="785" t="s">
        <v>311</v>
      </c>
      <c r="I59" s="786"/>
      <c r="J59" s="786"/>
      <c r="K59" s="786"/>
      <c r="L59" s="786"/>
      <c r="M59" s="801"/>
    </row>
    <row r="60" spans="1:13" ht="70.5" customHeight="1" thickBot="1" x14ac:dyDescent="0.25">
      <c r="A60" s="334"/>
      <c r="B60" s="542" t="s">
        <v>312</v>
      </c>
      <c r="C60" s="788" t="s">
        <v>313</v>
      </c>
      <c r="D60" s="784"/>
      <c r="E60" s="533" t="s">
        <v>314</v>
      </c>
      <c r="F60" s="783" t="s">
        <v>315</v>
      </c>
      <c r="G60" s="789"/>
      <c r="H60" s="788" t="s">
        <v>316</v>
      </c>
      <c r="I60" s="784"/>
      <c r="J60" s="783" t="s">
        <v>317</v>
      </c>
      <c r="K60" s="784"/>
      <c r="L60" s="783" t="s">
        <v>318</v>
      </c>
      <c r="M60" s="800"/>
    </row>
    <row r="61" spans="1:13" ht="24" x14ac:dyDescent="0.2">
      <c r="A61" s="334"/>
      <c r="B61" s="543" t="s">
        <v>122</v>
      </c>
      <c r="C61" s="808"/>
      <c r="D61" s="809"/>
      <c r="E61" s="606"/>
      <c r="F61" s="723"/>
      <c r="G61" s="724"/>
      <c r="H61" s="808"/>
      <c r="I61" s="809"/>
      <c r="J61" s="826"/>
      <c r="K61" s="809"/>
      <c r="L61" s="723"/>
      <c r="M61" s="724"/>
    </row>
    <row r="62" spans="1:13" ht="21" customHeight="1" x14ac:dyDescent="0.2">
      <c r="A62" s="334"/>
      <c r="B62" s="544" t="s">
        <v>125</v>
      </c>
      <c r="C62" s="754"/>
      <c r="D62" s="751"/>
      <c r="E62" s="607"/>
      <c r="F62" s="812"/>
      <c r="G62" s="813"/>
      <c r="H62" s="754"/>
      <c r="I62" s="751"/>
      <c r="J62" s="748"/>
      <c r="K62" s="749"/>
      <c r="L62" s="814"/>
      <c r="M62" s="815"/>
    </row>
    <row r="63" spans="1:13" ht="42" customHeight="1" x14ac:dyDescent="0.2">
      <c r="A63" s="334"/>
      <c r="B63" s="544" t="s">
        <v>319</v>
      </c>
      <c r="C63" s="754"/>
      <c r="D63" s="751"/>
      <c r="E63" s="607"/>
      <c r="F63" s="812"/>
      <c r="G63" s="813"/>
      <c r="H63" s="754"/>
      <c r="I63" s="751"/>
      <c r="J63" s="750"/>
      <c r="K63" s="751"/>
      <c r="L63" s="812"/>
      <c r="M63" s="813"/>
    </row>
    <row r="64" spans="1:13" ht="48" x14ac:dyDescent="0.2">
      <c r="A64" s="334"/>
      <c r="B64" s="545" t="s">
        <v>320</v>
      </c>
      <c r="C64" s="825"/>
      <c r="D64" s="753"/>
      <c r="E64" s="608"/>
      <c r="F64" s="810"/>
      <c r="G64" s="811"/>
      <c r="H64" s="825"/>
      <c r="I64" s="753"/>
      <c r="J64" s="752"/>
      <c r="K64" s="753"/>
      <c r="L64" s="810"/>
      <c r="M64" s="811"/>
    </row>
    <row r="65" spans="1:13" ht="15" customHeight="1" x14ac:dyDescent="0.2">
      <c r="A65" s="334"/>
      <c r="B65" s="736" t="s">
        <v>321</v>
      </c>
      <c r="C65" s="736"/>
      <c r="D65" s="736"/>
      <c r="E65" s="736"/>
      <c r="F65" s="736"/>
      <c r="G65" s="736"/>
      <c r="H65" s="736"/>
      <c r="I65" s="736"/>
      <c r="J65" s="736"/>
      <c r="K65" s="736"/>
      <c r="L65" s="736"/>
      <c r="M65" s="736"/>
    </row>
    <row r="66" spans="1:13" x14ac:dyDescent="0.2">
      <c r="A66" s="334"/>
      <c r="B66" s="761" t="s">
        <v>322</v>
      </c>
      <c r="C66" s="762"/>
      <c r="D66" s="762"/>
      <c r="E66" s="762"/>
      <c r="F66" s="762"/>
      <c r="G66" s="762"/>
      <c r="H66" s="762"/>
      <c r="I66" s="762"/>
      <c r="J66" s="762"/>
      <c r="K66" s="762"/>
      <c r="L66" s="762"/>
      <c r="M66" s="763"/>
    </row>
    <row r="67" spans="1:13" ht="36" customHeight="1" x14ac:dyDescent="0.2">
      <c r="A67" s="334"/>
      <c r="B67" s="776" t="s">
        <v>626</v>
      </c>
      <c r="C67" s="776"/>
      <c r="D67" s="776"/>
      <c r="E67" s="776"/>
      <c r="F67" s="776"/>
      <c r="G67" s="776"/>
      <c r="H67" s="776"/>
      <c r="I67" s="776"/>
      <c r="J67" s="776"/>
      <c r="K67" s="776"/>
      <c r="L67" s="776"/>
      <c r="M67" s="776"/>
    </row>
    <row r="68" spans="1:13" ht="27.95" customHeight="1" x14ac:dyDescent="0.2">
      <c r="A68" s="334"/>
      <c r="B68" s="736" t="s">
        <v>323</v>
      </c>
      <c r="C68" s="736"/>
      <c r="D68" s="736"/>
      <c r="E68" s="736"/>
      <c r="F68" s="736"/>
      <c r="G68" s="736"/>
      <c r="H68" s="736"/>
      <c r="I68" s="736"/>
      <c r="J68" s="736"/>
      <c r="K68" s="736"/>
      <c r="L68" s="736"/>
      <c r="M68" s="736"/>
    </row>
    <row r="69" spans="1:13" x14ac:dyDescent="0.2">
      <c r="A69" s="334"/>
      <c r="B69" s="761" t="s">
        <v>324</v>
      </c>
      <c r="C69" s="762"/>
      <c r="D69" s="762"/>
      <c r="E69" s="762"/>
      <c r="F69" s="762"/>
      <c r="G69" s="762"/>
      <c r="H69" s="762"/>
      <c r="I69" s="762"/>
      <c r="J69" s="762"/>
      <c r="K69" s="762"/>
      <c r="L69" s="762"/>
      <c r="M69" s="763"/>
    </row>
    <row r="70" spans="1:13" ht="36" customHeight="1" x14ac:dyDescent="0.2">
      <c r="A70" s="334"/>
      <c r="B70" s="776" t="s">
        <v>627</v>
      </c>
      <c r="C70" s="776"/>
      <c r="D70" s="776"/>
      <c r="E70" s="776"/>
      <c r="F70" s="776"/>
      <c r="G70" s="776"/>
      <c r="H70" s="776"/>
      <c r="I70" s="776"/>
      <c r="J70" s="776"/>
      <c r="K70" s="776"/>
      <c r="L70" s="776"/>
      <c r="M70" s="776"/>
    </row>
    <row r="71" spans="1:13" ht="15" customHeight="1" x14ac:dyDescent="0.2">
      <c r="A71" s="334"/>
      <c r="B71" s="736" t="s">
        <v>325</v>
      </c>
      <c r="C71" s="736"/>
      <c r="D71" s="736"/>
      <c r="E71" s="736"/>
      <c r="F71" s="736"/>
      <c r="G71" s="736"/>
      <c r="H71" s="736"/>
      <c r="I71" s="736"/>
      <c r="J71" s="736"/>
      <c r="K71" s="736"/>
      <c r="L71" s="736"/>
      <c r="M71" s="736"/>
    </row>
    <row r="72" spans="1:13" ht="24" customHeight="1" x14ac:dyDescent="0.2">
      <c r="A72" s="334"/>
      <c r="B72" s="761" t="s">
        <v>326</v>
      </c>
      <c r="C72" s="762"/>
      <c r="D72" s="762"/>
      <c r="E72" s="762"/>
      <c r="F72" s="762"/>
      <c r="G72" s="762"/>
      <c r="H72" s="762"/>
      <c r="I72" s="762"/>
      <c r="J72" s="762"/>
      <c r="K72" s="762"/>
      <c r="L72" s="762"/>
      <c r="M72" s="763"/>
    </row>
    <row r="73" spans="1:13" ht="36" customHeight="1" x14ac:dyDescent="0.2">
      <c r="A73" s="334"/>
      <c r="B73" s="776" t="s">
        <v>628</v>
      </c>
      <c r="C73" s="776"/>
      <c r="D73" s="776"/>
      <c r="E73" s="776"/>
      <c r="F73" s="776"/>
      <c r="G73" s="776"/>
      <c r="H73" s="776"/>
      <c r="I73" s="776"/>
      <c r="J73" s="776"/>
      <c r="K73" s="776"/>
      <c r="L73" s="776"/>
      <c r="M73" s="776"/>
    </row>
    <row r="74" spans="1:13" ht="39.950000000000003" customHeight="1" x14ac:dyDescent="0.2">
      <c r="A74" s="334"/>
      <c r="B74" s="736" t="s">
        <v>327</v>
      </c>
      <c r="C74" s="736"/>
      <c r="D74" s="736"/>
      <c r="E74" s="736"/>
      <c r="F74" s="736"/>
      <c r="G74" s="736"/>
      <c r="H74" s="736"/>
      <c r="I74" s="736"/>
      <c r="J74" s="736"/>
      <c r="K74" s="736"/>
      <c r="L74" s="736"/>
      <c r="M74" s="736"/>
    </row>
    <row r="75" spans="1:13" ht="24" customHeight="1" x14ac:dyDescent="0.2">
      <c r="A75" s="334"/>
      <c r="B75" s="764" t="s">
        <v>328</v>
      </c>
      <c r="C75" s="765"/>
      <c r="D75" s="765"/>
      <c r="E75" s="765"/>
      <c r="F75" s="765"/>
      <c r="G75" s="765"/>
      <c r="H75" s="765"/>
      <c r="I75" s="765"/>
      <c r="J75" s="765"/>
      <c r="K75" s="765"/>
      <c r="L75" s="765"/>
      <c r="M75" s="766"/>
    </row>
    <row r="76" spans="1:13" x14ac:dyDescent="0.2">
      <c r="A76" s="334"/>
      <c r="B76" s="348" t="s">
        <v>329</v>
      </c>
      <c r="C76" s="349"/>
      <c r="D76" s="349"/>
      <c r="E76" s="349"/>
      <c r="F76" s="349"/>
      <c r="G76" s="349"/>
      <c r="H76" s="349"/>
      <c r="I76" s="349"/>
      <c r="J76" s="349"/>
      <c r="K76" s="349"/>
      <c r="L76" s="349"/>
      <c r="M76" s="350"/>
    </row>
    <row r="77" spans="1:13" x14ac:dyDescent="0.2">
      <c r="A77" s="334"/>
      <c r="B77" s="538" t="s">
        <v>330</v>
      </c>
      <c r="C77" s="546"/>
      <c r="D77" s="546"/>
      <c r="E77" s="546"/>
      <c r="F77" s="546"/>
      <c r="G77" s="546"/>
      <c r="H77" s="546"/>
      <c r="I77" s="546"/>
      <c r="J77" s="546"/>
      <c r="K77" s="546"/>
      <c r="L77" s="546"/>
      <c r="M77" s="547"/>
    </row>
    <row r="78" spans="1:13" ht="36" customHeight="1" x14ac:dyDescent="0.2">
      <c r="A78" s="334"/>
      <c r="B78" s="776" t="s">
        <v>629</v>
      </c>
      <c r="C78" s="776"/>
      <c r="D78" s="776"/>
      <c r="E78" s="776"/>
      <c r="F78" s="776"/>
      <c r="G78" s="776"/>
      <c r="H78" s="776"/>
      <c r="I78" s="776"/>
      <c r="J78" s="776"/>
      <c r="K78" s="776"/>
      <c r="L78" s="776"/>
      <c r="M78" s="776"/>
    </row>
    <row r="79" spans="1:13" ht="18" customHeight="1" x14ac:dyDescent="0.2">
      <c r="A79" s="334"/>
      <c r="B79" s="806" t="s">
        <v>331</v>
      </c>
      <c r="C79" s="807"/>
      <c r="D79" s="807"/>
      <c r="E79" s="807"/>
      <c r="F79" s="807"/>
      <c r="G79" s="807"/>
      <c r="H79" s="807"/>
      <c r="I79" s="807"/>
      <c r="J79" s="807"/>
      <c r="K79" s="807"/>
      <c r="L79" s="807"/>
      <c r="M79" s="548"/>
    </row>
    <row r="80" spans="1:13" ht="27.95" customHeight="1" x14ac:dyDescent="0.2">
      <c r="A80" s="334"/>
      <c r="B80" s="736" t="s">
        <v>332</v>
      </c>
      <c r="C80" s="736"/>
      <c r="D80" s="736"/>
      <c r="E80" s="736"/>
      <c r="F80" s="736"/>
      <c r="G80" s="736"/>
      <c r="H80" s="736"/>
      <c r="I80" s="736"/>
      <c r="J80" s="736"/>
      <c r="K80" s="736"/>
      <c r="L80" s="736"/>
      <c r="M80" s="736"/>
    </row>
    <row r="81" spans="1:13" ht="24" customHeight="1" x14ac:dyDescent="0.2">
      <c r="A81" s="334"/>
      <c r="B81" s="764" t="s">
        <v>333</v>
      </c>
      <c r="C81" s="765"/>
      <c r="D81" s="765"/>
      <c r="E81" s="765"/>
      <c r="F81" s="765"/>
      <c r="G81" s="765"/>
      <c r="H81" s="765"/>
      <c r="I81" s="765"/>
      <c r="J81" s="765"/>
      <c r="K81" s="765"/>
      <c r="L81" s="765"/>
      <c r="M81" s="766"/>
    </row>
    <row r="82" spans="1:13" x14ac:dyDescent="0.2">
      <c r="A82" s="334"/>
      <c r="B82" s="348" t="s">
        <v>334</v>
      </c>
      <c r="C82" s="536"/>
      <c r="D82" s="536"/>
      <c r="E82" s="536"/>
      <c r="F82" s="536"/>
      <c r="G82" s="536"/>
      <c r="H82" s="536"/>
      <c r="I82" s="536"/>
      <c r="J82" s="536"/>
      <c r="K82" s="536"/>
      <c r="L82" s="536"/>
      <c r="M82" s="537"/>
    </row>
    <row r="83" spans="1:13" x14ac:dyDescent="0.2">
      <c r="A83" s="334"/>
      <c r="B83" s="538" t="s">
        <v>335</v>
      </c>
      <c r="C83" s="539"/>
      <c r="D83" s="539"/>
      <c r="E83" s="539"/>
      <c r="F83" s="539"/>
      <c r="G83" s="539"/>
      <c r="H83" s="539"/>
      <c r="I83" s="539"/>
      <c r="J83" s="539"/>
      <c r="K83" s="539"/>
      <c r="L83" s="539"/>
      <c r="M83" s="540"/>
    </row>
    <row r="84" spans="1:13" ht="36" customHeight="1" x14ac:dyDescent="0.2">
      <c r="A84" s="334"/>
      <c r="B84" s="776" t="s">
        <v>630</v>
      </c>
      <c r="C84" s="776"/>
      <c r="D84" s="776"/>
      <c r="E84" s="776"/>
      <c r="F84" s="776"/>
      <c r="G84" s="776"/>
      <c r="H84" s="776"/>
      <c r="I84" s="776"/>
      <c r="J84" s="776"/>
      <c r="K84" s="776"/>
      <c r="L84" s="776"/>
      <c r="M84" s="776"/>
    </row>
    <row r="85" spans="1:13" ht="15" customHeight="1" x14ac:dyDescent="0.2">
      <c r="A85" s="334"/>
      <c r="B85" s="736" t="s">
        <v>336</v>
      </c>
      <c r="C85" s="736"/>
      <c r="D85" s="736"/>
      <c r="E85" s="736"/>
      <c r="F85" s="736"/>
      <c r="G85" s="736"/>
      <c r="H85" s="736"/>
      <c r="I85" s="736"/>
      <c r="J85" s="736"/>
      <c r="K85" s="736"/>
      <c r="L85" s="736"/>
      <c r="M85" s="736"/>
    </row>
    <row r="86" spans="1:13" ht="24" customHeight="1" x14ac:dyDescent="0.2">
      <c r="A86" s="334"/>
      <c r="B86" s="761" t="s">
        <v>337</v>
      </c>
      <c r="C86" s="762"/>
      <c r="D86" s="762"/>
      <c r="E86" s="762"/>
      <c r="F86" s="762"/>
      <c r="G86" s="762"/>
      <c r="H86" s="762"/>
      <c r="I86" s="762"/>
      <c r="J86" s="762"/>
      <c r="K86" s="762"/>
      <c r="L86" s="762"/>
      <c r="M86" s="763"/>
    </row>
    <row r="87" spans="1:13" ht="35.450000000000003" customHeight="1" x14ac:dyDescent="0.2">
      <c r="A87" s="334"/>
      <c r="B87" s="805" t="s">
        <v>338</v>
      </c>
      <c r="C87" s="805"/>
      <c r="D87" s="805"/>
      <c r="E87" s="805"/>
      <c r="F87" s="805"/>
      <c r="G87" s="805"/>
      <c r="H87" s="805"/>
      <c r="I87" s="805"/>
      <c r="J87" s="805"/>
      <c r="K87" s="805"/>
      <c r="L87" s="805"/>
      <c r="M87" s="805"/>
    </row>
    <row r="88" spans="1:13" ht="24" customHeight="1" x14ac:dyDescent="0.2">
      <c r="A88" s="334"/>
      <c r="B88" s="775" t="s">
        <v>339</v>
      </c>
      <c r="C88" s="775"/>
      <c r="D88" s="775"/>
      <c r="E88" s="775"/>
      <c r="F88" s="775"/>
      <c r="G88" s="775"/>
      <c r="H88" s="775"/>
      <c r="I88" s="775"/>
      <c r="J88" s="775"/>
      <c r="K88" s="775"/>
      <c r="L88" s="775"/>
      <c r="M88" s="775"/>
    </row>
    <row r="89" spans="1:13" ht="36" customHeight="1" x14ac:dyDescent="0.2">
      <c r="A89" s="334"/>
      <c r="B89" s="776" t="s">
        <v>631</v>
      </c>
      <c r="C89" s="776"/>
      <c r="D89" s="776"/>
      <c r="E89" s="776"/>
      <c r="F89" s="776"/>
      <c r="G89" s="776"/>
      <c r="H89" s="776"/>
      <c r="I89" s="776"/>
      <c r="J89" s="776"/>
      <c r="K89" s="776"/>
      <c r="L89" s="776"/>
      <c r="M89" s="776"/>
    </row>
    <row r="90" spans="1:13" ht="15" customHeight="1" x14ac:dyDescent="0.2">
      <c r="A90" s="334"/>
      <c r="B90" s="736" t="s">
        <v>340</v>
      </c>
      <c r="C90" s="736"/>
      <c r="D90" s="736"/>
      <c r="E90" s="736"/>
      <c r="F90" s="736"/>
      <c r="G90" s="736"/>
      <c r="H90" s="736"/>
      <c r="I90" s="736"/>
      <c r="J90" s="736"/>
      <c r="K90" s="736"/>
      <c r="L90" s="736"/>
      <c r="M90" s="736"/>
    </row>
    <row r="91" spans="1:13" ht="24" customHeight="1" x14ac:dyDescent="0.2">
      <c r="A91" s="334"/>
      <c r="B91" s="804" t="s">
        <v>341</v>
      </c>
      <c r="C91" s="804"/>
      <c r="D91" s="804"/>
      <c r="E91" s="804"/>
      <c r="F91" s="804"/>
      <c r="G91" s="804"/>
      <c r="H91" s="804"/>
      <c r="I91" s="804"/>
      <c r="J91" s="804"/>
      <c r="K91" s="804"/>
      <c r="L91" s="804"/>
      <c r="M91" s="804"/>
    </row>
    <row r="92" spans="1:13" ht="36" customHeight="1" x14ac:dyDescent="0.2">
      <c r="A92" s="334"/>
      <c r="B92" s="823" t="s">
        <v>632</v>
      </c>
      <c r="C92" s="823"/>
      <c r="D92" s="823"/>
      <c r="E92" s="823"/>
      <c r="F92" s="823"/>
      <c r="G92" s="823"/>
      <c r="H92" s="823"/>
      <c r="I92" s="823"/>
      <c r="J92" s="823"/>
      <c r="K92" s="823"/>
      <c r="L92" s="823"/>
      <c r="M92" s="823"/>
    </row>
    <row r="93" spans="1:13" ht="27.95" customHeight="1" x14ac:dyDescent="0.2">
      <c r="A93" s="334"/>
      <c r="B93" s="824" t="s">
        <v>342</v>
      </c>
      <c r="C93" s="824"/>
      <c r="D93" s="824"/>
      <c r="E93" s="824"/>
      <c r="F93" s="824"/>
      <c r="G93" s="824"/>
      <c r="H93" s="824"/>
      <c r="I93" s="824"/>
      <c r="J93" s="824"/>
      <c r="K93" s="824"/>
      <c r="L93" s="824"/>
      <c r="M93" s="824"/>
    </row>
    <row r="94" spans="1:13" x14ac:dyDescent="0.2">
      <c r="A94" s="334"/>
      <c r="B94" s="805" t="s">
        <v>343</v>
      </c>
      <c r="C94" s="805"/>
      <c r="D94" s="805"/>
      <c r="E94" s="805"/>
      <c r="F94" s="805"/>
      <c r="G94" s="805"/>
      <c r="H94" s="805"/>
      <c r="I94" s="805"/>
      <c r="J94" s="805"/>
      <c r="K94" s="805"/>
      <c r="L94" s="805"/>
      <c r="M94" s="805"/>
    </row>
    <row r="95" spans="1:13" ht="24" customHeight="1" x14ac:dyDescent="0.2">
      <c r="A95" s="334"/>
      <c r="B95" s="767" t="s">
        <v>344</v>
      </c>
      <c r="C95" s="768"/>
      <c r="D95" s="768"/>
      <c r="E95" s="768"/>
      <c r="F95" s="768"/>
      <c r="G95" s="768"/>
      <c r="H95" s="768"/>
      <c r="I95" s="768"/>
      <c r="J95" s="768"/>
      <c r="K95" s="768"/>
      <c r="L95" s="768"/>
      <c r="M95" s="769"/>
    </row>
    <row r="96" spans="1:13" x14ac:dyDescent="0.2">
      <c r="A96" s="334"/>
      <c r="B96" s="727" t="s">
        <v>345</v>
      </c>
      <c r="C96" s="728"/>
      <c r="D96" s="728"/>
      <c r="E96" s="728"/>
      <c r="F96" s="728"/>
      <c r="G96" s="728"/>
      <c r="H96" s="728"/>
      <c r="I96" s="728"/>
      <c r="J96" s="728"/>
      <c r="K96" s="728"/>
      <c r="L96" s="728"/>
      <c r="M96" s="729"/>
    </row>
    <row r="97" spans="1:13" ht="12.75" thickBot="1" x14ac:dyDescent="0.25">
      <c r="A97" s="334"/>
      <c r="B97" s="730" t="s">
        <v>346</v>
      </c>
      <c r="C97" s="731"/>
      <c r="D97" s="731"/>
      <c r="E97" s="731"/>
      <c r="F97" s="731"/>
      <c r="G97" s="731"/>
      <c r="H97" s="731"/>
      <c r="I97" s="731"/>
      <c r="J97" s="731"/>
      <c r="K97" s="731"/>
      <c r="L97" s="731"/>
      <c r="M97" s="732"/>
    </row>
    <row r="98" spans="1:13" ht="11.45" customHeight="1" thickBot="1" x14ac:dyDescent="0.25">
      <c r="A98" s="334"/>
      <c r="B98" s="770" t="s">
        <v>347</v>
      </c>
      <c r="C98" s="771"/>
      <c r="D98" s="771"/>
      <c r="E98" s="772"/>
      <c r="F98" s="549" t="s">
        <v>348</v>
      </c>
      <c r="G98" s="773" t="s">
        <v>349</v>
      </c>
      <c r="H98" s="773"/>
      <c r="I98" s="773"/>
      <c r="J98" s="773"/>
      <c r="K98" s="773"/>
      <c r="L98" s="773"/>
      <c r="M98" s="774"/>
    </row>
    <row r="99" spans="1:13" ht="15.75" customHeight="1" x14ac:dyDescent="0.2">
      <c r="A99" s="334"/>
      <c r="B99" s="739" t="s">
        <v>350</v>
      </c>
      <c r="C99" s="740"/>
      <c r="D99" s="740"/>
      <c r="E99" s="741"/>
      <c r="F99" s="609"/>
      <c r="G99" s="725"/>
      <c r="H99" s="725"/>
      <c r="I99" s="725"/>
      <c r="J99" s="725"/>
      <c r="K99" s="725"/>
      <c r="L99" s="725"/>
      <c r="M99" s="726"/>
    </row>
    <row r="100" spans="1:13" ht="15.75" customHeight="1" x14ac:dyDescent="0.2">
      <c r="A100" s="334"/>
      <c r="B100" s="745" t="s">
        <v>350</v>
      </c>
      <c r="C100" s="746"/>
      <c r="D100" s="746"/>
      <c r="E100" s="747"/>
      <c r="F100" s="609"/>
      <c r="G100" s="725"/>
      <c r="H100" s="725"/>
      <c r="I100" s="725"/>
      <c r="J100" s="725"/>
      <c r="K100" s="725"/>
      <c r="L100" s="725"/>
      <c r="M100" s="726"/>
    </row>
    <row r="101" spans="1:13" ht="15.75" customHeight="1" x14ac:dyDescent="0.2">
      <c r="A101" s="334"/>
      <c r="B101" s="745" t="s">
        <v>350</v>
      </c>
      <c r="C101" s="746"/>
      <c r="D101" s="746"/>
      <c r="E101" s="747"/>
      <c r="F101" s="609"/>
      <c r="G101" s="725"/>
      <c r="H101" s="725"/>
      <c r="I101" s="725"/>
      <c r="J101" s="725"/>
      <c r="K101" s="725"/>
      <c r="L101" s="725"/>
      <c r="M101" s="726"/>
    </row>
    <row r="102" spans="1:13" ht="15.75" customHeight="1" x14ac:dyDescent="0.2">
      <c r="A102" s="334"/>
      <c r="B102" s="745" t="s">
        <v>350</v>
      </c>
      <c r="C102" s="746"/>
      <c r="D102" s="746"/>
      <c r="E102" s="747"/>
      <c r="F102" s="609"/>
      <c r="G102" s="725"/>
      <c r="H102" s="725"/>
      <c r="I102" s="725"/>
      <c r="J102" s="725"/>
      <c r="K102" s="725"/>
      <c r="L102" s="725"/>
      <c r="M102" s="726"/>
    </row>
    <row r="103" spans="1:13" ht="15.75" customHeight="1" x14ac:dyDescent="0.2">
      <c r="A103" s="334"/>
      <c r="B103" s="745" t="s">
        <v>350</v>
      </c>
      <c r="C103" s="746"/>
      <c r="D103" s="746"/>
      <c r="E103" s="747"/>
      <c r="F103" s="609"/>
      <c r="G103" s="725"/>
      <c r="H103" s="725"/>
      <c r="I103" s="725"/>
      <c r="J103" s="725"/>
      <c r="K103" s="725"/>
      <c r="L103" s="725"/>
      <c r="M103" s="726"/>
    </row>
    <row r="104" spans="1:13" ht="15.75" customHeight="1" x14ac:dyDescent="0.2">
      <c r="A104" s="334"/>
      <c r="B104" s="745" t="s">
        <v>350</v>
      </c>
      <c r="C104" s="746"/>
      <c r="D104" s="746"/>
      <c r="E104" s="747"/>
      <c r="F104" s="609"/>
      <c r="G104" s="725"/>
      <c r="H104" s="725"/>
      <c r="I104" s="725"/>
      <c r="J104" s="725"/>
      <c r="K104" s="725"/>
      <c r="L104" s="725"/>
      <c r="M104" s="726"/>
    </row>
    <row r="105" spans="1:13" ht="15.75" customHeight="1" x14ac:dyDescent="0.2">
      <c r="A105" s="334"/>
      <c r="B105" s="745" t="s">
        <v>350</v>
      </c>
      <c r="C105" s="746"/>
      <c r="D105" s="746"/>
      <c r="E105" s="747"/>
      <c r="F105" s="609"/>
      <c r="G105" s="725"/>
      <c r="H105" s="725"/>
      <c r="I105" s="725"/>
      <c r="J105" s="725"/>
      <c r="K105" s="725"/>
      <c r="L105" s="725"/>
      <c r="M105" s="726"/>
    </row>
    <row r="106" spans="1:13" ht="15.75" customHeight="1" x14ac:dyDescent="0.2">
      <c r="A106" s="334"/>
      <c r="B106" s="745" t="s">
        <v>350</v>
      </c>
      <c r="C106" s="746"/>
      <c r="D106" s="746"/>
      <c r="E106" s="747"/>
      <c r="F106" s="609"/>
      <c r="G106" s="725"/>
      <c r="H106" s="725"/>
      <c r="I106" s="725"/>
      <c r="J106" s="725"/>
      <c r="K106" s="725"/>
      <c r="L106" s="725"/>
      <c r="M106" s="726"/>
    </row>
    <row r="107" spans="1:13" ht="15.75" customHeight="1" x14ac:dyDescent="0.2">
      <c r="A107" s="334"/>
      <c r="B107" s="742" t="s">
        <v>350</v>
      </c>
      <c r="C107" s="743"/>
      <c r="D107" s="743"/>
      <c r="E107" s="744"/>
      <c r="F107" s="610"/>
      <c r="G107" s="737"/>
      <c r="H107" s="737"/>
      <c r="I107" s="737"/>
      <c r="J107" s="737"/>
      <c r="K107" s="737"/>
      <c r="L107" s="737"/>
      <c r="M107" s="738"/>
    </row>
    <row r="108" spans="1:13" s="32" customFormat="1" ht="18" customHeight="1" x14ac:dyDescent="0.2">
      <c r="A108" s="353"/>
      <c r="B108" s="817" t="s">
        <v>351</v>
      </c>
      <c r="C108" s="818"/>
      <c r="D108" s="818"/>
      <c r="E108" s="818"/>
      <c r="F108" s="818"/>
      <c r="G108" s="818"/>
      <c r="H108" s="818"/>
      <c r="I108" s="818"/>
      <c r="J108" s="818"/>
      <c r="K108" s="818"/>
      <c r="L108" s="818"/>
      <c r="M108" s="550"/>
    </row>
    <row r="109" spans="1:13" ht="15" customHeight="1" x14ac:dyDescent="0.2">
      <c r="B109" s="736" t="s">
        <v>597</v>
      </c>
      <c r="C109" s="736"/>
      <c r="D109" s="736"/>
      <c r="E109" s="736"/>
      <c r="F109" s="736"/>
      <c r="G109" s="736"/>
      <c r="H109" s="736"/>
      <c r="I109" s="736"/>
      <c r="J109" s="736"/>
      <c r="K109" s="736"/>
      <c r="L109" s="736"/>
      <c r="M109" s="736"/>
    </row>
    <row r="110" spans="1:13" x14ac:dyDescent="0.2">
      <c r="B110" s="820" t="s">
        <v>352</v>
      </c>
      <c r="C110" s="821"/>
      <c r="D110" s="821"/>
      <c r="E110" s="821"/>
      <c r="F110" s="821"/>
      <c r="G110" s="821"/>
      <c r="H110" s="821"/>
      <c r="I110" s="821"/>
      <c r="J110" s="821"/>
      <c r="K110" s="821"/>
      <c r="L110" s="821"/>
      <c r="M110" s="822"/>
    </row>
    <row r="111" spans="1:13" ht="36" customHeight="1" x14ac:dyDescent="0.2">
      <c r="A111" s="334"/>
      <c r="B111" s="802" t="s">
        <v>633</v>
      </c>
      <c r="C111" s="803"/>
      <c r="D111" s="803"/>
      <c r="E111" s="803"/>
      <c r="F111" s="803"/>
      <c r="G111" s="803"/>
      <c r="H111" s="803"/>
      <c r="I111" s="803"/>
      <c r="J111" s="803"/>
      <c r="K111" s="803"/>
      <c r="L111" s="803"/>
      <c r="M111" s="816"/>
    </row>
    <row r="112" spans="1:13" s="32" customFormat="1" ht="18" customHeight="1" x14ac:dyDescent="0.2">
      <c r="A112" s="353"/>
      <c r="B112" s="817" t="s">
        <v>353</v>
      </c>
      <c r="C112" s="818"/>
      <c r="D112" s="818"/>
      <c r="E112" s="818"/>
      <c r="F112" s="818"/>
      <c r="G112" s="818"/>
      <c r="H112" s="818"/>
      <c r="I112" s="818"/>
      <c r="J112" s="818"/>
      <c r="K112" s="818"/>
      <c r="L112" s="818"/>
      <c r="M112" s="550"/>
    </row>
    <row r="113" spans="1:13" ht="27.95" customHeight="1" x14ac:dyDescent="0.2">
      <c r="A113" s="334"/>
      <c r="B113" s="736" t="s">
        <v>354</v>
      </c>
      <c r="C113" s="736"/>
      <c r="D113" s="736"/>
      <c r="E113" s="736"/>
      <c r="F113" s="736"/>
      <c r="G113" s="736"/>
      <c r="H113" s="736"/>
      <c r="I113" s="736"/>
      <c r="J113" s="736"/>
      <c r="K113" s="736"/>
      <c r="L113" s="736"/>
      <c r="M113" s="736"/>
    </row>
    <row r="114" spans="1:13" ht="12.75" thickBot="1" x14ac:dyDescent="0.25">
      <c r="A114" s="334"/>
      <c r="B114" s="819" t="s">
        <v>355</v>
      </c>
      <c r="C114" s="819"/>
      <c r="D114" s="819"/>
      <c r="E114" s="819"/>
      <c r="F114" s="819"/>
      <c r="G114" s="819"/>
      <c r="H114" s="819"/>
      <c r="I114" s="819"/>
      <c r="J114" s="819"/>
      <c r="K114" s="819"/>
      <c r="L114" s="819"/>
      <c r="M114" s="819"/>
    </row>
    <row r="115" spans="1:13" ht="12.75" thickBot="1" x14ac:dyDescent="0.25">
      <c r="A115" s="334"/>
      <c r="B115" s="551"/>
      <c r="C115" s="733" t="s">
        <v>356</v>
      </c>
      <c r="D115" s="734"/>
      <c r="E115" s="734"/>
      <c r="F115" s="734"/>
      <c r="G115" s="734"/>
      <c r="H115" s="734"/>
      <c r="I115" s="734"/>
      <c r="J115" s="734"/>
      <c r="K115" s="734"/>
      <c r="L115" s="734"/>
      <c r="M115" s="735"/>
    </row>
    <row r="116" spans="1:13" x14ac:dyDescent="0.2">
      <c r="A116" s="334"/>
      <c r="B116" s="552">
        <v>1</v>
      </c>
      <c r="C116" s="755" t="s">
        <v>634</v>
      </c>
      <c r="D116" s="756"/>
      <c r="E116" s="756"/>
      <c r="F116" s="756"/>
      <c r="G116" s="756"/>
      <c r="H116" s="756"/>
      <c r="I116" s="756"/>
      <c r="J116" s="756"/>
      <c r="K116" s="756"/>
      <c r="L116" s="756"/>
      <c r="M116" s="757"/>
    </row>
    <row r="117" spans="1:13" x14ac:dyDescent="0.2">
      <c r="A117" s="334"/>
      <c r="B117" s="553">
        <v>2</v>
      </c>
      <c r="C117" s="758"/>
      <c r="D117" s="759"/>
      <c r="E117" s="759"/>
      <c r="F117" s="759"/>
      <c r="G117" s="759"/>
      <c r="H117" s="759"/>
      <c r="I117" s="759"/>
      <c r="J117" s="759"/>
      <c r="K117" s="759"/>
      <c r="L117" s="759"/>
      <c r="M117" s="760"/>
    </row>
    <row r="118" spans="1:13" x14ac:dyDescent="0.2">
      <c r="A118" s="334"/>
      <c r="B118" s="553">
        <v>3</v>
      </c>
      <c r="C118" s="717"/>
      <c r="D118" s="718"/>
      <c r="E118" s="718"/>
      <c r="F118" s="718"/>
      <c r="G118" s="718"/>
      <c r="H118" s="718"/>
      <c r="I118" s="718"/>
      <c r="J118" s="718"/>
      <c r="K118" s="718"/>
      <c r="L118" s="718"/>
      <c r="M118" s="719"/>
    </row>
    <row r="119" spans="1:13" x14ac:dyDescent="0.2">
      <c r="A119" s="334"/>
      <c r="B119" s="553">
        <v>4</v>
      </c>
      <c r="C119" s="717"/>
      <c r="D119" s="718"/>
      <c r="E119" s="718"/>
      <c r="F119" s="718"/>
      <c r="G119" s="718"/>
      <c r="H119" s="718"/>
      <c r="I119" s="718"/>
      <c r="J119" s="718"/>
      <c r="K119" s="718"/>
      <c r="L119" s="718"/>
      <c r="M119" s="719"/>
    </row>
    <row r="120" spans="1:13" x14ac:dyDescent="0.2">
      <c r="A120" s="334"/>
      <c r="B120" s="553">
        <v>5</v>
      </c>
      <c r="C120" s="717"/>
      <c r="D120" s="718"/>
      <c r="E120" s="718"/>
      <c r="F120" s="718"/>
      <c r="G120" s="718"/>
      <c r="H120" s="718"/>
      <c r="I120" s="718"/>
      <c r="J120" s="718"/>
      <c r="K120" s="718"/>
      <c r="L120" s="718"/>
      <c r="M120" s="719"/>
    </row>
    <row r="121" spans="1:13" x14ac:dyDescent="0.2">
      <c r="A121" s="334"/>
      <c r="B121" s="553">
        <v>6</v>
      </c>
      <c r="C121" s="717"/>
      <c r="D121" s="718"/>
      <c r="E121" s="718"/>
      <c r="F121" s="718"/>
      <c r="G121" s="718"/>
      <c r="H121" s="718"/>
      <c r="I121" s="718"/>
      <c r="J121" s="718"/>
      <c r="K121" s="718"/>
      <c r="L121" s="718"/>
      <c r="M121" s="719"/>
    </row>
    <row r="122" spans="1:13" x14ac:dyDescent="0.2">
      <c r="A122" s="334"/>
      <c r="B122" s="553">
        <v>7</v>
      </c>
      <c r="C122" s="717"/>
      <c r="D122" s="718"/>
      <c r="E122" s="718"/>
      <c r="F122" s="718"/>
      <c r="G122" s="718"/>
      <c r="H122" s="718"/>
      <c r="I122" s="718"/>
      <c r="J122" s="718"/>
      <c r="K122" s="718"/>
      <c r="L122" s="718"/>
      <c r="M122" s="719"/>
    </row>
    <row r="123" spans="1:13" x14ac:dyDescent="0.2">
      <c r="A123" s="334"/>
      <c r="B123" s="553">
        <v>8</v>
      </c>
      <c r="C123" s="717"/>
      <c r="D123" s="718"/>
      <c r="E123" s="718"/>
      <c r="F123" s="718"/>
      <c r="G123" s="718"/>
      <c r="H123" s="718"/>
      <c r="I123" s="718"/>
      <c r="J123" s="718"/>
      <c r="K123" s="718"/>
      <c r="L123" s="718"/>
      <c r="M123" s="719"/>
    </row>
    <row r="124" spans="1:13" x14ac:dyDescent="0.2">
      <c r="A124" s="334"/>
      <c r="B124" s="553">
        <v>9</v>
      </c>
      <c r="C124" s="717"/>
      <c r="D124" s="718"/>
      <c r="E124" s="718"/>
      <c r="F124" s="718"/>
      <c r="G124" s="718"/>
      <c r="H124" s="718"/>
      <c r="I124" s="718"/>
      <c r="J124" s="718"/>
      <c r="K124" s="718"/>
      <c r="L124" s="718"/>
      <c r="M124" s="719"/>
    </row>
    <row r="125" spans="1:13" x14ac:dyDescent="0.2">
      <c r="A125" s="334"/>
      <c r="B125" s="553">
        <v>10</v>
      </c>
      <c r="C125" s="717"/>
      <c r="D125" s="718"/>
      <c r="E125" s="718"/>
      <c r="F125" s="718"/>
      <c r="G125" s="718"/>
      <c r="H125" s="718"/>
      <c r="I125" s="718"/>
      <c r="J125" s="718"/>
      <c r="K125" s="718"/>
      <c r="L125" s="718"/>
      <c r="M125" s="719"/>
    </row>
    <row r="126" spans="1:13" x14ac:dyDescent="0.2">
      <c r="A126" s="334"/>
      <c r="B126" s="553">
        <v>11</v>
      </c>
      <c r="C126" s="717"/>
      <c r="D126" s="718"/>
      <c r="E126" s="718"/>
      <c r="F126" s="718"/>
      <c r="G126" s="718"/>
      <c r="H126" s="718"/>
      <c r="I126" s="718"/>
      <c r="J126" s="718"/>
      <c r="K126" s="718"/>
      <c r="L126" s="718"/>
      <c r="M126" s="719"/>
    </row>
    <row r="127" spans="1:13" x14ac:dyDescent="0.2">
      <c r="A127" s="334"/>
      <c r="B127" s="553">
        <v>12</v>
      </c>
      <c r="C127" s="717"/>
      <c r="D127" s="718"/>
      <c r="E127" s="718"/>
      <c r="F127" s="718"/>
      <c r="G127" s="718"/>
      <c r="H127" s="718"/>
      <c r="I127" s="718"/>
      <c r="J127" s="718"/>
      <c r="K127" s="718"/>
      <c r="L127" s="718"/>
      <c r="M127" s="719"/>
    </row>
    <row r="128" spans="1:13" x14ac:dyDescent="0.2">
      <c r="A128" s="334"/>
      <c r="B128" s="553">
        <v>13</v>
      </c>
      <c r="C128" s="717"/>
      <c r="D128" s="718"/>
      <c r="E128" s="718"/>
      <c r="F128" s="718"/>
      <c r="G128" s="718"/>
      <c r="H128" s="718"/>
      <c r="I128" s="718"/>
      <c r="J128" s="718"/>
      <c r="K128" s="718"/>
      <c r="L128" s="718"/>
      <c r="M128" s="719"/>
    </row>
    <row r="129" spans="1:13" x14ac:dyDescent="0.2">
      <c r="A129" s="334"/>
      <c r="B129" s="553">
        <v>14</v>
      </c>
      <c r="C129" s="717"/>
      <c r="D129" s="718"/>
      <c r="E129" s="718"/>
      <c r="F129" s="718"/>
      <c r="G129" s="718"/>
      <c r="H129" s="718"/>
      <c r="I129" s="718"/>
      <c r="J129" s="718"/>
      <c r="K129" s="718"/>
      <c r="L129" s="718"/>
      <c r="M129" s="719"/>
    </row>
    <row r="130" spans="1:13" ht="12.95" customHeight="1" thickBot="1" x14ac:dyDescent="0.25">
      <c r="A130" s="334"/>
      <c r="B130" s="554">
        <v>15</v>
      </c>
      <c r="C130" s="720"/>
      <c r="D130" s="721"/>
      <c r="E130" s="721"/>
      <c r="F130" s="721"/>
      <c r="G130" s="721"/>
      <c r="H130" s="721"/>
      <c r="I130" s="721"/>
      <c r="J130" s="721"/>
      <c r="K130" s="721"/>
      <c r="L130" s="721"/>
      <c r="M130" s="722"/>
    </row>
    <row r="131" spans="1:13" x14ac:dyDescent="0.2">
      <c r="A131" s="320"/>
    </row>
    <row r="132" spans="1:13" x14ac:dyDescent="0.2">
      <c r="A132" s="320"/>
    </row>
  </sheetData>
  <sheetProtection algorithmName="SHA-512" hashValue="UjCwm+m+YGh80kyk9WSBojtHjotk0e9F9WHzY5WsvSAqt9dQFxAscnBhTMx0ijRSaKe9yN1zSMEQp4wmVMyyIg==" saltValue="nydXb9SSTbHiQfzMVg4kCA==" spinCount="100000" sheet="1" objects="1" scenarios="1" insertRows="0" insertHyperlinks="0"/>
  <mergeCells count="175">
    <mergeCell ref="B19:F19"/>
    <mergeCell ref="G18:M18"/>
    <mergeCell ref="G19:M19"/>
    <mergeCell ref="B15:M15"/>
    <mergeCell ref="G25:M25"/>
    <mergeCell ref="H7:M7"/>
    <mergeCell ref="B7:G7"/>
    <mergeCell ref="E2:J2"/>
    <mergeCell ref="B18:F18"/>
    <mergeCell ref="E3:J3"/>
    <mergeCell ref="B37:D37"/>
    <mergeCell ref="L31:M32"/>
    <mergeCell ref="B26:L26"/>
    <mergeCell ref="B27:M27"/>
    <mergeCell ref="B30:M30"/>
    <mergeCell ref="G20:M20"/>
    <mergeCell ref="G21:M21"/>
    <mergeCell ref="G22:M22"/>
    <mergeCell ref="G23:M23"/>
    <mergeCell ref="G24:M24"/>
    <mergeCell ref="B23:F23"/>
    <mergeCell ref="B24:F24"/>
    <mergeCell ref="B25:F25"/>
    <mergeCell ref="B20:F20"/>
    <mergeCell ref="B21:F21"/>
    <mergeCell ref="B22:F22"/>
    <mergeCell ref="L33:M33"/>
    <mergeCell ref="L34:M34"/>
    <mergeCell ref="L35:M35"/>
    <mergeCell ref="L36:M36"/>
    <mergeCell ref="L37:M37"/>
    <mergeCell ref="L43:M43"/>
    <mergeCell ref="I33:J33"/>
    <mergeCell ref="I34:J34"/>
    <mergeCell ref="I35:J35"/>
    <mergeCell ref="I36:J36"/>
    <mergeCell ref="I37:J37"/>
    <mergeCell ref="B56:M56"/>
    <mergeCell ref="B57:M57"/>
    <mergeCell ref="B49:M49"/>
    <mergeCell ref="B50:M50"/>
    <mergeCell ref="B52:M52"/>
    <mergeCell ref="B53:M53"/>
    <mergeCell ref="B55:M55"/>
    <mergeCell ref="B44:M44"/>
    <mergeCell ref="B46:M46"/>
    <mergeCell ref="B47:M47"/>
    <mergeCell ref="I41:J41"/>
    <mergeCell ref="I42:J42"/>
    <mergeCell ref="B38:D38"/>
    <mergeCell ref="B39:D39"/>
    <mergeCell ref="B40:D40"/>
    <mergeCell ref="B41:D41"/>
    <mergeCell ref="B42:D42"/>
    <mergeCell ref="I43:J43"/>
    <mergeCell ref="B54:M54"/>
    <mergeCell ref="H62:I62"/>
    <mergeCell ref="B111:M111"/>
    <mergeCell ref="B112:L112"/>
    <mergeCell ref="B113:M113"/>
    <mergeCell ref="B114:M114"/>
    <mergeCell ref="B108:L108"/>
    <mergeCell ref="B110:M110"/>
    <mergeCell ref="B91:M91"/>
    <mergeCell ref="B92:M92"/>
    <mergeCell ref="B93:M93"/>
    <mergeCell ref="B94:M94"/>
    <mergeCell ref="F63:G63"/>
    <mergeCell ref="F64:G64"/>
    <mergeCell ref="C63:D63"/>
    <mergeCell ref="C64:D64"/>
    <mergeCell ref="C61:D61"/>
    <mergeCell ref="F61:G61"/>
    <mergeCell ref="G102:M102"/>
    <mergeCell ref="G103:M103"/>
    <mergeCell ref="G104:M104"/>
    <mergeCell ref="H63:I63"/>
    <mergeCell ref="H64:I64"/>
    <mergeCell ref="J61:K61"/>
    <mergeCell ref="I40:J40"/>
    <mergeCell ref="B51:M51"/>
    <mergeCell ref="B48:M48"/>
    <mergeCell ref="B87:M87"/>
    <mergeCell ref="B84:M84"/>
    <mergeCell ref="B85:M85"/>
    <mergeCell ref="B86:M86"/>
    <mergeCell ref="B73:M73"/>
    <mergeCell ref="B74:M74"/>
    <mergeCell ref="B78:M78"/>
    <mergeCell ref="B79:L79"/>
    <mergeCell ref="B80:M80"/>
    <mergeCell ref="B65:M65"/>
    <mergeCell ref="B67:M67"/>
    <mergeCell ref="B68:M68"/>
    <mergeCell ref="B70:M70"/>
    <mergeCell ref="B71:M71"/>
    <mergeCell ref="B66:M66"/>
    <mergeCell ref="B69:M69"/>
    <mergeCell ref="H61:I61"/>
    <mergeCell ref="L64:M64"/>
    <mergeCell ref="F62:G62"/>
    <mergeCell ref="L63:M63"/>
    <mergeCell ref="L62:M62"/>
    <mergeCell ref="B43:D43"/>
    <mergeCell ref="B32:D32"/>
    <mergeCell ref="I32:J32"/>
    <mergeCell ref="E31:K31"/>
    <mergeCell ref="C60:D60"/>
    <mergeCell ref="F60:G60"/>
    <mergeCell ref="H60:I60"/>
    <mergeCell ref="J60:K60"/>
    <mergeCell ref="B45:M45"/>
    <mergeCell ref="B31:D31"/>
    <mergeCell ref="B33:D33"/>
    <mergeCell ref="B34:D34"/>
    <mergeCell ref="B35:D35"/>
    <mergeCell ref="B36:D36"/>
    <mergeCell ref="L38:M38"/>
    <mergeCell ref="L39:M39"/>
    <mergeCell ref="L40:M40"/>
    <mergeCell ref="L41:M41"/>
    <mergeCell ref="L42:M42"/>
    <mergeCell ref="L60:M60"/>
    <mergeCell ref="C59:G59"/>
    <mergeCell ref="H59:M59"/>
    <mergeCell ref="I38:J38"/>
    <mergeCell ref="I39:J39"/>
    <mergeCell ref="J63:K63"/>
    <mergeCell ref="J64:K64"/>
    <mergeCell ref="C62:D62"/>
    <mergeCell ref="C116:M116"/>
    <mergeCell ref="C117:M117"/>
    <mergeCell ref="B72:M72"/>
    <mergeCell ref="B75:M75"/>
    <mergeCell ref="B95:M95"/>
    <mergeCell ref="B98:E98"/>
    <mergeCell ref="G98:M98"/>
    <mergeCell ref="B88:M88"/>
    <mergeCell ref="B81:M81"/>
    <mergeCell ref="B89:M89"/>
    <mergeCell ref="B90:M90"/>
    <mergeCell ref="L61:M61"/>
    <mergeCell ref="C118:M118"/>
    <mergeCell ref="C119:M119"/>
    <mergeCell ref="C120:M120"/>
    <mergeCell ref="G105:M105"/>
    <mergeCell ref="G106:M106"/>
    <mergeCell ref="B96:M96"/>
    <mergeCell ref="B97:M97"/>
    <mergeCell ref="C115:M115"/>
    <mergeCell ref="B109:M109"/>
    <mergeCell ref="G99:M99"/>
    <mergeCell ref="G107:M107"/>
    <mergeCell ref="B99:E99"/>
    <mergeCell ref="B107:E107"/>
    <mergeCell ref="B100:E100"/>
    <mergeCell ref="B101:E101"/>
    <mergeCell ref="B102:E102"/>
    <mergeCell ref="B103:E103"/>
    <mergeCell ref="B104:E104"/>
    <mergeCell ref="B105:E105"/>
    <mergeCell ref="B106:E106"/>
    <mergeCell ref="G100:M100"/>
    <mergeCell ref="G101:M101"/>
    <mergeCell ref="J62:K62"/>
    <mergeCell ref="C126:M126"/>
    <mergeCell ref="C127:M127"/>
    <mergeCell ref="C128:M128"/>
    <mergeCell ref="C129:M129"/>
    <mergeCell ref="C130:M130"/>
    <mergeCell ref="C121:M121"/>
    <mergeCell ref="C122:M122"/>
    <mergeCell ref="C123:M123"/>
    <mergeCell ref="C124:M124"/>
    <mergeCell ref="C125:M125"/>
  </mergeCells>
  <dataValidations count="1">
    <dataValidation type="list" showInputMessage="1" showErrorMessage="1" sqref="C61:E64 H61:K64" xr:uid="{00000000-0002-0000-0B00-000000000000}">
      <formula1>YesNo</formula1>
    </dataValidation>
  </dataValidations>
  <hyperlinks>
    <hyperlink ref="H8" location="I._General_information" display="General information" xr:uid="{00000000-0004-0000-0B00-000000000000}"/>
    <hyperlink ref="H9" location="II._Information_on_oils_placed_on_the_market_and_waste_oils" display="Data collection &amp; Methods" xr:uid="{00000000-0004-0000-0B00-000001000000}"/>
    <hyperlink ref="H10" location="_11._Accuracy_of_the_data_on_mineral_and_synthetic_lubrication_and_industrial_oils_and_waste_oils" display="Data accuracy" xr:uid="{00000000-0004-0000-0B00-000002000000}"/>
    <hyperlink ref="H11" location="III._Confidentiality" display="Confidentiality" xr:uid="{00000000-0004-0000-0B00-000003000000}"/>
    <hyperlink ref="H12" location="IV._Main_national_websites__reference_documents_and_publications" display="References" xr:uid="{00000000-0004-0000-0B00-000004000000}"/>
    <hyperlink ref="C116" r:id="rId1" xr:uid="{72DB5136-EED9-4EDF-AF4A-09A8248D38F7}"/>
  </hyperlinks>
  <pageMargins left="0.70866141732283472" right="0.70866141732283472" top="0.74803149606299213" bottom="0.74803149606299213" header="0.31496062992125984" footer="0.31496062992125984"/>
  <pageSetup paperSize="9" scale="60" fitToHeight="0" orientation="portrait" verticalDpi="4294967295" r:id="rId2"/>
  <headerFooter>
    <oddFooter>&amp;L&amp;F&amp;CPage &amp;P of &amp;N&amp;R&amp;A</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rgb="FF266865"/>
    <pageSetUpPr fitToPage="1"/>
  </sheetPr>
  <dimension ref="A1:G85"/>
  <sheetViews>
    <sheetView workbookViewId="0">
      <selection activeCell="E30" sqref="E30"/>
    </sheetView>
  </sheetViews>
  <sheetFormatPr defaultColWidth="9.140625" defaultRowHeight="12.75" x14ac:dyDescent="0.2"/>
  <cols>
    <col min="1" max="1" width="14.5703125" style="111" customWidth="1"/>
    <col min="2" max="2" width="20.42578125" style="111" customWidth="1"/>
    <col min="3" max="3" width="13.28515625" style="111" customWidth="1"/>
    <col min="4" max="4" width="21.5703125" style="111" customWidth="1"/>
    <col min="5" max="5" width="65.5703125" customWidth="1"/>
    <col min="6" max="6" width="12.5703125" style="111" customWidth="1"/>
    <col min="7" max="7" width="0.140625" customWidth="1"/>
  </cols>
  <sheetData>
    <row r="1" spans="1:7" x14ac:dyDescent="0.2">
      <c r="A1" s="110" t="s">
        <v>357</v>
      </c>
      <c r="B1" s="110" t="s">
        <v>358</v>
      </c>
      <c r="C1" s="110" t="s">
        <v>359</v>
      </c>
      <c r="D1" s="110" t="s">
        <v>360</v>
      </c>
      <c r="E1" s="110" t="s">
        <v>57</v>
      </c>
      <c r="F1" s="110" t="s">
        <v>361</v>
      </c>
      <c r="G1" s="110" t="s">
        <v>362</v>
      </c>
    </row>
    <row r="2" spans="1:7" x14ac:dyDescent="0.2">
      <c r="A2" s="555"/>
      <c r="B2"/>
      <c r="C2"/>
      <c r="D2"/>
      <c r="F2"/>
    </row>
    <row r="3" spans="1:7" x14ac:dyDescent="0.2">
      <c r="A3" s="555"/>
      <c r="B3"/>
      <c r="C3"/>
      <c r="D3"/>
      <c r="F3"/>
    </row>
    <row r="4" spans="1:7" x14ac:dyDescent="0.2">
      <c r="A4" s="555"/>
      <c r="B4"/>
      <c r="C4"/>
      <c r="D4"/>
      <c r="F4"/>
    </row>
    <row r="5" spans="1:7" x14ac:dyDescent="0.2">
      <c r="A5" s="555"/>
      <c r="B5"/>
      <c r="C5"/>
      <c r="D5"/>
      <c r="F5"/>
    </row>
    <row r="6" spans="1:7" x14ac:dyDescent="0.2">
      <c r="A6" s="555"/>
      <c r="B6"/>
      <c r="C6"/>
      <c r="D6"/>
      <c r="F6"/>
    </row>
    <row r="7" spans="1:7" x14ac:dyDescent="0.2">
      <c r="A7" s="555"/>
      <c r="B7"/>
      <c r="C7"/>
      <c r="D7"/>
      <c r="F7"/>
    </row>
    <row r="8" spans="1:7" x14ac:dyDescent="0.2">
      <c r="A8" s="555"/>
      <c r="B8"/>
      <c r="C8"/>
      <c r="D8"/>
      <c r="F8"/>
    </row>
    <row r="9" spans="1:7" x14ac:dyDescent="0.2">
      <c r="A9" s="555"/>
      <c r="B9"/>
      <c r="C9"/>
      <c r="D9"/>
      <c r="F9"/>
    </row>
    <row r="10" spans="1:7" x14ac:dyDescent="0.2">
      <c r="A10" s="555"/>
      <c r="B10"/>
      <c r="C10"/>
      <c r="D10"/>
      <c r="F10"/>
    </row>
    <row r="11" spans="1:7" x14ac:dyDescent="0.2">
      <c r="A11" s="555"/>
      <c r="B11"/>
      <c r="C11"/>
      <c r="D11"/>
      <c r="F11"/>
    </row>
    <row r="12" spans="1:7" x14ac:dyDescent="0.2">
      <c r="A12" s="555"/>
      <c r="B12"/>
      <c r="C12"/>
      <c r="D12"/>
      <c r="F12"/>
    </row>
    <row r="13" spans="1:7" x14ac:dyDescent="0.2">
      <c r="A13" s="555"/>
      <c r="B13"/>
      <c r="C13"/>
      <c r="D13"/>
      <c r="F13"/>
    </row>
    <row r="14" spans="1:7" x14ac:dyDescent="0.2">
      <c r="A14" s="555"/>
      <c r="B14"/>
      <c r="C14"/>
      <c r="D14"/>
      <c r="F14"/>
    </row>
    <row r="15" spans="1:7" x14ac:dyDescent="0.2">
      <c r="A15" s="555"/>
      <c r="B15"/>
      <c r="C15"/>
      <c r="D15"/>
      <c r="F15"/>
    </row>
    <row r="16" spans="1:7" x14ac:dyDescent="0.2">
      <c r="A16" s="555"/>
      <c r="B16"/>
      <c r="C16"/>
      <c r="D16"/>
      <c r="F16"/>
    </row>
    <row r="17" spans="1:6" x14ac:dyDescent="0.2">
      <c r="A17" s="555"/>
      <c r="B17"/>
      <c r="C17"/>
      <c r="D17"/>
      <c r="F17"/>
    </row>
    <row r="18" spans="1:6" x14ac:dyDescent="0.2">
      <c r="A18" s="555"/>
      <c r="B18"/>
      <c r="C18"/>
      <c r="D18"/>
      <c r="F18"/>
    </row>
    <row r="19" spans="1:6" x14ac:dyDescent="0.2">
      <c r="A19" s="555"/>
      <c r="B19"/>
      <c r="C19"/>
      <c r="D19"/>
      <c r="F19"/>
    </row>
    <row r="20" spans="1:6" x14ac:dyDescent="0.2">
      <c r="A20" s="555"/>
      <c r="B20"/>
      <c r="C20"/>
      <c r="D20"/>
      <c r="F20"/>
    </row>
    <row r="21" spans="1:6" x14ac:dyDescent="0.2">
      <c r="A21" s="555"/>
      <c r="B21"/>
      <c r="C21"/>
      <c r="D21"/>
      <c r="F21"/>
    </row>
    <row r="22" spans="1:6" x14ac:dyDescent="0.2">
      <c r="A22" s="555"/>
      <c r="B22"/>
      <c r="C22"/>
      <c r="D22"/>
      <c r="F22"/>
    </row>
    <row r="23" spans="1:6" x14ac:dyDescent="0.2">
      <c r="A23" s="555"/>
      <c r="B23"/>
      <c r="C23"/>
      <c r="D23"/>
      <c r="F23"/>
    </row>
    <row r="24" spans="1:6" x14ac:dyDescent="0.2">
      <c r="A24" s="555"/>
      <c r="B24"/>
      <c r="C24"/>
      <c r="D24"/>
      <c r="F24"/>
    </row>
    <row r="25" spans="1:6" x14ac:dyDescent="0.2">
      <c r="A25" s="555"/>
      <c r="B25"/>
      <c r="C25"/>
      <c r="D25"/>
      <c r="F25"/>
    </row>
    <row r="26" spans="1:6" x14ac:dyDescent="0.2">
      <c r="A26" s="555"/>
      <c r="B26"/>
      <c r="C26"/>
      <c r="D26"/>
      <c r="F26"/>
    </row>
    <row r="27" spans="1:6" x14ac:dyDescent="0.2">
      <c r="A27" s="555"/>
      <c r="B27"/>
      <c r="C27"/>
      <c r="D27"/>
      <c r="F27"/>
    </row>
    <row r="28" spans="1:6" x14ac:dyDescent="0.2">
      <c r="A28" s="555"/>
      <c r="B28"/>
      <c r="C28"/>
      <c r="D28"/>
      <c r="F28"/>
    </row>
    <row r="29" spans="1:6" x14ac:dyDescent="0.2">
      <c r="A29" s="555"/>
      <c r="B29"/>
      <c r="C29"/>
      <c r="D29"/>
      <c r="F29"/>
    </row>
    <row r="30" spans="1:6" x14ac:dyDescent="0.2">
      <c r="A30" s="555"/>
      <c r="B30"/>
      <c r="C30"/>
      <c r="D30"/>
      <c r="F30"/>
    </row>
    <row r="31" spans="1:6" x14ac:dyDescent="0.2">
      <c r="A31" s="555"/>
      <c r="B31"/>
      <c r="C31"/>
      <c r="D31"/>
      <c r="F31"/>
    </row>
    <row r="32" spans="1:6" x14ac:dyDescent="0.2">
      <c r="A32" s="555"/>
      <c r="B32"/>
      <c r="C32"/>
      <c r="D32"/>
      <c r="F32"/>
    </row>
    <row r="33" spans="1:6" x14ac:dyDescent="0.2">
      <c r="A33" s="555"/>
      <c r="B33"/>
      <c r="C33"/>
      <c r="D33"/>
      <c r="F33"/>
    </row>
    <row r="34" spans="1:6" x14ac:dyDescent="0.2">
      <c r="A34" s="555"/>
      <c r="B34"/>
      <c r="C34"/>
      <c r="D34"/>
      <c r="F34"/>
    </row>
    <row r="35" spans="1:6" x14ac:dyDescent="0.2">
      <c r="A35" s="555"/>
      <c r="B35"/>
      <c r="C35"/>
      <c r="D35"/>
      <c r="F35"/>
    </row>
    <row r="36" spans="1:6" x14ac:dyDescent="0.2">
      <c r="A36" s="555"/>
      <c r="B36"/>
      <c r="C36"/>
      <c r="D36"/>
      <c r="F36"/>
    </row>
    <row r="37" spans="1:6" x14ac:dyDescent="0.2">
      <c r="A37" s="555"/>
      <c r="B37"/>
      <c r="C37"/>
      <c r="D37"/>
      <c r="F37"/>
    </row>
    <row r="38" spans="1:6" x14ac:dyDescent="0.2">
      <c r="A38" s="555"/>
      <c r="B38"/>
      <c r="C38"/>
      <c r="D38"/>
      <c r="F38"/>
    </row>
    <row r="39" spans="1:6" x14ac:dyDescent="0.2">
      <c r="A39" s="555"/>
      <c r="B39"/>
      <c r="C39"/>
      <c r="D39"/>
      <c r="F39"/>
    </row>
    <row r="40" spans="1:6" x14ac:dyDescent="0.2">
      <c r="A40" s="555"/>
      <c r="B40"/>
      <c r="C40"/>
      <c r="D40"/>
      <c r="F40"/>
    </row>
    <row r="41" spans="1:6" x14ac:dyDescent="0.2">
      <c r="A41" s="555"/>
      <c r="B41"/>
      <c r="C41"/>
      <c r="D41"/>
      <c r="F41"/>
    </row>
    <row r="42" spans="1:6" x14ac:dyDescent="0.2">
      <c r="A42" s="555"/>
      <c r="B42"/>
      <c r="C42"/>
      <c r="D42"/>
      <c r="F42"/>
    </row>
    <row r="43" spans="1:6" x14ac:dyDescent="0.2">
      <c r="A43" s="555"/>
      <c r="B43"/>
      <c r="C43"/>
      <c r="D43"/>
      <c r="F43"/>
    </row>
    <row r="44" spans="1:6" x14ac:dyDescent="0.2">
      <c r="A44" s="555"/>
      <c r="B44"/>
      <c r="C44"/>
      <c r="D44"/>
      <c r="F44"/>
    </row>
    <row r="45" spans="1:6" x14ac:dyDescent="0.2">
      <c r="A45" s="555"/>
      <c r="B45"/>
      <c r="C45"/>
      <c r="D45"/>
      <c r="F45"/>
    </row>
    <row r="46" spans="1:6" x14ac:dyDescent="0.2">
      <c r="A46" s="555"/>
      <c r="B46"/>
      <c r="C46"/>
      <c r="D46"/>
      <c r="F46"/>
    </row>
    <row r="47" spans="1:6" x14ac:dyDescent="0.2">
      <c r="A47" s="555"/>
      <c r="B47"/>
      <c r="C47"/>
      <c r="D47"/>
      <c r="F47"/>
    </row>
    <row r="48" spans="1:6" x14ac:dyDescent="0.2">
      <c r="A48" s="555"/>
      <c r="B48"/>
      <c r="C48"/>
      <c r="D48"/>
      <c r="F48"/>
    </row>
    <row r="49" spans="1:6" x14ac:dyDescent="0.2">
      <c r="A49" s="555"/>
      <c r="B49"/>
      <c r="C49"/>
      <c r="D49"/>
      <c r="F49"/>
    </row>
    <row r="50" spans="1:6" x14ac:dyDescent="0.2">
      <c r="A50" s="555"/>
      <c r="B50"/>
      <c r="C50"/>
      <c r="D50"/>
      <c r="F50"/>
    </row>
    <row r="51" spans="1:6" x14ac:dyDescent="0.2">
      <c r="A51" s="555"/>
      <c r="B51"/>
      <c r="C51"/>
      <c r="D51"/>
      <c r="F51"/>
    </row>
    <row r="52" spans="1:6" x14ac:dyDescent="0.2">
      <c r="A52" s="555"/>
      <c r="B52"/>
      <c r="C52"/>
      <c r="D52"/>
      <c r="F52"/>
    </row>
    <row r="53" spans="1:6" x14ac:dyDescent="0.2">
      <c r="A53" s="555"/>
      <c r="B53"/>
      <c r="C53"/>
      <c r="D53"/>
      <c r="F53"/>
    </row>
    <row r="54" spans="1:6" x14ac:dyDescent="0.2">
      <c r="A54" s="555"/>
      <c r="B54"/>
      <c r="C54"/>
      <c r="D54"/>
      <c r="F54"/>
    </row>
    <row r="55" spans="1:6" x14ac:dyDescent="0.2">
      <c r="A55" s="555"/>
      <c r="B55"/>
      <c r="C55"/>
      <c r="D55"/>
      <c r="F55"/>
    </row>
    <row r="56" spans="1:6" x14ac:dyDescent="0.2">
      <c r="A56" s="555"/>
      <c r="B56"/>
      <c r="C56"/>
      <c r="D56"/>
      <c r="F56"/>
    </row>
    <row r="57" spans="1:6" x14ac:dyDescent="0.2">
      <c r="A57" s="555"/>
      <c r="B57"/>
      <c r="C57"/>
      <c r="D57"/>
      <c r="F57"/>
    </row>
    <row r="58" spans="1:6" x14ac:dyDescent="0.2">
      <c r="A58" s="555"/>
      <c r="B58"/>
      <c r="C58"/>
      <c r="D58"/>
      <c r="F58"/>
    </row>
    <row r="59" spans="1:6" x14ac:dyDescent="0.2">
      <c r="A59" s="555"/>
      <c r="B59"/>
      <c r="C59"/>
      <c r="D59"/>
      <c r="F59"/>
    </row>
    <row r="60" spans="1:6" x14ac:dyDescent="0.2">
      <c r="A60" s="555"/>
      <c r="B60"/>
      <c r="C60"/>
      <c r="D60"/>
      <c r="F60"/>
    </row>
    <row r="61" spans="1:6" x14ac:dyDescent="0.2">
      <c r="A61" s="555"/>
      <c r="B61"/>
      <c r="C61"/>
      <c r="D61"/>
      <c r="F61"/>
    </row>
    <row r="62" spans="1:6" x14ac:dyDescent="0.2">
      <c r="A62" s="555"/>
      <c r="B62"/>
      <c r="C62"/>
      <c r="D62"/>
      <c r="F62"/>
    </row>
    <row r="63" spans="1:6" x14ac:dyDescent="0.2">
      <c r="A63" s="555"/>
      <c r="B63"/>
      <c r="C63"/>
      <c r="D63"/>
      <c r="F63"/>
    </row>
    <row r="64" spans="1:6" x14ac:dyDescent="0.2">
      <c r="A64" s="555"/>
      <c r="B64"/>
      <c r="C64"/>
      <c r="D64"/>
      <c r="F64"/>
    </row>
    <row r="65" spans="1:6" x14ac:dyDescent="0.2">
      <c r="A65" s="555"/>
      <c r="B65"/>
      <c r="C65"/>
      <c r="D65"/>
      <c r="F65"/>
    </row>
    <row r="66" spans="1:6" x14ac:dyDescent="0.2">
      <c r="A66" s="555"/>
      <c r="B66"/>
      <c r="C66"/>
      <c r="D66"/>
      <c r="F66"/>
    </row>
    <row r="67" spans="1:6" x14ac:dyDescent="0.2">
      <c r="A67" s="555"/>
      <c r="B67"/>
      <c r="C67"/>
      <c r="D67"/>
      <c r="F67"/>
    </row>
    <row r="68" spans="1:6" x14ac:dyDescent="0.2">
      <c r="A68" s="555"/>
      <c r="B68"/>
      <c r="C68"/>
      <c r="D68"/>
      <c r="F68"/>
    </row>
    <row r="69" spans="1:6" x14ac:dyDescent="0.2">
      <c r="A69" s="555"/>
      <c r="B69"/>
      <c r="C69"/>
      <c r="D69"/>
      <c r="F69"/>
    </row>
    <row r="70" spans="1:6" x14ac:dyDescent="0.2">
      <c r="A70" s="555"/>
      <c r="B70"/>
      <c r="C70"/>
      <c r="D70"/>
      <c r="F70"/>
    </row>
    <row r="71" spans="1:6" x14ac:dyDescent="0.2">
      <c r="A71" s="555"/>
      <c r="B71"/>
      <c r="C71"/>
      <c r="D71"/>
      <c r="F71"/>
    </row>
    <row r="72" spans="1:6" x14ac:dyDescent="0.2">
      <c r="A72" s="555"/>
      <c r="B72"/>
      <c r="C72"/>
      <c r="D72"/>
      <c r="F72"/>
    </row>
    <row r="73" spans="1:6" x14ac:dyDescent="0.2">
      <c r="A73" s="555"/>
      <c r="B73"/>
      <c r="C73"/>
      <c r="D73"/>
      <c r="F73"/>
    </row>
    <row r="74" spans="1:6" x14ac:dyDescent="0.2">
      <c r="A74" s="555"/>
      <c r="B74"/>
      <c r="C74"/>
      <c r="D74"/>
      <c r="F74"/>
    </row>
    <row r="75" spans="1:6" x14ac:dyDescent="0.2">
      <c r="A75" s="555"/>
      <c r="B75"/>
      <c r="C75"/>
      <c r="D75"/>
      <c r="F75"/>
    </row>
    <row r="76" spans="1:6" x14ac:dyDescent="0.2">
      <c r="A76" s="555"/>
      <c r="B76"/>
      <c r="C76"/>
      <c r="D76"/>
      <c r="F76"/>
    </row>
    <row r="77" spans="1:6" x14ac:dyDescent="0.2">
      <c r="A77" s="555"/>
      <c r="B77"/>
      <c r="C77"/>
      <c r="D77"/>
      <c r="F77"/>
    </row>
    <row r="78" spans="1:6" x14ac:dyDescent="0.2">
      <c r="A78" s="555"/>
      <c r="B78"/>
      <c r="C78"/>
      <c r="D78"/>
      <c r="F78"/>
    </row>
    <row r="79" spans="1:6" x14ac:dyDescent="0.2">
      <c r="A79" s="555"/>
      <c r="B79"/>
      <c r="C79"/>
      <c r="D79"/>
      <c r="F79"/>
    </row>
    <row r="80" spans="1:6" x14ac:dyDescent="0.2">
      <c r="A80" s="555"/>
      <c r="B80"/>
      <c r="C80"/>
      <c r="D80"/>
      <c r="F80"/>
    </row>
    <row r="81" spans="1:6" x14ac:dyDescent="0.2">
      <c r="A81" s="555"/>
      <c r="B81"/>
      <c r="C81"/>
      <c r="D81"/>
      <c r="F81"/>
    </row>
    <row r="82" spans="1:6" x14ac:dyDescent="0.2">
      <c r="A82" s="555"/>
      <c r="B82"/>
      <c r="C82"/>
      <c r="D82"/>
      <c r="F82"/>
    </row>
    <row r="83" spans="1:6" x14ac:dyDescent="0.2">
      <c r="A83"/>
      <c r="B83"/>
      <c r="C83"/>
      <c r="D83"/>
      <c r="F83"/>
    </row>
    <row r="84" spans="1:6" x14ac:dyDescent="0.2">
      <c r="A84"/>
      <c r="B84"/>
      <c r="C84"/>
      <c r="D84"/>
      <c r="F84"/>
    </row>
    <row r="85" spans="1:6" x14ac:dyDescent="0.2">
      <c r="A85"/>
      <c r="B85"/>
      <c r="C85"/>
      <c r="D85"/>
      <c r="F85"/>
    </row>
  </sheetData>
  <sheetProtection algorithmName="SHA-512" hashValue="hLkB5NNLAYQqrs/WV3XvrZSy45Tw/Y8nHc/yB+zwdbm1ChBLdevMBeYO+d4oCMsUtBuAEqV04LSS37OU0ouVSw==" saltValue="EmWdPQSoyjpmZ4UfXzgPrw==" spinCount="100000" sheet="1" objects="1" scenarios="1" insertHyperlinks="0" autoFilter="0"/>
  <autoFilter ref="B1:F85" xr:uid="{00000000-0009-0000-0000-00000C000000}"/>
  <pageMargins left="0.70866141732283472" right="0.70866141732283472" top="0.74803149606299213" bottom="0.74803149606299213" header="0.31496062992125984" footer="0.31496062992125984"/>
  <pageSetup paperSize="9" scale="56" fitToHeight="0" orientation="portrait" verticalDpi="0" r:id="rId1"/>
  <headerFooter>
    <oddFooter>&amp;L&amp;F&amp;CPage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7030A0"/>
  </sheetPr>
  <dimension ref="A1:G11"/>
  <sheetViews>
    <sheetView workbookViewId="0">
      <selection sqref="A1:XFD1048576"/>
    </sheetView>
  </sheetViews>
  <sheetFormatPr defaultColWidth="9.140625" defaultRowHeight="12.75" x14ac:dyDescent="0.2"/>
  <cols>
    <col min="1" max="1" width="11" style="365" customWidth="1"/>
    <col min="2" max="2" width="14.5703125" style="365" customWidth="1"/>
    <col min="3" max="3" width="51.28515625" style="52" customWidth="1"/>
    <col min="4" max="4" width="13" style="52" customWidth="1"/>
    <col min="5" max="5" width="26.28515625" style="52" customWidth="1"/>
    <col min="6" max="6" width="10.42578125" style="52" customWidth="1"/>
    <col min="7" max="7" width="77.5703125" style="52" customWidth="1"/>
    <col min="8" max="16384" width="9.140625" style="52"/>
  </cols>
  <sheetData>
    <row r="1" spans="1:7" ht="13.5" thickBot="1" x14ac:dyDescent="0.25">
      <c r="A1" s="363" t="s">
        <v>363</v>
      </c>
      <c r="B1" s="363" t="s">
        <v>364</v>
      </c>
      <c r="C1" s="362" t="s">
        <v>365</v>
      </c>
      <c r="D1" s="363" t="s">
        <v>366</v>
      </c>
      <c r="E1" s="364" t="s">
        <v>367</v>
      </c>
      <c r="F1" s="362" t="s">
        <v>359</v>
      </c>
      <c r="G1" s="363" t="s">
        <v>368</v>
      </c>
    </row>
    <row r="2" spans="1:7" x14ac:dyDescent="0.2">
      <c r="A2" s="470" t="s">
        <v>369</v>
      </c>
      <c r="B2" s="485">
        <v>44652</v>
      </c>
      <c r="C2" s="469" t="s">
        <v>370</v>
      </c>
      <c r="D2" s="470" t="s">
        <v>371</v>
      </c>
      <c r="E2" s="471"/>
      <c r="F2" s="471"/>
      <c r="G2" s="472"/>
    </row>
    <row r="3" spans="1:7" x14ac:dyDescent="0.2">
      <c r="A3" s="461" t="s">
        <v>369</v>
      </c>
      <c r="B3" s="486">
        <v>44652</v>
      </c>
      <c r="C3" s="473" t="s">
        <v>372</v>
      </c>
      <c r="D3" s="461" t="s">
        <v>371</v>
      </c>
      <c r="E3" s="460"/>
      <c r="F3" s="460"/>
      <c r="G3" s="474"/>
    </row>
    <row r="4" spans="1:7" x14ac:dyDescent="0.2">
      <c r="A4" s="461" t="s">
        <v>369</v>
      </c>
      <c r="B4" s="486">
        <v>44652</v>
      </c>
      <c r="C4" s="473" t="s">
        <v>373</v>
      </c>
      <c r="D4" s="461" t="s">
        <v>371</v>
      </c>
      <c r="E4" s="460" t="s">
        <v>374</v>
      </c>
      <c r="F4" s="460"/>
      <c r="G4" s="474"/>
    </row>
    <row r="5" spans="1:7" ht="13.5" thickBot="1" x14ac:dyDescent="0.25">
      <c r="A5" s="465" t="s">
        <v>369</v>
      </c>
      <c r="B5" s="487">
        <v>44652</v>
      </c>
      <c r="C5" s="475" t="s">
        <v>375</v>
      </c>
      <c r="D5" s="465" t="s">
        <v>371</v>
      </c>
      <c r="E5" s="464" t="s">
        <v>376</v>
      </c>
      <c r="F5" s="464"/>
      <c r="G5" s="476"/>
    </row>
    <row r="6" spans="1:7" x14ac:dyDescent="0.2">
      <c r="A6" s="466" t="s">
        <v>369</v>
      </c>
      <c r="B6" s="488">
        <v>44652</v>
      </c>
      <c r="C6" s="477" t="s">
        <v>377</v>
      </c>
      <c r="D6" s="466" t="s">
        <v>371</v>
      </c>
      <c r="E6" s="462" t="s">
        <v>22</v>
      </c>
      <c r="F6" s="462" t="s">
        <v>378</v>
      </c>
      <c r="G6" s="478" t="s">
        <v>379</v>
      </c>
    </row>
    <row r="7" spans="1:7" x14ac:dyDescent="0.2">
      <c r="A7" s="467"/>
      <c r="B7" s="489"/>
      <c r="C7" s="479"/>
      <c r="D7" s="467"/>
      <c r="E7" s="460" t="s">
        <v>24</v>
      </c>
      <c r="F7" s="460" t="s">
        <v>380</v>
      </c>
      <c r="G7" s="480"/>
    </row>
    <row r="8" spans="1:7" ht="13.5" thickBot="1" x14ac:dyDescent="0.25">
      <c r="A8" s="468"/>
      <c r="B8" s="490"/>
      <c r="C8" s="481"/>
      <c r="D8" s="468"/>
      <c r="E8" s="464" t="s">
        <v>381</v>
      </c>
      <c r="F8" s="464" t="s">
        <v>382</v>
      </c>
      <c r="G8" s="482" t="s">
        <v>383</v>
      </c>
    </row>
    <row r="9" spans="1:7" x14ac:dyDescent="0.2">
      <c r="A9" s="470" t="s">
        <v>369</v>
      </c>
      <c r="B9" s="485">
        <v>44652</v>
      </c>
      <c r="C9" s="483" t="s">
        <v>384</v>
      </c>
      <c r="D9" s="463" t="s">
        <v>371</v>
      </c>
      <c r="E9" s="462" t="s">
        <v>20</v>
      </c>
      <c r="F9" s="462"/>
      <c r="G9" s="484"/>
    </row>
    <row r="10" spans="1:7" x14ac:dyDescent="0.2">
      <c r="A10" s="461" t="s">
        <v>369</v>
      </c>
      <c r="B10" s="486">
        <v>44652</v>
      </c>
      <c r="C10" s="473" t="s">
        <v>385</v>
      </c>
      <c r="D10" s="461" t="s">
        <v>371</v>
      </c>
      <c r="E10" s="460" t="s">
        <v>381</v>
      </c>
      <c r="F10" s="460"/>
      <c r="G10" s="474" t="s">
        <v>386</v>
      </c>
    </row>
    <row r="11" spans="1:7" ht="13.5" thickBot="1" x14ac:dyDescent="0.25">
      <c r="A11" s="465" t="s">
        <v>369</v>
      </c>
      <c r="B11" s="487">
        <v>44652</v>
      </c>
      <c r="C11" s="475" t="s">
        <v>387</v>
      </c>
      <c r="D11" s="465" t="s">
        <v>371</v>
      </c>
      <c r="E11" s="464" t="s">
        <v>381</v>
      </c>
      <c r="F11" s="464"/>
      <c r="G11" s="476"/>
    </row>
  </sheetData>
  <sheetProtection algorithmName="SHA-512" hashValue="sNwGcC7XJt2E8ZvGG5Ub54+bk3pv1tvMxgW2YaFDZYC+2GyZpWB8gN8JSLoAJmLB7t5EKBtrmAAvjlpGU8IGaw==" saltValue="ZWaktC7BYVQ7Muby+o7wPw==" spinCount="100000" sheet="1" objects="1" scenarios="1" selectLockedCells="1" selectUnlockedCells="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7030A0"/>
  </sheetPr>
  <dimension ref="A1:M43"/>
  <sheetViews>
    <sheetView topLeftCell="J1" workbookViewId="0">
      <selection activeCell="L7" sqref="L7"/>
    </sheetView>
  </sheetViews>
  <sheetFormatPr defaultColWidth="9.140625" defaultRowHeight="12.75" x14ac:dyDescent="0.2"/>
  <cols>
    <col min="1" max="1" width="24.85546875" customWidth="1"/>
    <col min="2" max="2" width="12.7109375" style="47" bestFit="1" customWidth="1"/>
    <col min="3" max="3" width="9.5703125" style="52" customWidth="1"/>
    <col min="4" max="4" width="10.140625" style="52" bestFit="1" customWidth="1"/>
    <col min="5" max="5" width="34.140625" style="52" customWidth="1"/>
    <col min="6" max="9" width="9.140625" style="52"/>
    <col min="10" max="10" width="29.7109375" style="52" customWidth="1"/>
    <col min="11" max="11" width="70.28515625" style="52" bestFit="1" customWidth="1"/>
    <col min="12" max="16384" width="9.140625" style="52"/>
  </cols>
  <sheetData>
    <row r="1" spans="1:13" ht="30.75" thickBot="1" x14ac:dyDescent="0.3">
      <c r="A1" s="53" t="s">
        <v>388</v>
      </c>
      <c r="B1" s="53" t="s">
        <v>389</v>
      </c>
      <c r="C1" s="54"/>
      <c r="D1" s="54" t="s">
        <v>390</v>
      </c>
      <c r="E1" s="54" t="s">
        <v>391</v>
      </c>
      <c r="G1" s="52" t="s">
        <v>392</v>
      </c>
      <c r="J1" s="186" t="s">
        <v>393</v>
      </c>
      <c r="K1" s="187" t="s">
        <v>394</v>
      </c>
      <c r="M1" s="591" t="s">
        <v>617</v>
      </c>
    </row>
    <row r="2" spans="1:13" ht="15.75" x14ac:dyDescent="0.25">
      <c r="A2" s="55" t="s">
        <v>162</v>
      </c>
      <c r="B2" s="56" t="s">
        <v>395</v>
      </c>
      <c r="C2" s="57"/>
      <c r="D2" s="52" t="s">
        <v>396</v>
      </c>
      <c r="E2" s="52" t="s">
        <v>397</v>
      </c>
      <c r="G2" s="52" t="s">
        <v>398</v>
      </c>
      <c r="J2" s="871" t="s">
        <v>399</v>
      </c>
      <c r="K2" s="872"/>
    </row>
    <row r="3" spans="1:13" ht="15" x14ac:dyDescent="0.2">
      <c r="A3" s="55" t="s">
        <v>400</v>
      </c>
      <c r="B3" s="56" t="s">
        <v>401</v>
      </c>
      <c r="C3" s="58"/>
      <c r="D3" s="52" t="s">
        <v>402</v>
      </c>
      <c r="E3" s="52" t="s">
        <v>403</v>
      </c>
      <c r="J3" s="188" t="s">
        <v>404</v>
      </c>
      <c r="K3" s="189" t="s">
        <v>405</v>
      </c>
    </row>
    <row r="4" spans="1:13" ht="15" x14ac:dyDescent="0.2">
      <c r="A4" s="55" t="s">
        <v>406</v>
      </c>
      <c r="B4" s="56" t="s">
        <v>407</v>
      </c>
      <c r="C4" s="58"/>
      <c r="D4" s="52" t="s">
        <v>408</v>
      </c>
      <c r="E4" s="52" t="s">
        <v>409</v>
      </c>
      <c r="J4" s="188" t="s">
        <v>410</v>
      </c>
      <c r="K4" s="189" t="s">
        <v>411</v>
      </c>
    </row>
    <row r="5" spans="1:13" ht="15.75" thickBot="1" x14ac:dyDescent="0.25">
      <c r="A5" s="55" t="s">
        <v>412</v>
      </c>
      <c r="B5" s="56" t="s">
        <v>413</v>
      </c>
      <c r="C5" s="58"/>
      <c r="D5" s="52" t="s">
        <v>395</v>
      </c>
      <c r="J5" s="190" t="s">
        <v>414</v>
      </c>
      <c r="K5" s="191" t="s">
        <v>415</v>
      </c>
    </row>
    <row r="6" spans="1:13" ht="15.75" x14ac:dyDescent="0.25">
      <c r="A6" s="55" t="s">
        <v>416</v>
      </c>
      <c r="B6" s="56" t="s">
        <v>417</v>
      </c>
      <c r="C6" s="58"/>
      <c r="D6" s="52" t="s">
        <v>418</v>
      </c>
      <c r="J6" s="873" t="s">
        <v>419</v>
      </c>
      <c r="K6" s="874"/>
    </row>
    <row r="7" spans="1:13" ht="15" x14ac:dyDescent="0.2">
      <c r="A7" s="55" t="s">
        <v>420</v>
      </c>
      <c r="B7" s="56" t="s">
        <v>421</v>
      </c>
      <c r="C7" s="58"/>
      <c r="D7" s="52" t="s">
        <v>422</v>
      </c>
      <c r="J7" s="192" t="s">
        <v>423</v>
      </c>
      <c r="K7" s="193" t="s">
        <v>424</v>
      </c>
    </row>
    <row r="8" spans="1:13" ht="15" x14ac:dyDescent="0.2">
      <c r="A8" s="55" t="s">
        <v>425</v>
      </c>
      <c r="B8" s="56" t="s">
        <v>426</v>
      </c>
      <c r="C8" s="58"/>
      <c r="D8" s="52" t="s">
        <v>427</v>
      </c>
      <c r="J8" s="192" t="s">
        <v>428</v>
      </c>
      <c r="K8" s="193">
        <v>2024</v>
      </c>
    </row>
    <row r="9" spans="1:13" ht="15" x14ac:dyDescent="0.2">
      <c r="A9" s="55" t="s">
        <v>429</v>
      </c>
      <c r="B9" s="56" t="s">
        <v>430</v>
      </c>
      <c r="C9" s="58"/>
      <c r="J9" s="192" t="s">
        <v>431</v>
      </c>
      <c r="K9" s="194" t="s">
        <v>614</v>
      </c>
    </row>
    <row r="10" spans="1:13" ht="15.75" thickBot="1" x14ac:dyDescent="0.25">
      <c r="A10" s="55" t="s">
        <v>432</v>
      </c>
      <c r="B10" s="56" t="s">
        <v>433</v>
      </c>
      <c r="C10" s="58"/>
      <c r="J10" s="192" t="s">
        <v>434</v>
      </c>
      <c r="K10" s="194" t="s">
        <v>613</v>
      </c>
    </row>
    <row r="11" spans="1:13" ht="15.75" x14ac:dyDescent="0.25">
      <c r="A11" s="55" t="s">
        <v>435</v>
      </c>
      <c r="B11" s="56" t="s">
        <v>436</v>
      </c>
      <c r="C11" s="58"/>
      <c r="J11" s="875" t="s">
        <v>437</v>
      </c>
      <c r="K11" s="876"/>
    </row>
    <row r="12" spans="1:13" ht="15" x14ac:dyDescent="0.2">
      <c r="A12" s="55" t="s">
        <v>438</v>
      </c>
      <c r="B12" s="56" t="s">
        <v>439</v>
      </c>
      <c r="C12" s="58"/>
      <c r="J12" s="195" t="s">
        <v>440</v>
      </c>
      <c r="K12" s="196" t="s">
        <v>441</v>
      </c>
    </row>
    <row r="13" spans="1:13" ht="15" x14ac:dyDescent="0.2">
      <c r="A13" s="55" t="s">
        <v>442</v>
      </c>
      <c r="B13" s="56" t="s">
        <v>443</v>
      </c>
      <c r="C13" s="58"/>
      <c r="J13" s="195" t="s">
        <v>444</v>
      </c>
      <c r="K13" s="196" t="s">
        <v>599</v>
      </c>
    </row>
    <row r="14" spans="1:13" ht="15" x14ac:dyDescent="0.2">
      <c r="A14" s="55" t="s">
        <v>445</v>
      </c>
      <c r="B14" s="56" t="s">
        <v>446</v>
      </c>
      <c r="C14" s="58"/>
      <c r="J14" s="197" t="s">
        <v>447</v>
      </c>
      <c r="K14" s="611" t="s">
        <v>615</v>
      </c>
    </row>
    <row r="15" spans="1:13" ht="15.75" thickBot="1" x14ac:dyDescent="0.25">
      <c r="A15" s="55" t="s">
        <v>448</v>
      </c>
      <c r="B15" s="56" t="s">
        <v>449</v>
      </c>
      <c r="C15" s="58"/>
      <c r="J15" s="198" t="s">
        <v>450</v>
      </c>
      <c r="K15" s="199" t="s">
        <v>616</v>
      </c>
    </row>
    <row r="16" spans="1:13" ht="15.75" x14ac:dyDescent="0.2">
      <c r="A16" s="55" t="s">
        <v>451</v>
      </c>
      <c r="B16" s="56" t="s">
        <v>452</v>
      </c>
      <c r="C16" s="58"/>
      <c r="J16" s="877" t="s">
        <v>453</v>
      </c>
      <c r="K16" s="878"/>
    </row>
    <row r="17" spans="1:11" ht="15" x14ac:dyDescent="0.2">
      <c r="A17" s="55" t="s">
        <v>454</v>
      </c>
      <c r="B17" s="56" t="s">
        <v>455</v>
      </c>
      <c r="C17" s="58"/>
      <c r="J17" s="200"/>
      <c r="K17" s="201"/>
    </row>
    <row r="18" spans="1:11" ht="15" x14ac:dyDescent="0.2">
      <c r="A18" s="55" t="s">
        <v>456</v>
      </c>
      <c r="B18" s="56" t="s">
        <v>457</v>
      </c>
      <c r="C18" s="58"/>
      <c r="J18" s="200" t="s">
        <v>458</v>
      </c>
      <c r="K18" s="202" t="s">
        <v>96</v>
      </c>
    </row>
    <row r="19" spans="1:11" ht="15" x14ac:dyDescent="0.2">
      <c r="A19" s="55" t="s">
        <v>459</v>
      </c>
      <c r="B19" s="56" t="s">
        <v>460</v>
      </c>
      <c r="C19" s="58"/>
      <c r="J19" s="200" t="s">
        <v>461</v>
      </c>
      <c r="K19" s="203" t="s">
        <v>93</v>
      </c>
    </row>
    <row r="20" spans="1:11" ht="15.75" thickBot="1" x14ac:dyDescent="0.25">
      <c r="A20" s="55" t="s">
        <v>462</v>
      </c>
      <c r="B20" s="56" t="s">
        <v>463</v>
      </c>
      <c r="C20" s="58"/>
      <c r="J20" s="204" t="s">
        <v>464</v>
      </c>
      <c r="K20" s="590" t="s">
        <v>118</v>
      </c>
    </row>
    <row r="21" spans="1:11" ht="15" x14ac:dyDescent="0.2">
      <c r="A21" s="55" t="s">
        <v>465</v>
      </c>
      <c r="B21" s="56" t="s">
        <v>466</v>
      </c>
      <c r="C21" s="58"/>
    </row>
    <row r="22" spans="1:11" ht="15" x14ac:dyDescent="0.2">
      <c r="A22" s="55" t="s">
        <v>467</v>
      </c>
      <c r="B22" s="56" t="s">
        <v>468</v>
      </c>
      <c r="C22" s="58"/>
    </row>
    <row r="23" spans="1:11" ht="15" x14ac:dyDescent="0.2">
      <c r="A23" s="55" t="s">
        <v>469</v>
      </c>
      <c r="B23" s="56" t="s">
        <v>470</v>
      </c>
      <c r="C23" s="58"/>
    </row>
    <row r="24" spans="1:11" ht="15" x14ac:dyDescent="0.2">
      <c r="A24" s="55" t="s">
        <v>471</v>
      </c>
      <c r="B24" s="56" t="s">
        <v>472</v>
      </c>
      <c r="C24" s="58"/>
    </row>
    <row r="25" spans="1:11" ht="15" x14ac:dyDescent="0.2">
      <c r="A25" s="55" t="s">
        <v>473</v>
      </c>
      <c r="B25" s="56" t="s">
        <v>474</v>
      </c>
      <c r="C25" s="58"/>
    </row>
    <row r="26" spans="1:11" ht="15" x14ac:dyDescent="0.2">
      <c r="A26" s="55" t="s">
        <v>475</v>
      </c>
      <c r="B26" s="56" t="s">
        <v>476</v>
      </c>
      <c r="C26" s="58"/>
    </row>
    <row r="27" spans="1:11" ht="15" x14ac:dyDescent="0.2">
      <c r="A27" s="55" t="s">
        <v>477</v>
      </c>
      <c r="B27" s="56" t="s">
        <v>478</v>
      </c>
      <c r="C27" s="58"/>
    </row>
    <row r="28" spans="1:11" ht="15" x14ac:dyDescent="0.2">
      <c r="A28" s="55" t="s">
        <v>479</v>
      </c>
      <c r="B28" s="56" t="s">
        <v>480</v>
      </c>
      <c r="C28" s="58"/>
    </row>
    <row r="29" spans="1:11" ht="15" x14ac:dyDescent="0.2">
      <c r="A29" s="55" t="s">
        <v>481</v>
      </c>
      <c r="B29" s="56" t="s">
        <v>482</v>
      </c>
      <c r="C29" s="58"/>
    </row>
    <row r="30" spans="1:11" ht="15" x14ac:dyDescent="0.2">
      <c r="A30" s="55" t="s">
        <v>483</v>
      </c>
      <c r="B30" s="56" t="s">
        <v>484</v>
      </c>
      <c r="C30" s="58"/>
    </row>
    <row r="31" spans="1:11" ht="15" x14ac:dyDescent="0.2">
      <c r="A31" s="55" t="s">
        <v>485</v>
      </c>
      <c r="B31" s="56" t="s">
        <v>486</v>
      </c>
      <c r="C31" s="58"/>
    </row>
    <row r="32" spans="1:11" ht="15" x14ac:dyDescent="0.2">
      <c r="A32" s="55" t="s">
        <v>487</v>
      </c>
      <c r="B32" s="56" t="s">
        <v>488</v>
      </c>
      <c r="C32" s="58"/>
    </row>
    <row r="33" spans="1:3" ht="15" x14ac:dyDescent="0.2">
      <c r="A33" s="55" t="s">
        <v>489</v>
      </c>
      <c r="B33" s="56" t="s">
        <v>490</v>
      </c>
      <c r="C33" s="58"/>
    </row>
    <row r="34" spans="1:3" ht="15" x14ac:dyDescent="0.2">
      <c r="A34" s="55" t="s">
        <v>491</v>
      </c>
      <c r="B34" s="56" t="s">
        <v>492</v>
      </c>
      <c r="C34" s="58"/>
    </row>
    <row r="35" spans="1:3" ht="15" x14ac:dyDescent="0.2">
      <c r="A35" s="55" t="s">
        <v>493</v>
      </c>
      <c r="B35" s="56" t="s">
        <v>494</v>
      </c>
      <c r="C35" s="58"/>
    </row>
    <row r="36" spans="1:3" ht="15" x14ac:dyDescent="0.2">
      <c r="A36" s="55" t="s">
        <v>495</v>
      </c>
      <c r="B36" s="56" t="s">
        <v>496</v>
      </c>
      <c r="C36" s="58"/>
    </row>
    <row r="37" spans="1:3" ht="15" x14ac:dyDescent="0.2">
      <c r="A37" s="55" t="s">
        <v>497</v>
      </c>
      <c r="B37" s="56" t="s">
        <v>498</v>
      </c>
      <c r="C37" s="58"/>
    </row>
    <row r="38" spans="1:3" ht="15" x14ac:dyDescent="0.2">
      <c r="A38" s="55" t="s">
        <v>499</v>
      </c>
      <c r="B38" s="56" t="s">
        <v>500</v>
      </c>
      <c r="C38" s="58"/>
    </row>
    <row r="39" spans="1:3" ht="15" x14ac:dyDescent="0.2">
      <c r="A39" s="55" t="s">
        <v>501</v>
      </c>
      <c r="B39" s="56" t="s">
        <v>502</v>
      </c>
      <c r="C39" s="58"/>
    </row>
    <row r="40" spans="1:3" ht="15" x14ac:dyDescent="0.2">
      <c r="A40" s="55" t="s">
        <v>503</v>
      </c>
      <c r="B40" s="56" t="s">
        <v>504</v>
      </c>
      <c r="C40" s="58"/>
    </row>
    <row r="41" spans="1:3" customFormat="1" ht="12.75" customHeight="1" x14ac:dyDescent="0.2">
      <c r="B41" s="47"/>
    </row>
    <row r="42" spans="1:3" customFormat="1" ht="12.75" customHeight="1" x14ac:dyDescent="0.2">
      <c r="B42" s="592"/>
    </row>
    <row r="43" spans="1:3" customFormat="1" ht="12.75" customHeight="1" x14ac:dyDescent="0.2">
      <c r="B43" s="47"/>
    </row>
  </sheetData>
  <sheetProtection algorithmName="SHA-512" hashValue="y0VSXeQLOpCEmpvfFmgi84p1hr+IgebAlhpuSA57zvObipPuSNU+U5zB1I8VAwkxBmqreZUEbqgwQybLcBgmzA==" saltValue="ejoSntAdHk6kjvrYiDsp8g==" spinCount="100000" sheet="1" selectLockedCells="1" selectUnlockedCells="1"/>
  <mergeCells count="4">
    <mergeCell ref="J2:K2"/>
    <mergeCell ref="J6:K6"/>
    <mergeCell ref="J11:K11"/>
    <mergeCell ref="J16:K16"/>
  </mergeCells>
  <hyperlinks>
    <hyperlink ref="K19" r:id="rId1" xr:uid="{00000000-0004-0000-0E00-000000000000}"/>
    <hyperlink ref="K15" r:id="rId2" xr:uid="{00000000-0004-0000-0E00-000001000000}"/>
    <hyperlink ref="K18" r:id="rId3" xr:uid="{00000000-0004-0000-0E00-000002000000}"/>
    <hyperlink ref="K20" r:id="rId4" xr:uid="{00000000-0004-0000-0E00-000003000000}"/>
    <hyperlink ref="K14" r:id="rId5" xr:uid="{C3A30FFD-252B-4481-94FC-17D2B0ECEB37}"/>
  </hyperlinks>
  <pageMargins left="0.7" right="0.7" top="0.75" bottom="0.75" header="0.3" footer="0.3"/>
  <pageSetup paperSize="9" orientation="portrait"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B381D9"/>
  </sheetPr>
  <dimension ref="A1:G3"/>
  <sheetViews>
    <sheetView workbookViewId="0">
      <selection sqref="A1:XFD1048576"/>
    </sheetView>
  </sheetViews>
  <sheetFormatPr defaultColWidth="9.140625" defaultRowHeight="12.75" x14ac:dyDescent="0.2"/>
  <cols>
    <col min="1" max="1" width="8.85546875" customWidth="1"/>
    <col min="6" max="7" width="9.85546875" customWidth="1"/>
  </cols>
  <sheetData>
    <row r="1" spans="1:7" ht="45" x14ac:dyDescent="0.2">
      <c r="A1" s="72" t="s">
        <v>505</v>
      </c>
      <c r="B1" s="72" t="s">
        <v>506</v>
      </c>
      <c r="C1" s="72" t="s">
        <v>507</v>
      </c>
      <c r="D1" s="72" t="s">
        <v>508</v>
      </c>
      <c r="E1" s="72" t="s">
        <v>509</v>
      </c>
      <c r="F1" s="72" t="s">
        <v>510</v>
      </c>
      <c r="G1" s="72" t="s">
        <v>511</v>
      </c>
    </row>
    <row r="2" spans="1:7" x14ac:dyDescent="0.2">
      <c r="A2" s="74" t="s">
        <v>22</v>
      </c>
      <c r="B2" s="75" t="s">
        <v>524</v>
      </c>
      <c r="C2" s="75" t="s">
        <v>546</v>
      </c>
      <c r="D2" s="73">
        <v>1</v>
      </c>
      <c r="E2" s="73">
        <v>999</v>
      </c>
      <c r="F2" s="73" t="s">
        <v>512</v>
      </c>
      <c r="G2" s="75" t="s">
        <v>529</v>
      </c>
    </row>
    <row r="3" spans="1:7" x14ac:dyDescent="0.2">
      <c r="A3" s="74" t="s">
        <v>24</v>
      </c>
      <c r="B3" s="75" t="s">
        <v>598</v>
      </c>
      <c r="C3" s="75" t="s">
        <v>547</v>
      </c>
      <c r="D3" s="73">
        <v>999</v>
      </c>
      <c r="E3" s="73">
        <v>4</v>
      </c>
      <c r="F3" s="73" t="s">
        <v>512</v>
      </c>
      <c r="G3" s="75" t="s">
        <v>529</v>
      </c>
    </row>
  </sheetData>
  <sheetProtection sheet="1" objects="1" scenarios="1" selectLockedCells="1" selectUn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B381D9"/>
  </sheetPr>
  <dimension ref="A1:F3"/>
  <sheetViews>
    <sheetView topLeftCell="B1" workbookViewId="0">
      <selection sqref="A1:XFD1048576"/>
    </sheetView>
  </sheetViews>
  <sheetFormatPr defaultColWidth="9.140625" defaultRowHeight="12.75" x14ac:dyDescent="0.2"/>
  <sheetData>
    <row r="1" spans="1:6" ht="45" x14ac:dyDescent="0.2">
      <c r="A1" s="72" t="s">
        <v>361</v>
      </c>
      <c r="B1" s="72" t="s">
        <v>505</v>
      </c>
      <c r="C1" s="72" t="s">
        <v>506</v>
      </c>
      <c r="D1" s="72" t="s">
        <v>507</v>
      </c>
      <c r="E1" s="72" t="s">
        <v>508</v>
      </c>
      <c r="F1" s="72" t="s">
        <v>509</v>
      </c>
    </row>
    <row r="2" spans="1:6" x14ac:dyDescent="0.2">
      <c r="A2" t="s">
        <v>545</v>
      </c>
      <c r="B2" s="44" t="s">
        <v>22</v>
      </c>
      <c r="C2" s="109" t="s">
        <v>524</v>
      </c>
      <c r="D2" s="109" t="s">
        <v>546</v>
      </c>
      <c r="E2" s="47">
        <v>1</v>
      </c>
      <c r="F2" s="47">
        <v>999</v>
      </c>
    </row>
    <row r="3" spans="1:6" x14ac:dyDescent="0.2">
      <c r="A3" t="s">
        <v>545</v>
      </c>
      <c r="B3" s="44" t="s">
        <v>24</v>
      </c>
      <c r="C3" s="109" t="s">
        <v>598</v>
      </c>
      <c r="D3" s="109" t="s">
        <v>547</v>
      </c>
      <c r="E3" s="47">
        <v>999</v>
      </c>
      <c r="F3" s="47">
        <v>4</v>
      </c>
    </row>
  </sheetData>
  <sheetProtection algorithmName="SHA-512" hashValue="QkdWlrtEPy93RM8v3JeUYresqwHPbzZrj9fqruT470/VH2FxDUg34rpk5DDS5EzTnUe3OFeo/bxAimjiG8dXSw==" saltValue="Bc+Nzg5csDtvutr3A2JVMA==" spinCount="100000" sheet="1" objects="1" scenarios="1" selectLockedCells="1" selectUn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B381D9"/>
  </sheetPr>
  <dimension ref="A1:K105"/>
  <sheetViews>
    <sheetView workbookViewId="0">
      <selection sqref="A1:XFD1048576"/>
    </sheetView>
  </sheetViews>
  <sheetFormatPr defaultColWidth="8.7109375" defaultRowHeight="15" x14ac:dyDescent="0.25"/>
  <cols>
    <col min="1" max="1" width="8.7109375" style="77" customWidth="1"/>
    <col min="2" max="2" width="12.85546875" style="81" customWidth="1"/>
    <col min="3" max="3" width="37.85546875" style="77" customWidth="1"/>
    <col min="4" max="4" width="9.85546875" style="77" customWidth="1"/>
    <col min="5" max="5" width="11.140625" style="77" customWidth="1"/>
    <col min="6" max="6" width="10.140625" style="77" customWidth="1"/>
    <col min="7" max="7" width="9.5703125" style="77" customWidth="1"/>
    <col min="8" max="8" width="9.85546875" style="77" customWidth="1"/>
    <col min="9" max="9" width="10.7109375" style="77" customWidth="1"/>
    <col min="10" max="10" width="9.85546875" style="77" customWidth="1"/>
    <col min="11" max="11" width="112.85546875" style="77" customWidth="1"/>
    <col min="12" max="16384" width="8.7109375" style="77"/>
  </cols>
  <sheetData>
    <row r="1" spans="1:11" s="106" customFormat="1" ht="65.45" customHeight="1" thickBot="1" x14ac:dyDescent="0.25">
      <c r="A1" s="107" t="s">
        <v>361</v>
      </c>
      <c r="B1" s="107" t="s">
        <v>505</v>
      </c>
      <c r="C1" s="107" t="s">
        <v>513</v>
      </c>
      <c r="D1" s="107" t="s">
        <v>514</v>
      </c>
      <c r="E1" s="107" t="s">
        <v>515</v>
      </c>
      <c r="F1" s="107" t="s">
        <v>516</v>
      </c>
      <c r="G1" s="107" t="s">
        <v>517</v>
      </c>
      <c r="H1" s="107" t="s">
        <v>518</v>
      </c>
      <c r="I1" s="107" t="s">
        <v>519</v>
      </c>
      <c r="J1" s="107" t="s">
        <v>520</v>
      </c>
      <c r="K1" s="107" t="s">
        <v>521</v>
      </c>
    </row>
    <row r="2" spans="1:11" ht="14.45" customHeight="1" x14ac:dyDescent="0.25">
      <c r="A2" s="105" t="s">
        <v>522</v>
      </c>
      <c r="B2" s="104" t="s">
        <v>22</v>
      </c>
      <c r="C2" s="412" t="s">
        <v>523</v>
      </c>
      <c r="D2" s="413" t="s">
        <v>524</v>
      </c>
      <c r="E2" s="413" t="s">
        <v>525</v>
      </c>
      <c r="F2" s="103">
        <v>1</v>
      </c>
      <c r="G2" s="103">
        <v>999</v>
      </c>
      <c r="H2" s="414" t="s">
        <v>526</v>
      </c>
      <c r="I2" s="102">
        <v>0</v>
      </c>
      <c r="J2" s="101" t="s">
        <v>527</v>
      </c>
      <c r="K2" s="415" t="s">
        <v>528</v>
      </c>
    </row>
    <row r="3" spans="1:11" ht="14.45" customHeight="1" x14ac:dyDescent="0.25">
      <c r="A3" s="108"/>
      <c r="B3" s="100"/>
      <c r="C3" s="416"/>
      <c r="D3" s="417"/>
      <c r="E3" s="417"/>
      <c r="F3" s="99"/>
      <c r="G3" s="99"/>
      <c r="H3" s="418"/>
      <c r="I3" s="98"/>
      <c r="J3" s="97"/>
      <c r="K3" s="419"/>
    </row>
    <row r="4" spans="1:11" ht="14.45" customHeight="1" x14ac:dyDescent="0.25">
      <c r="A4" s="108"/>
      <c r="B4" s="100"/>
      <c r="C4" s="416"/>
      <c r="D4" s="417"/>
      <c r="E4" s="417"/>
      <c r="F4" s="99"/>
      <c r="G4" s="99"/>
      <c r="H4" s="418"/>
      <c r="I4" s="98"/>
      <c r="J4" s="97"/>
      <c r="K4" s="419"/>
    </row>
    <row r="5" spans="1:11" ht="14.45" customHeight="1" x14ac:dyDescent="0.25">
      <c r="A5" s="108"/>
      <c r="B5" s="100"/>
      <c r="C5" s="416"/>
      <c r="D5" s="417"/>
      <c r="E5" s="417"/>
      <c r="F5" s="99"/>
      <c r="G5" s="99"/>
      <c r="H5" s="418"/>
      <c r="I5" s="98"/>
      <c r="J5" s="97"/>
      <c r="K5" s="419"/>
    </row>
    <row r="6" spans="1:11" ht="14.45" customHeight="1" x14ac:dyDescent="0.25">
      <c r="B6" s="78"/>
      <c r="C6" s="81"/>
      <c r="D6" s="78"/>
      <c r="E6" s="78"/>
      <c r="F6" s="96"/>
      <c r="G6" s="96"/>
      <c r="H6" s="94"/>
      <c r="I6" s="95"/>
      <c r="J6" s="94"/>
      <c r="K6" s="93"/>
    </row>
    <row r="7" spans="1:11" s="86" customFormat="1" ht="67.5" customHeight="1" x14ac:dyDescent="0.2">
      <c r="B7" s="91"/>
      <c r="C7" s="92"/>
      <c r="D7" s="91"/>
      <c r="E7" s="91"/>
      <c r="F7" s="879" t="s">
        <v>530</v>
      </c>
      <c r="G7" s="879"/>
      <c r="H7" s="90" t="s">
        <v>531</v>
      </c>
      <c r="I7" s="89" t="s">
        <v>532</v>
      </c>
      <c r="J7" s="88" t="s">
        <v>533</v>
      </c>
      <c r="K7" s="87"/>
    </row>
    <row r="9" spans="1:11" x14ac:dyDescent="0.25">
      <c r="A9" s="79" t="s">
        <v>3</v>
      </c>
      <c r="B9" s="85"/>
      <c r="C9" s="80"/>
      <c r="D9" s="80"/>
      <c r="E9" s="80"/>
      <c r="F9" s="80"/>
      <c r="G9" s="80"/>
      <c r="H9" s="80"/>
      <c r="I9" s="80"/>
      <c r="J9" s="80"/>
      <c r="K9" s="80"/>
    </row>
    <row r="10" spans="1:11" x14ac:dyDescent="0.25">
      <c r="A10" s="81" t="s">
        <v>534</v>
      </c>
      <c r="C10" s="78"/>
      <c r="D10" s="78"/>
      <c r="E10" s="78"/>
      <c r="F10" s="78"/>
      <c r="G10" s="78"/>
      <c r="H10" s="78"/>
      <c r="I10" s="78"/>
      <c r="J10" s="78"/>
      <c r="K10" s="78"/>
    </row>
    <row r="11" spans="1:11" x14ac:dyDescent="0.25">
      <c r="A11" s="82" t="s">
        <v>535</v>
      </c>
      <c r="C11" s="78"/>
      <c r="D11" s="78"/>
      <c r="E11" s="78"/>
      <c r="F11" s="78"/>
      <c r="G11" s="78"/>
      <c r="H11" s="78"/>
      <c r="I11" s="78"/>
      <c r="J11" s="78"/>
      <c r="K11" s="78"/>
    </row>
    <row r="12" spans="1:11" x14ac:dyDescent="0.25">
      <c r="A12" s="82" t="s">
        <v>536</v>
      </c>
      <c r="C12" s="78"/>
      <c r="D12" s="78"/>
      <c r="E12" s="78"/>
      <c r="F12" s="78"/>
      <c r="G12" s="78"/>
      <c r="H12" s="78"/>
      <c r="I12" s="78"/>
      <c r="J12" s="78"/>
      <c r="K12" s="78"/>
    </row>
    <row r="13" spans="1:11" x14ac:dyDescent="0.25">
      <c r="A13" s="82" t="s">
        <v>537</v>
      </c>
      <c r="C13" s="78"/>
      <c r="D13" s="78"/>
      <c r="E13" s="78"/>
      <c r="F13" s="78"/>
      <c r="G13" s="78"/>
      <c r="H13" s="78"/>
      <c r="I13" s="78"/>
      <c r="J13" s="78"/>
      <c r="K13" s="78"/>
    </row>
    <row r="14" spans="1:11" x14ac:dyDescent="0.25">
      <c r="A14" s="82"/>
      <c r="C14" s="78"/>
      <c r="D14" s="78"/>
      <c r="E14" s="78"/>
      <c r="F14" s="78"/>
      <c r="G14" s="78"/>
      <c r="H14" s="78"/>
      <c r="I14" s="78"/>
      <c r="J14" s="78"/>
      <c r="K14" s="78"/>
    </row>
    <row r="15" spans="1:11" x14ac:dyDescent="0.25">
      <c r="A15" s="82"/>
      <c r="C15" s="78"/>
      <c r="D15" s="78"/>
      <c r="E15" s="78"/>
      <c r="F15" s="78"/>
      <c r="G15" s="78"/>
      <c r="H15" s="78"/>
      <c r="I15" s="78"/>
      <c r="J15" s="78"/>
      <c r="K15" s="78"/>
    </row>
    <row r="16" spans="1:11" x14ac:dyDescent="0.25">
      <c r="A16" s="79" t="s">
        <v>538</v>
      </c>
      <c r="B16" s="85"/>
      <c r="C16" s="80"/>
      <c r="D16" s="80"/>
      <c r="E16" s="80"/>
      <c r="F16" s="80"/>
      <c r="G16" s="80"/>
      <c r="H16" s="80"/>
      <c r="I16" s="80"/>
      <c r="J16" s="80"/>
      <c r="K16" s="80"/>
    </row>
    <row r="17" spans="1:11" x14ac:dyDescent="0.25">
      <c r="A17" s="84" t="s">
        <v>367</v>
      </c>
      <c r="C17" s="81" t="s">
        <v>539</v>
      </c>
      <c r="E17" s="78"/>
      <c r="F17" s="78"/>
      <c r="G17" s="78"/>
      <c r="H17" s="78"/>
      <c r="I17" s="78"/>
      <c r="J17" s="78"/>
      <c r="K17" s="78"/>
    </row>
    <row r="18" spans="1:11" x14ac:dyDescent="0.25">
      <c r="A18" s="84" t="s">
        <v>513</v>
      </c>
      <c r="C18" s="81" t="s">
        <v>540</v>
      </c>
      <c r="E18" s="78"/>
      <c r="F18" s="78"/>
      <c r="G18" s="78"/>
      <c r="H18" s="78"/>
      <c r="I18" s="78"/>
      <c r="J18" s="78"/>
      <c r="K18" s="78"/>
    </row>
    <row r="19" spans="1:11" x14ac:dyDescent="0.25">
      <c r="A19" s="84" t="s">
        <v>541</v>
      </c>
      <c r="C19" s="81"/>
      <c r="E19" s="78"/>
      <c r="F19" s="78"/>
      <c r="G19" s="78"/>
      <c r="H19" s="78"/>
      <c r="I19" s="78"/>
      <c r="J19" s="78"/>
      <c r="K19" s="78"/>
    </row>
    <row r="20" spans="1:11" x14ac:dyDescent="0.25">
      <c r="A20" s="84" t="s">
        <v>542</v>
      </c>
      <c r="C20" s="81"/>
      <c r="E20" s="78"/>
      <c r="F20" s="78"/>
      <c r="G20" s="78"/>
      <c r="H20" s="78"/>
      <c r="I20" s="78"/>
      <c r="J20" s="78"/>
      <c r="K20" s="78"/>
    </row>
    <row r="21" spans="1:11" x14ac:dyDescent="0.25">
      <c r="A21" s="84" t="s">
        <v>516</v>
      </c>
      <c r="C21" s="81"/>
      <c r="E21" s="78"/>
      <c r="F21" s="78"/>
      <c r="G21" s="78"/>
      <c r="H21" s="78"/>
      <c r="I21" s="78"/>
      <c r="J21" s="78"/>
      <c r="K21" s="78"/>
    </row>
    <row r="22" spans="1:11" x14ac:dyDescent="0.25">
      <c r="A22" s="84" t="s">
        <v>517</v>
      </c>
      <c r="C22" s="81"/>
      <c r="E22" s="78"/>
      <c r="F22" s="78"/>
      <c r="G22" s="78"/>
      <c r="H22" s="78"/>
      <c r="I22" s="78"/>
      <c r="J22" s="78"/>
      <c r="K22" s="78"/>
    </row>
    <row r="23" spans="1:11" x14ac:dyDescent="0.25">
      <c r="A23" s="84" t="s">
        <v>518</v>
      </c>
      <c r="C23" s="81"/>
      <c r="E23" s="78"/>
      <c r="F23" s="78"/>
      <c r="G23" s="78"/>
      <c r="H23" s="78"/>
      <c r="I23" s="78"/>
      <c r="J23" s="78"/>
      <c r="K23" s="78"/>
    </row>
    <row r="24" spans="1:11" x14ac:dyDescent="0.25">
      <c r="A24" s="84" t="s">
        <v>543</v>
      </c>
      <c r="C24" s="81"/>
      <c r="E24" s="78"/>
      <c r="F24" s="78"/>
      <c r="G24" s="78"/>
      <c r="H24" s="78"/>
      <c r="I24" s="78"/>
      <c r="J24" s="78"/>
      <c r="K24" s="78"/>
    </row>
    <row r="25" spans="1:11" x14ac:dyDescent="0.25">
      <c r="A25" s="84" t="s">
        <v>520</v>
      </c>
      <c r="C25" s="81"/>
      <c r="E25" s="78"/>
      <c r="F25" s="78"/>
      <c r="G25" s="78"/>
      <c r="H25" s="78"/>
      <c r="I25" s="78"/>
      <c r="J25" s="78"/>
      <c r="K25" s="78"/>
    </row>
    <row r="26" spans="1:11" x14ac:dyDescent="0.25">
      <c r="A26" s="83" t="s">
        <v>521</v>
      </c>
      <c r="C26" s="81" t="s">
        <v>544</v>
      </c>
      <c r="E26" s="78"/>
      <c r="F26" s="78"/>
      <c r="G26" s="78"/>
      <c r="H26" s="78"/>
      <c r="I26" s="78"/>
      <c r="J26" s="78"/>
      <c r="K26" s="78"/>
    </row>
    <row r="27" spans="1:11" x14ac:dyDescent="0.25">
      <c r="A27" s="81"/>
      <c r="C27" s="78"/>
      <c r="D27" s="81"/>
      <c r="E27" s="78"/>
      <c r="F27" s="78"/>
      <c r="G27" s="78"/>
      <c r="H27" s="78"/>
      <c r="I27" s="78"/>
      <c r="J27" s="78"/>
      <c r="K27" s="78"/>
    </row>
    <row r="28" spans="1:11" x14ac:dyDescent="0.25">
      <c r="A28" s="81"/>
      <c r="C28" s="78"/>
      <c r="D28" s="81"/>
      <c r="E28" s="78"/>
      <c r="F28" s="78"/>
      <c r="G28" s="78"/>
      <c r="H28" s="78"/>
      <c r="I28" s="78"/>
      <c r="J28" s="78"/>
      <c r="K28" s="78"/>
    </row>
    <row r="29" spans="1:11" x14ac:dyDescent="0.25">
      <c r="A29" s="81"/>
      <c r="C29" s="78"/>
      <c r="D29" s="81"/>
      <c r="E29" s="78"/>
      <c r="F29" s="78"/>
      <c r="G29" s="78"/>
      <c r="H29" s="78"/>
      <c r="I29" s="78"/>
      <c r="J29" s="78"/>
      <c r="K29" s="78"/>
    </row>
    <row r="30" spans="1:11" x14ac:dyDescent="0.25">
      <c r="A30" s="81"/>
      <c r="C30" s="78"/>
      <c r="D30" s="78"/>
      <c r="E30" s="78"/>
      <c r="F30" s="78"/>
      <c r="G30" s="78"/>
      <c r="H30" s="78"/>
      <c r="I30" s="78"/>
      <c r="J30" s="78"/>
      <c r="K30" s="78"/>
    </row>
    <row r="31" spans="1:11" x14ac:dyDescent="0.25">
      <c r="A31" s="81"/>
      <c r="C31" s="78"/>
      <c r="D31" s="78"/>
      <c r="E31" s="78"/>
      <c r="F31" s="78"/>
      <c r="G31" s="78"/>
      <c r="H31" s="78"/>
      <c r="I31" s="78"/>
      <c r="J31" s="78"/>
      <c r="K31" s="78"/>
    </row>
    <row r="105" spans="4:4" x14ac:dyDescent="0.25">
      <c r="D105" s="77" t="e">
        <f>SUM(Summations!B3º)</f>
        <v>#NAME?</v>
      </c>
    </row>
  </sheetData>
  <sheetProtection algorithmName="SHA-512" hashValue="bFR0Vb2crel0wijrrUjkLgojluzeeChJtcSExnpGXV75/1yfoZTSbAc14HlZHfmb6xvAfO3PB3WovsDj6vFxDg==" saltValue="0NBVFof3daLXhoLr7rnDiw==" spinCount="100000" sheet="1" objects="1" scenarios="1" selectLockedCells="1" selectUnlockedCells="1"/>
  <mergeCells count="1">
    <mergeCell ref="F7:G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rgb="FFB381D9"/>
  </sheetPr>
  <dimension ref="A1:L8"/>
  <sheetViews>
    <sheetView workbookViewId="0">
      <selection sqref="A1:XFD1048576"/>
    </sheetView>
  </sheetViews>
  <sheetFormatPr defaultColWidth="8.7109375" defaultRowHeight="15" x14ac:dyDescent="0.25"/>
  <cols>
    <col min="1" max="1" width="8.5703125" style="77" customWidth="1"/>
    <col min="2" max="2" width="16.28515625" style="77" customWidth="1"/>
    <col min="3" max="3" width="7.7109375" style="106" customWidth="1"/>
    <col min="4" max="4" width="11.5703125" style="106" customWidth="1"/>
    <col min="5" max="5" width="5.140625" style="106" customWidth="1"/>
    <col min="6" max="6" width="8.140625" style="106" customWidth="1"/>
    <col min="7" max="7" width="15" style="106" customWidth="1"/>
    <col min="8" max="8" width="13.28515625" style="106" customWidth="1"/>
    <col min="9" max="16384" width="8.7109375" style="77"/>
  </cols>
  <sheetData>
    <row r="1" spans="1:12" ht="45" x14ac:dyDescent="0.25">
      <c r="A1" s="368" t="s">
        <v>361</v>
      </c>
      <c r="B1" s="368" t="s">
        <v>367</v>
      </c>
      <c r="C1" s="368" t="s">
        <v>506</v>
      </c>
      <c r="D1" s="368" t="s">
        <v>507</v>
      </c>
      <c r="E1" s="368" t="s">
        <v>508</v>
      </c>
      <c r="F1" s="368" t="s">
        <v>509</v>
      </c>
      <c r="G1" s="368" t="s">
        <v>548</v>
      </c>
      <c r="H1" s="368" t="s">
        <v>549</v>
      </c>
      <c r="I1" s="388"/>
      <c r="J1" s="388"/>
      <c r="K1" s="388"/>
      <c r="L1" s="388"/>
    </row>
    <row r="2" spans="1:12" x14ac:dyDescent="0.25">
      <c r="A2" s="402" t="s">
        <v>522</v>
      </c>
      <c r="B2" s="403" t="s">
        <v>17</v>
      </c>
      <c r="C2" s="404" t="s">
        <v>550</v>
      </c>
      <c r="D2" s="404" t="s">
        <v>551</v>
      </c>
      <c r="E2" s="405">
        <v>1</v>
      </c>
      <c r="F2" s="405">
        <v>999</v>
      </c>
      <c r="G2" s="405" t="s">
        <v>488</v>
      </c>
      <c r="H2" s="406">
        <v>999</v>
      </c>
      <c r="I2" s="389" t="s">
        <v>552</v>
      </c>
      <c r="J2" s="389"/>
      <c r="K2" s="389"/>
      <c r="L2" s="389"/>
    </row>
    <row r="3" spans="1:12" x14ac:dyDescent="0.25">
      <c r="A3" s="407" t="s">
        <v>522</v>
      </c>
      <c r="B3" s="408" t="s">
        <v>17</v>
      </c>
      <c r="C3" s="409" t="s">
        <v>553</v>
      </c>
      <c r="D3" s="409" t="s">
        <v>554</v>
      </c>
      <c r="E3" s="410">
        <v>2</v>
      </c>
      <c r="F3" s="410">
        <v>999</v>
      </c>
      <c r="G3" s="410" t="s">
        <v>488</v>
      </c>
      <c r="H3" s="411">
        <v>999</v>
      </c>
      <c r="I3" s="389"/>
      <c r="J3" s="389"/>
      <c r="K3" s="389"/>
      <c r="L3" s="389"/>
    </row>
    <row r="4" spans="1:12" x14ac:dyDescent="0.25">
      <c r="A4" s="390" t="s">
        <v>522</v>
      </c>
      <c r="B4" s="391" t="s">
        <v>22</v>
      </c>
      <c r="C4" s="392" t="s">
        <v>529</v>
      </c>
      <c r="D4" s="392" t="s">
        <v>523</v>
      </c>
      <c r="E4" s="392">
        <v>1</v>
      </c>
      <c r="F4" s="392">
        <v>4</v>
      </c>
      <c r="G4" s="392" t="s">
        <v>527</v>
      </c>
      <c r="H4" s="393">
        <v>3</v>
      </c>
      <c r="I4" s="388"/>
      <c r="J4" s="388"/>
      <c r="K4" s="388"/>
      <c r="L4" s="388"/>
    </row>
    <row r="5" spans="1:12" x14ac:dyDescent="0.25">
      <c r="A5" s="394" t="s">
        <v>522</v>
      </c>
      <c r="B5" s="395" t="s">
        <v>22</v>
      </c>
      <c r="C5" s="396" t="s">
        <v>555</v>
      </c>
      <c r="D5" s="396" t="s">
        <v>556</v>
      </c>
      <c r="E5" s="396">
        <v>1</v>
      </c>
      <c r="F5" s="396">
        <v>4</v>
      </c>
      <c r="G5" s="396" t="s">
        <v>527</v>
      </c>
      <c r="H5" s="397">
        <v>3</v>
      </c>
    </row>
    <row r="6" spans="1:12" x14ac:dyDescent="0.25">
      <c r="A6" s="394" t="s">
        <v>522</v>
      </c>
      <c r="B6" s="395" t="s">
        <v>22</v>
      </c>
      <c r="C6" s="396" t="s">
        <v>557</v>
      </c>
      <c r="D6" s="396" t="s">
        <v>558</v>
      </c>
      <c r="E6" s="396">
        <v>1</v>
      </c>
      <c r="F6" s="396">
        <v>8</v>
      </c>
      <c r="G6" s="396" t="s">
        <v>527</v>
      </c>
      <c r="H6" s="397">
        <v>3</v>
      </c>
    </row>
    <row r="7" spans="1:12" x14ac:dyDescent="0.25">
      <c r="A7" s="398" t="s">
        <v>522</v>
      </c>
      <c r="B7" s="399" t="s">
        <v>22</v>
      </c>
      <c r="C7" s="400" t="s">
        <v>559</v>
      </c>
      <c r="D7" s="400" t="s">
        <v>560</v>
      </c>
      <c r="E7" s="400">
        <v>1</v>
      </c>
      <c r="F7" s="400">
        <v>8</v>
      </c>
      <c r="G7" s="400" t="s">
        <v>527</v>
      </c>
      <c r="H7" s="401">
        <v>3</v>
      </c>
    </row>
    <row r="8" spans="1:12" x14ac:dyDescent="0.25">
      <c r="A8" s="394" t="s">
        <v>522</v>
      </c>
      <c r="B8" s="395" t="s">
        <v>24</v>
      </c>
      <c r="C8" s="396" t="s">
        <v>563</v>
      </c>
      <c r="D8" s="396" t="s">
        <v>563</v>
      </c>
      <c r="E8" s="396">
        <v>999</v>
      </c>
      <c r="F8" s="396">
        <v>999</v>
      </c>
      <c r="G8" s="396" t="s">
        <v>527</v>
      </c>
      <c r="H8" s="397">
        <v>3</v>
      </c>
    </row>
  </sheetData>
  <sheetProtection algorithmName="SHA-512" hashValue="NY0iwPZ9gqnYIJqqZ7WTYL5k5oCFBaviLG3wWBzMSB2m62LE0fGu/f/RmSpSjvCgdPVKe1pMFpdxaLsAzbYLrw==" saltValue="35iiAfoM4vxl/HkAohSUQ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9C337"/>
    <pageSetUpPr fitToPage="1"/>
  </sheetPr>
  <dimension ref="A1:IV230"/>
  <sheetViews>
    <sheetView showGridLines="0" showWhiteSpace="0" zoomScaleNormal="100" zoomScaleSheetLayoutView="150" workbookViewId="0"/>
  </sheetViews>
  <sheetFormatPr defaultColWidth="9.140625" defaultRowHeight="12" x14ac:dyDescent="0.2"/>
  <cols>
    <col min="1" max="2" width="1.42578125" style="3" customWidth="1"/>
    <col min="3" max="3" width="27.140625" style="3" customWidth="1"/>
    <col min="4" max="4" width="66.7109375" style="3" customWidth="1"/>
    <col min="5" max="5" width="45.5703125" style="3" customWidth="1"/>
    <col min="6" max="6" width="1.28515625" style="3" customWidth="1"/>
    <col min="7" max="66" width="11.42578125" style="3" customWidth="1"/>
    <col min="67" max="16384" width="9.140625" style="3"/>
  </cols>
  <sheetData>
    <row r="1" spans="1:7" customFormat="1" ht="6.6" customHeight="1" thickBot="1" x14ac:dyDescent="0.25">
      <c r="A1" s="40"/>
      <c r="B1" s="40"/>
      <c r="C1" s="40"/>
      <c r="D1" s="40"/>
      <c r="E1" s="40"/>
      <c r="F1" s="40"/>
      <c r="G1" s="40"/>
    </row>
    <row r="2" spans="1:7" customFormat="1" ht="28.5" customHeight="1" x14ac:dyDescent="0.2">
      <c r="A2" s="37"/>
      <c r="B2" s="150"/>
      <c r="C2" s="615"/>
      <c r="D2" s="615"/>
      <c r="E2" s="615"/>
      <c r="F2" s="216"/>
      <c r="G2" s="37"/>
    </row>
    <row r="3" spans="1:7" customFormat="1" ht="31.5" customHeight="1" x14ac:dyDescent="0.2">
      <c r="A3" s="41"/>
      <c r="B3" s="217"/>
      <c r="C3" s="218"/>
      <c r="D3" s="218"/>
      <c r="E3" s="218" t="str">
        <f>UPPER(Lists!K3)</f>
        <v>STATISTICAL OFFICE OF THE EUROPEAN UNION</v>
      </c>
      <c r="F3" s="219"/>
      <c r="G3" s="41"/>
    </row>
    <row r="4" spans="1:7" customFormat="1" ht="23.1" customHeight="1" x14ac:dyDescent="0.2">
      <c r="A4" s="40"/>
      <c r="B4" s="154"/>
      <c r="C4" s="616" t="str">
        <f>UPPER(Lists!K7)</f>
        <v>ANNUAL REPORTING OF MINERAL AND SYNTHETIC LUBRICATION AND INDUSTRIAL OILS AND WASTE OILS</v>
      </c>
      <c r="D4" s="616"/>
      <c r="E4" s="616"/>
      <c r="F4" s="220"/>
      <c r="G4" s="40"/>
    </row>
    <row r="5" spans="1:7" customFormat="1" ht="15.6" customHeight="1" x14ac:dyDescent="0.2">
      <c r="A5" s="40"/>
      <c r="B5" s="159"/>
      <c r="C5" s="617" t="str">
        <f>CONCATENATE(Lists!K8," DATA COLLECTION")</f>
        <v>2024 DATA COLLECTION</v>
      </c>
      <c r="D5" s="617"/>
      <c r="E5" s="617"/>
      <c r="F5" s="221"/>
      <c r="G5" s="40"/>
    </row>
    <row r="6" spans="1:7" customFormat="1" ht="15.6" customHeight="1" thickBot="1" x14ac:dyDescent="0.25">
      <c r="A6" s="40"/>
      <c r="B6" s="159"/>
      <c r="C6" s="160"/>
      <c r="D6" s="160"/>
      <c r="E6" s="160"/>
      <c r="F6" s="221"/>
      <c r="G6" s="40"/>
    </row>
    <row r="7" spans="1:7" customFormat="1" ht="30" customHeight="1" thickBot="1" x14ac:dyDescent="0.25">
      <c r="A7" s="40"/>
      <c r="B7" s="161"/>
      <c r="C7" s="618" t="s">
        <v>0</v>
      </c>
      <c r="D7" s="618"/>
      <c r="E7" s="618"/>
      <c r="F7" s="222"/>
      <c r="G7" s="40"/>
    </row>
    <row r="8" spans="1:7" customFormat="1" ht="13.5" customHeight="1" x14ac:dyDescent="0.2">
      <c r="A8" s="40"/>
      <c r="B8" s="161"/>
      <c r="C8" s="223"/>
      <c r="D8" s="223"/>
      <c r="E8" s="223"/>
      <c r="F8" s="222"/>
      <c r="G8" s="40"/>
    </row>
    <row r="9" spans="1:7" customFormat="1" ht="19.5" customHeight="1" x14ac:dyDescent="0.2">
      <c r="A9" s="214"/>
      <c r="B9" s="161"/>
      <c r="C9" s="614" t="s">
        <v>1</v>
      </c>
      <c r="D9" s="614"/>
      <c r="E9" s="614"/>
      <c r="F9" s="222"/>
      <c r="G9" s="214"/>
    </row>
    <row r="10" spans="1:7" customFormat="1" ht="12" customHeight="1" x14ac:dyDescent="0.2">
      <c r="A10" s="40"/>
      <c r="B10" s="161"/>
      <c r="C10" s="224" t="s">
        <v>2</v>
      </c>
      <c r="D10" s="225" t="s">
        <v>3</v>
      </c>
      <c r="E10" s="225" t="s">
        <v>4</v>
      </c>
      <c r="F10" s="222"/>
      <c r="G10" s="40"/>
    </row>
    <row r="11" spans="1:7" customFormat="1" ht="30" customHeight="1" x14ac:dyDescent="0.2">
      <c r="A11" s="40"/>
      <c r="B11" s="161"/>
      <c r="C11" s="226" t="s">
        <v>5</v>
      </c>
      <c r="D11" s="236" t="s">
        <v>6</v>
      </c>
      <c r="E11" s="227" t="s">
        <v>7</v>
      </c>
      <c r="F11" s="222"/>
      <c r="G11" s="40"/>
    </row>
    <row r="12" spans="1:7" customFormat="1" ht="30" customHeight="1" x14ac:dyDescent="0.2">
      <c r="A12" s="40"/>
      <c r="B12" s="161"/>
      <c r="C12" s="226" t="s">
        <v>8</v>
      </c>
      <c r="D12" s="236" t="s">
        <v>9</v>
      </c>
      <c r="E12" s="227" t="s">
        <v>10</v>
      </c>
      <c r="F12" s="222"/>
      <c r="G12" s="40"/>
    </row>
    <row r="13" spans="1:7" customFormat="1" ht="30" customHeight="1" x14ac:dyDescent="0.2">
      <c r="A13" s="40"/>
      <c r="B13" s="161"/>
      <c r="C13" s="226" t="s">
        <v>11</v>
      </c>
      <c r="D13" s="236" t="s">
        <v>12</v>
      </c>
      <c r="E13" s="227" t="s">
        <v>10</v>
      </c>
      <c r="F13" s="222"/>
      <c r="G13" s="40"/>
    </row>
    <row r="14" spans="1:7" customFormat="1" ht="30" customHeight="1" x14ac:dyDescent="0.2">
      <c r="A14" s="40"/>
      <c r="B14" s="161"/>
      <c r="C14" s="226" t="s">
        <v>13</v>
      </c>
      <c r="D14" s="236" t="s">
        <v>14</v>
      </c>
      <c r="E14" s="227" t="s">
        <v>15</v>
      </c>
      <c r="F14" s="222"/>
      <c r="G14" s="40"/>
    </row>
    <row r="15" spans="1:7" customFormat="1" ht="21" customHeight="1" x14ac:dyDescent="0.2">
      <c r="A15" s="215"/>
      <c r="B15" s="161"/>
      <c r="C15" s="614" t="s">
        <v>16</v>
      </c>
      <c r="D15" s="614"/>
      <c r="E15" s="614"/>
      <c r="F15" s="222"/>
      <c r="G15" s="215"/>
    </row>
    <row r="16" spans="1:7" customFormat="1" ht="15" x14ac:dyDescent="0.2">
      <c r="A16" s="40"/>
      <c r="B16" s="161"/>
      <c r="C16" s="224" t="s">
        <v>2</v>
      </c>
      <c r="D16" s="225" t="s">
        <v>3</v>
      </c>
      <c r="E16" s="225" t="s">
        <v>4</v>
      </c>
      <c r="F16" s="222"/>
      <c r="G16" s="40"/>
    </row>
    <row r="17" spans="1:7" customFormat="1" ht="30" customHeight="1" x14ac:dyDescent="0.2">
      <c r="A17" s="40"/>
      <c r="B17" s="161"/>
      <c r="C17" s="228" t="s">
        <v>17</v>
      </c>
      <c r="D17" s="236" t="s">
        <v>18</v>
      </c>
      <c r="E17" s="227" t="s">
        <v>19</v>
      </c>
      <c r="F17" s="222"/>
      <c r="G17" s="40"/>
    </row>
    <row r="18" spans="1:7" customFormat="1" ht="30" customHeight="1" x14ac:dyDescent="0.2">
      <c r="A18" s="40"/>
      <c r="B18" s="161"/>
      <c r="C18" s="228" t="s">
        <v>20</v>
      </c>
      <c r="D18" s="236" t="s">
        <v>21</v>
      </c>
      <c r="E18" s="227" t="s">
        <v>19</v>
      </c>
      <c r="F18" s="222"/>
      <c r="G18" s="40"/>
    </row>
    <row r="19" spans="1:7" customFormat="1" ht="37.5" customHeight="1" x14ac:dyDescent="0.2">
      <c r="A19" s="40"/>
      <c r="B19" s="161"/>
      <c r="C19" s="229" t="s">
        <v>22</v>
      </c>
      <c r="D19" s="236" t="s">
        <v>23</v>
      </c>
      <c r="E19" s="227" t="s">
        <v>19</v>
      </c>
      <c r="F19" s="222"/>
      <c r="G19" s="40"/>
    </row>
    <row r="20" spans="1:7" customFormat="1" ht="30" customHeight="1" x14ac:dyDescent="0.2">
      <c r="A20" s="40"/>
      <c r="B20" s="161"/>
      <c r="C20" s="229" t="s">
        <v>24</v>
      </c>
      <c r="D20" s="236" t="s">
        <v>25</v>
      </c>
      <c r="E20" s="227" t="s">
        <v>19</v>
      </c>
      <c r="F20" s="222"/>
      <c r="G20" s="40"/>
    </row>
    <row r="21" spans="1:7" ht="47.1" customHeight="1" x14ac:dyDescent="0.2">
      <c r="A21" s="40"/>
      <c r="B21" s="161"/>
      <c r="C21" s="229" t="s">
        <v>26</v>
      </c>
      <c r="D21" s="236" t="s">
        <v>27</v>
      </c>
      <c r="E21" s="227" t="s">
        <v>19</v>
      </c>
      <c r="F21" s="222"/>
      <c r="G21" s="40"/>
    </row>
    <row r="22" spans="1:7" ht="21" customHeight="1" x14ac:dyDescent="0.2">
      <c r="A22" s="215"/>
      <c r="B22" s="161"/>
      <c r="C22" s="614" t="s">
        <v>28</v>
      </c>
      <c r="D22" s="614"/>
      <c r="E22" s="614"/>
      <c r="F22" s="222"/>
      <c r="G22" s="215"/>
    </row>
    <row r="23" spans="1:7" ht="15" x14ac:dyDescent="0.2">
      <c r="A23" s="40"/>
      <c r="B23" s="161"/>
      <c r="C23" s="224" t="s">
        <v>2</v>
      </c>
      <c r="D23" s="225" t="s">
        <v>3</v>
      </c>
      <c r="E23" s="225" t="s">
        <v>4</v>
      </c>
      <c r="F23" s="222"/>
      <c r="G23" s="40"/>
    </row>
    <row r="24" spans="1:7" ht="30" customHeight="1" x14ac:dyDescent="0.2">
      <c r="A24" s="40"/>
      <c r="B24" s="230"/>
      <c r="C24" s="386" t="s">
        <v>29</v>
      </c>
      <c r="D24" s="236" t="s">
        <v>30</v>
      </c>
      <c r="E24" s="227" t="s">
        <v>19</v>
      </c>
      <c r="F24" s="231"/>
      <c r="G24" s="40"/>
    </row>
    <row r="25" spans="1:7" ht="21" customHeight="1" x14ac:dyDescent="0.2">
      <c r="A25" s="40"/>
      <c r="B25" s="230"/>
      <c r="C25" s="614" t="s">
        <v>31</v>
      </c>
      <c r="D25" s="614"/>
      <c r="E25" s="614"/>
      <c r="F25" s="231"/>
      <c r="G25" s="40"/>
    </row>
    <row r="26" spans="1:7" ht="14.1" customHeight="1" x14ac:dyDescent="0.2">
      <c r="A26" s="40"/>
      <c r="B26" s="230"/>
      <c r="C26" s="224" t="s">
        <v>2</v>
      </c>
      <c r="D26" s="225" t="s">
        <v>3</v>
      </c>
      <c r="E26" s="225" t="s">
        <v>4</v>
      </c>
      <c r="F26" s="231"/>
      <c r="G26" s="40"/>
    </row>
    <row r="27" spans="1:7" ht="45.75" customHeight="1" x14ac:dyDescent="0.2">
      <c r="A27" s="40"/>
      <c r="B27" s="230"/>
      <c r="C27" s="387" t="s">
        <v>32</v>
      </c>
      <c r="D27" s="236" t="s">
        <v>33</v>
      </c>
      <c r="E27" s="227" t="s">
        <v>34</v>
      </c>
      <c r="F27" s="231"/>
    </row>
    <row r="28" spans="1:7" ht="8.1" customHeight="1" thickBot="1" x14ac:dyDescent="0.25">
      <c r="A28" s="40"/>
      <c r="B28" s="232"/>
      <c r="C28" s="233"/>
      <c r="D28" s="234"/>
      <c r="E28" s="233"/>
      <c r="F28" s="235"/>
      <c r="G28" s="40"/>
    </row>
    <row r="29" spans="1:7" x14ac:dyDescent="0.2">
      <c r="A29" s="40"/>
      <c r="B29" s="40"/>
      <c r="C29" s="40"/>
      <c r="D29" s="40"/>
      <c r="E29" s="40"/>
      <c r="F29" s="40"/>
      <c r="G29" s="40"/>
    </row>
    <row r="32" spans="1:7" x14ac:dyDescent="0.2">
      <c r="D32" s="6"/>
      <c r="E32" s="6"/>
    </row>
    <row r="33" spans="3:17" x14ac:dyDescent="0.2">
      <c r="D33" s="5"/>
    </row>
    <row r="36" spans="3:17" x14ac:dyDescent="0.2">
      <c r="D36" s="6"/>
      <c r="E36" s="6"/>
    </row>
    <row r="37" spans="3:17" x14ac:dyDescent="0.2">
      <c r="D37" s="5"/>
    </row>
    <row r="40" spans="3:17" x14ac:dyDescent="0.2">
      <c r="D40" s="6"/>
      <c r="E40" s="6"/>
    </row>
    <row r="41" spans="3:17" x14ac:dyDescent="0.2">
      <c r="D41" s="5"/>
    </row>
    <row r="44" spans="3:17" s="7" customFormat="1" x14ac:dyDescent="0.2">
      <c r="D44" s="3"/>
      <c r="E44" s="3"/>
      <c r="F44" s="3"/>
      <c r="G44" s="3"/>
      <c r="H44" s="3"/>
      <c r="I44" s="3"/>
      <c r="J44" s="3"/>
      <c r="K44" s="3"/>
      <c r="L44" s="3"/>
      <c r="M44" s="3"/>
      <c r="N44" s="3"/>
      <c r="O44" s="3"/>
      <c r="P44" s="3"/>
      <c r="Q44" s="3"/>
    </row>
    <row r="45" spans="3:17" s="7" customFormat="1" x14ac:dyDescent="0.2">
      <c r="C45" s="8"/>
      <c r="D45" s="3"/>
      <c r="F45" s="3"/>
      <c r="G45" s="3"/>
      <c r="H45" s="3"/>
      <c r="I45" s="3"/>
      <c r="J45" s="3"/>
      <c r="K45" s="3"/>
      <c r="L45" s="3"/>
      <c r="M45" s="3"/>
      <c r="N45" s="3"/>
      <c r="O45" s="3"/>
      <c r="P45" s="3"/>
      <c r="Q45" s="3"/>
    </row>
    <row r="46" spans="3:17" s="7" customFormat="1" x14ac:dyDescent="0.2">
      <c r="C46" s="8"/>
      <c r="D46" s="3"/>
      <c r="F46" s="3"/>
      <c r="G46" s="3"/>
      <c r="H46" s="3"/>
      <c r="I46" s="3"/>
      <c r="J46" s="3"/>
      <c r="K46" s="3"/>
      <c r="L46" s="3"/>
      <c r="M46" s="3"/>
      <c r="N46" s="3"/>
      <c r="O46" s="3"/>
      <c r="P46" s="3"/>
      <c r="Q46" s="3"/>
    </row>
    <row r="47" spans="3:17" s="7" customFormat="1" x14ac:dyDescent="0.2">
      <c r="C47" s="8"/>
      <c r="D47" s="3"/>
      <c r="F47" s="3"/>
      <c r="G47" s="3"/>
      <c r="H47" s="3"/>
      <c r="I47" s="3"/>
      <c r="J47" s="3"/>
      <c r="K47" s="3"/>
      <c r="L47" s="3"/>
      <c r="M47" s="3"/>
      <c r="N47" s="3"/>
      <c r="O47" s="3"/>
      <c r="P47" s="3"/>
      <c r="Q47" s="3"/>
    </row>
    <row r="48" spans="3:17" s="7" customFormat="1" x14ac:dyDescent="0.2">
      <c r="D48" s="3"/>
      <c r="F48" s="3"/>
      <c r="G48" s="3"/>
      <c r="H48" s="3"/>
      <c r="I48" s="3"/>
      <c r="J48" s="3"/>
      <c r="K48" s="3"/>
      <c r="L48" s="3"/>
      <c r="M48" s="3"/>
      <c r="N48" s="3"/>
      <c r="O48" s="3"/>
      <c r="P48" s="3"/>
      <c r="Q48" s="3"/>
    </row>
    <row r="49" spans="4:17" s="7" customFormat="1" x14ac:dyDescent="0.2">
      <c r="D49" s="3"/>
      <c r="F49" s="3"/>
      <c r="G49" s="3"/>
      <c r="H49" s="3"/>
      <c r="I49" s="3"/>
      <c r="J49" s="3"/>
      <c r="K49" s="3"/>
      <c r="L49" s="3"/>
      <c r="M49" s="3"/>
      <c r="N49" s="3"/>
      <c r="O49" s="3"/>
      <c r="P49" s="3"/>
      <c r="Q49" s="3"/>
    </row>
    <row r="50" spans="4:17" s="7" customFormat="1" x14ac:dyDescent="0.2">
      <c r="D50" s="3"/>
      <c r="F50" s="3"/>
      <c r="G50" s="3"/>
      <c r="H50" s="3"/>
      <c r="I50" s="3"/>
      <c r="J50" s="3"/>
      <c r="K50" s="3"/>
      <c r="L50" s="3"/>
      <c r="M50" s="3"/>
      <c r="N50" s="3"/>
      <c r="O50" s="3"/>
      <c r="P50" s="3"/>
      <c r="Q50" s="3"/>
    </row>
    <row r="51" spans="4:17" s="7" customFormat="1" x14ac:dyDescent="0.2">
      <c r="D51" s="3"/>
      <c r="F51" s="3"/>
      <c r="G51" s="3"/>
      <c r="H51" s="3"/>
      <c r="I51" s="3"/>
      <c r="J51" s="3"/>
      <c r="K51" s="3"/>
      <c r="L51" s="3"/>
      <c r="M51" s="3"/>
      <c r="N51" s="3"/>
      <c r="O51" s="3"/>
      <c r="P51" s="3"/>
      <c r="Q51" s="3"/>
    </row>
    <row r="52" spans="4:17" s="7" customFormat="1" x14ac:dyDescent="0.2">
      <c r="D52" s="3"/>
      <c r="F52" s="3"/>
      <c r="G52" s="3"/>
      <c r="H52" s="3"/>
      <c r="I52" s="3"/>
      <c r="J52" s="3"/>
      <c r="K52" s="3"/>
      <c r="L52" s="3"/>
      <c r="M52" s="3"/>
      <c r="N52" s="3"/>
      <c r="O52" s="3"/>
      <c r="P52" s="3"/>
      <c r="Q52" s="3"/>
    </row>
    <row r="53" spans="4:17" s="7" customFormat="1" x14ac:dyDescent="0.2">
      <c r="D53" s="3"/>
      <c r="F53" s="3"/>
      <c r="G53" s="3"/>
      <c r="H53" s="3"/>
      <c r="I53" s="3"/>
      <c r="J53" s="3"/>
      <c r="K53" s="3"/>
      <c r="L53" s="3"/>
      <c r="M53" s="3"/>
      <c r="N53" s="3"/>
      <c r="O53" s="3"/>
      <c r="P53" s="3"/>
      <c r="Q53" s="3"/>
    </row>
    <row r="54" spans="4:17" s="7" customFormat="1" x14ac:dyDescent="0.2">
      <c r="D54" s="3"/>
      <c r="F54" s="3"/>
      <c r="G54" s="3"/>
      <c r="H54" s="3"/>
      <c r="I54" s="3"/>
      <c r="J54" s="3"/>
      <c r="K54" s="3"/>
      <c r="L54" s="3"/>
      <c r="M54" s="3"/>
      <c r="N54" s="3"/>
      <c r="O54" s="3"/>
      <c r="P54" s="3"/>
      <c r="Q54" s="3"/>
    </row>
    <row r="56" spans="4:17" s="7" customFormat="1" x14ac:dyDescent="0.2">
      <c r="D56" s="3"/>
      <c r="F56" s="3"/>
      <c r="G56" s="3"/>
      <c r="H56" s="3"/>
      <c r="I56" s="3"/>
      <c r="J56" s="3"/>
      <c r="K56" s="3"/>
      <c r="L56" s="3"/>
      <c r="M56" s="3"/>
      <c r="N56" s="3"/>
      <c r="O56" s="3"/>
      <c r="P56" s="3"/>
      <c r="Q56" s="3"/>
    </row>
    <row r="57" spans="4:17" s="7" customFormat="1" x14ac:dyDescent="0.2">
      <c r="D57" s="3"/>
      <c r="F57" s="3"/>
      <c r="G57" s="3"/>
      <c r="H57" s="3"/>
      <c r="I57" s="3"/>
      <c r="J57" s="3"/>
      <c r="K57" s="3"/>
      <c r="L57" s="3"/>
      <c r="M57" s="3"/>
      <c r="N57" s="3"/>
      <c r="O57" s="3"/>
      <c r="P57" s="3"/>
      <c r="Q57" s="3"/>
    </row>
    <row r="59" spans="4:17" x14ac:dyDescent="0.2">
      <c r="D59" s="5"/>
    </row>
    <row r="62" spans="4:17" x14ac:dyDescent="0.2">
      <c r="D62" s="5"/>
    </row>
    <row r="64" spans="4:17" x14ac:dyDescent="0.2">
      <c r="D64" s="9"/>
      <c r="E64" s="9"/>
      <c r="F64" s="9"/>
      <c r="G64" s="9"/>
      <c r="H64" s="9"/>
      <c r="I64" s="9"/>
      <c r="J64" s="9"/>
      <c r="K64" s="9"/>
      <c r="L64" s="9"/>
      <c r="M64" s="9"/>
      <c r="N64" s="9"/>
      <c r="O64" s="9"/>
      <c r="P64" s="9"/>
    </row>
    <row r="66" spans="4:5" x14ac:dyDescent="0.2">
      <c r="D66" s="4"/>
      <c r="E66" s="4"/>
    </row>
    <row r="67" spans="4:5" x14ac:dyDescent="0.2">
      <c r="D67" s="10"/>
      <c r="E67" s="10"/>
    </row>
    <row r="68" spans="4:5" x14ac:dyDescent="0.2">
      <c r="D68" s="4"/>
      <c r="E68" s="4"/>
    </row>
    <row r="69" spans="4:5" x14ac:dyDescent="0.2">
      <c r="D69" s="10"/>
      <c r="E69" s="10"/>
    </row>
    <row r="70" spans="4:5" x14ac:dyDescent="0.2">
      <c r="D70" s="4"/>
      <c r="E70" s="4"/>
    </row>
    <row r="71" spans="4:5" x14ac:dyDescent="0.2">
      <c r="D71" s="10"/>
      <c r="E71" s="10"/>
    </row>
    <row r="72" spans="4:5" x14ac:dyDescent="0.2">
      <c r="D72" s="4"/>
      <c r="E72" s="4"/>
    </row>
    <row r="73" spans="4:5" x14ac:dyDescent="0.2">
      <c r="D73" s="10"/>
      <c r="E73" s="10"/>
    </row>
    <row r="74" spans="4:5" x14ac:dyDescent="0.2">
      <c r="D74" s="10"/>
      <c r="E74" s="10"/>
    </row>
    <row r="75" spans="4:5" x14ac:dyDescent="0.2">
      <c r="D75" s="10"/>
      <c r="E75" s="10"/>
    </row>
    <row r="76" spans="4:5" x14ac:dyDescent="0.2">
      <c r="D76" s="10"/>
      <c r="E76" s="10"/>
    </row>
    <row r="77" spans="4:5" x14ac:dyDescent="0.2">
      <c r="D77" s="10"/>
      <c r="E77" s="10"/>
    </row>
    <row r="78" spans="4:5" x14ac:dyDescent="0.2">
      <c r="D78" s="10"/>
      <c r="E78" s="10"/>
    </row>
    <row r="79" spans="4:5" x14ac:dyDescent="0.2">
      <c r="D79" s="11"/>
      <c r="E79" s="12"/>
    </row>
    <row r="80" spans="4:5" x14ac:dyDescent="0.2">
      <c r="D80" s="6"/>
      <c r="E80" s="6"/>
    </row>
    <row r="81" spans="4:5" x14ac:dyDescent="0.2">
      <c r="D81" s="13"/>
      <c r="E81" s="13"/>
    </row>
    <row r="82" spans="4:5" x14ac:dyDescent="0.2">
      <c r="D82" s="6"/>
      <c r="E82" s="6"/>
    </row>
    <row r="83" spans="4:5" x14ac:dyDescent="0.2">
      <c r="D83" s="14"/>
      <c r="E83" s="1"/>
    </row>
    <row r="84" spans="4:5" x14ac:dyDescent="0.2">
      <c r="D84" s="6"/>
      <c r="E84" s="6"/>
    </row>
    <row r="85" spans="4:5" x14ac:dyDescent="0.2">
      <c r="D85" s="6"/>
      <c r="E85" s="6"/>
    </row>
    <row r="86" spans="4:5" x14ac:dyDescent="0.2">
      <c r="D86" s="15"/>
      <c r="E86" s="16"/>
    </row>
    <row r="87" spans="4:5" x14ac:dyDescent="0.2">
      <c r="D87" s="17"/>
      <c r="E87" s="17"/>
    </row>
    <row r="88" spans="4:5" x14ac:dyDescent="0.2">
      <c r="D88" s="16"/>
      <c r="E88" s="16"/>
    </row>
    <row r="89" spans="4:5" x14ac:dyDescent="0.2">
      <c r="D89" s="6"/>
      <c r="E89" s="6"/>
    </row>
    <row r="90" spans="4:5" x14ac:dyDescent="0.2">
      <c r="D90" s="10"/>
      <c r="E90" s="1"/>
    </row>
    <row r="91" spans="4:5" x14ac:dyDescent="0.2">
      <c r="D91" s="11"/>
      <c r="E91" s="12"/>
    </row>
    <row r="92" spans="4:5" x14ac:dyDescent="0.2">
      <c r="D92" s="18"/>
      <c r="E92" s="6"/>
    </row>
    <row r="93" spans="4:5" s="19" customFormat="1" x14ac:dyDescent="0.2">
      <c r="D93" s="6"/>
      <c r="E93" s="6"/>
    </row>
    <row r="94" spans="4:5" s="19" customFormat="1" x14ac:dyDescent="0.2">
      <c r="D94" s="21"/>
      <c r="E94" s="20"/>
    </row>
    <row r="95" spans="4:5" s="19" customFormat="1" x14ac:dyDescent="0.2">
      <c r="D95" s="21"/>
      <c r="E95" s="20"/>
    </row>
    <row r="96" spans="4:5" s="19" customFormat="1" x14ac:dyDescent="0.2">
      <c r="D96" s="21"/>
      <c r="E96" s="20"/>
    </row>
    <row r="97" spans="2:256" s="19" customFormat="1" x14ac:dyDescent="0.2">
      <c r="D97" s="6"/>
      <c r="E97" s="6"/>
    </row>
    <row r="98" spans="2:256" s="19" customFormat="1" x14ac:dyDescent="0.2">
      <c r="B98" s="21"/>
      <c r="C98" s="20"/>
      <c r="D98" s="21"/>
      <c r="E98" s="20"/>
      <c r="F98" s="21"/>
      <c r="G98" s="20"/>
      <c r="H98" s="21"/>
      <c r="I98" s="20"/>
      <c r="J98" s="21"/>
      <c r="K98" s="20"/>
      <c r="L98" s="21"/>
      <c r="M98" s="20"/>
      <c r="N98" s="21"/>
      <c r="O98" s="20"/>
      <c r="P98" s="21"/>
      <c r="Q98" s="20"/>
      <c r="R98" s="21"/>
      <c r="S98" s="20"/>
      <c r="T98" s="21"/>
      <c r="U98" s="20"/>
      <c r="V98" s="21"/>
      <c r="W98" s="20"/>
      <c r="X98" s="21"/>
      <c r="Y98" s="20"/>
      <c r="Z98" s="21"/>
      <c r="AA98" s="20"/>
      <c r="AB98" s="21"/>
      <c r="AC98" s="20"/>
      <c r="AD98" s="21"/>
      <c r="AE98" s="20"/>
      <c r="AF98" s="21"/>
      <c r="AG98" s="20"/>
      <c r="AH98" s="21"/>
      <c r="AI98" s="20"/>
      <c r="AJ98" s="21"/>
      <c r="AK98" s="20"/>
      <c r="AL98" s="21"/>
      <c r="AM98" s="20"/>
      <c r="AN98" s="21"/>
      <c r="AO98" s="20"/>
      <c r="AP98" s="21"/>
      <c r="AQ98" s="20"/>
      <c r="AR98" s="21"/>
      <c r="AS98" s="20"/>
      <c r="AT98" s="21"/>
      <c r="AU98" s="20"/>
      <c r="AV98" s="21"/>
      <c r="AW98" s="20"/>
      <c r="AX98" s="21"/>
      <c r="AY98" s="20"/>
      <c r="AZ98" s="21"/>
      <c r="BA98" s="20"/>
      <c r="BB98" s="21"/>
      <c r="BC98" s="20"/>
      <c r="BD98" s="21"/>
      <c r="BE98" s="20"/>
      <c r="BF98" s="21"/>
      <c r="BG98" s="20"/>
      <c r="BH98" s="21"/>
      <c r="BI98" s="20"/>
      <c r="BJ98" s="21"/>
      <c r="BK98" s="20"/>
      <c r="BL98" s="21"/>
      <c r="BM98" s="20"/>
      <c r="BN98" s="21"/>
      <c r="BO98" s="20"/>
      <c r="BP98" s="21"/>
      <c r="BQ98" s="20"/>
      <c r="BR98" s="21"/>
      <c r="BS98" s="20"/>
      <c r="BT98" s="21"/>
      <c r="BU98" s="20"/>
      <c r="BV98" s="21"/>
      <c r="BW98" s="20"/>
      <c r="BX98" s="21"/>
      <c r="BY98" s="20"/>
      <c r="BZ98" s="21"/>
      <c r="CA98" s="20"/>
      <c r="CB98" s="21"/>
      <c r="CC98" s="20"/>
      <c r="CD98" s="21"/>
      <c r="CE98" s="20"/>
      <c r="CF98" s="21"/>
      <c r="CG98" s="20"/>
      <c r="CH98" s="21"/>
      <c r="CI98" s="20"/>
      <c r="CJ98" s="21"/>
      <c r="CK98" s="20"/>
      <c r="CL98" s="21"/>
      <c r="CM98" s="20"/>
      <c r="CN98" s="21"/>
      <c r="CO98" s="20"/>
      <c r="CP98" s="21"/>
      <c r="CQ98" s="20"/>
      <c r="CR98" s="21"/>
      <c r="CS98" s="20"/>
      <c r="CT98" s="21"/>
      <c r="CU98" s="20"/>
      <c r="CV98" s="21"/>
      <c r="CW98" s="20"/>
      <c r="CX98" s="21"/>
      <c r="CY98" s="20"/>
      <c r="CZ98" s="21"/>
      <c r="DA98" s="20"/>
      <c r="DB98" s="21"/>
      <c r="DC98" s="20"/>
      <c r="DD98" s="21"/>
      <c r="DE98" s="20"/>
      <c r="DF98" s="21"/>
      <c r="DG98" s="20"/>
      <c r="DH98" s="21"/>
      <c r="DI98" s="20"/>
      <c r="DJ98" s="21"/>
      <c r="DK98" s="20"/>
      <c r="DL98" s="21"/>
      <c r="DM98" s="20"/>
      <c r="DN98" s="21"/>
      <c r="DO98" s="20"/>
      <c r="DP98" s="21"/>
      <c r="DQ98" s="20"/>
      <c r="DR98" s="21"/>
      <c r="DS98" s="20"/>
      <c r="DT98" s="21"/>
      <c r="DU98" s="20"/>
      <c r="DV98" s="21"/>
      <c r="DW98" s="20"/>
      <c r="DX98" s="21"/>
      <c r="DY98" s="20"/>
      <c r="DZ98" s="21"/>
      <c r="EA98" s="20"/>
      <c r="EB98" s="21"/>
      <c r="EC98" s="20"/>
      <c r="ED98" s="21"/>
      <c r="EE98" s="20"/>
      <c r="EF98" s="21"/>
      <c r="EG98" s="20"/>
      <c r="EH98" s="21"/>
      <c r="EI98" s="20"/>
      <c r="EJ98" s="21"/>
      <c r="EK98" s="20"/>
      <c r="EL98" s="21"/>
      <c r="EM98" s="20"/>
      <c r="EN98" s="21"/>
      <c r="EO98" s="20"/>
      <c r="EP98" s="21"/>
      <c r="EQ98" s="20"/>
      <c r="ER98" s="21"/>
      <c r="ES98" s="20"/>
      <c r="ET98" s="21"/>
      <c r="EU98" s="20"/>
      <c r="EV98" s="21"/>
      <c r="EW98" s="20"/>
      <c r="EX98" s="21"/>
      <c r="EY98" s="20"/>
      <c r="EZ98" s="21"/>
      <c r="FA98" s="20"/>
      <c r="FB98" s="21"/>
      <c r="FC98" s="20"/>
      <c r="FD98" s="21"/>
      <c r="FE98" s="20"/>
      <c r="FF98" s="21"/>
      <c r="FG98" s="20"/>
      <c r="FH98" s="21"/>
      <c r="FI98" s="20"/>
      <c r="FJ98" s="21"/>
      <c r="FK98" s="20"/>
      <c r="FL98" s="21"/>
      <c r="FM98" s="20"/>
      <c r="FN98" s="21"/>
      <c r="FO98" s="20"/>
      <c r="FP98" s="21"/>
      <c r="FQ98" s="20"/>
      <c r="FR98" s="21"/>
      <c r="FS98" s="20"/>
      <c r="FT98" s="21"/>
      <c r="FU98" s="20"/>
      <c r="FV98" s="21"/>
      <c r="FW98" s="20"/>
      <c r="FX98" s="21"/>
      <c r="FY98" s="20"/>
      <c r="FZ98" s="21"/>
      <c r="GA98" s="20"/>
      <c r="GB98" s="21"/>
      <c r="GC98" s="20"/>
      <c r="GD98" s="21"/>
      <c r="GE98" s="20"/>
      <c r="GF98" s="21"/>
      <c r="GG98" s="20"/>
      <c r="GH98" s="21"/>
      <c r="GI98" s="20"/>
      <c r="GJ98" s="21"/>
      <c r="GK98" s="20"/>
      <c r="GL98" s="21"/>
      <c r="GM98" s="20"/>
      <c r="GN98" s="21"/>
      <c r="GO98" s="20"/>
      <c r="GP98" s="21"/>
      <c r="GQ98" s="20"/>
      <c r="GR98" s="21"/>
      <c r="GS98" s="20"/>
      <c r="GT98" s="21"/>
      <c r="GU98" s="20"/>
      <c r="GV98" s="21"/>
      <c r="GW98" s="20"/>
      <c r="GX98" s="21"/>
      <c r="GY98" s="20"/>
      <c r="GZ98" s="21"/>
      <c r="HA98" s="20"/>
      <c r="HB98" s="21"/>
      <c r="HC98" s="20"/>
      <c r="HD98" s="21"/>
      <c r="HE98" s="20"/>
      <c r="HF98" s="21"/>
      <c r="HG98" s="20"/>
      <c r="HH98" s="21"/>
      <c r="HI98" s="20"/>
      <c r="HJ98" s="21"/>
      <c r="HK98" s="20"/>
      <c r="HL98" s="21"/>
      <c r="HM98" s="20"/>
      <c r="HN98" s="21"/>
      <c r="HO98" s="20"/>
      <c r="HP98" s="21"/>
      <c r="HQ98" s="20"/>
      <c r="HR98" s="21"/>
      <c r="HS98" s="20"/>
      <c r="HT98" s="21"/>
      <c r="HU98" s="20"/>
      <c r="HV98" s="21"/>
      <c r="HW98" s="20"/>
      <c r="HX98" s="21"/>
      <c r="HY98" s="20"/>
      <c r="HZ98" s="21"/>
      <c r="IA98" s="20"/>
      <c r="IB98" s="21"/>
      <c r="IC98" s="20"/>
      <c r="ID98" s="21"/>
      <c r="IE98" s="20"/>
      <c r="IF98" s="21"/>
      <c r="IG98" s="20"/>
      <c r="IH98" s="21"/>
      <c r="II98" s="20"/>
      <c r="IJ98" s="21"/>
      <c r="IK98" s="20"/>
      <c r="IL98" s="21"/>
      <c r="IM98" s="20"/>
      <c r="IN98" s="21"/>
      <c r="IO98" s="20"/>
      <c r="IP98" s="21"/>
      <c r="IQ98" s="20"/>
      <c r="IR98" s="21"/>
      <c r="IS98" s="20"/>
      <c r="IT98" s="21"/>
      <c r="IU98" s="20"/>
      <c r="IV98" s="21"/>
    </row>
    <row r="99" spans="2:256" s="19" customFormat="1" x14ac:dyDescent="0.2">
      <c r="B99" s="21"/>
      <c r="C99" s="20"/>
      <c r="D99" s="21"/>
      <c r="E99" s="20"/>
      <c r="F99" s="21"/>
      <c r="G99" s="20"/>
      <c r="H99" s="21"/>
      <c r="I99" s="20"/>
      <c r="J99" s="21"/>
      <c r="K99" s="20"/>
      <c r="L99" s="21"/>
      <c r="M99" s="20"/>
      <c r="N99" s="21"/>
      <c r="O99" s="20"/>
      <c r="P99" s="21"/>
      <c r="Q99" s="20"/>
      <c r="R99" s="21"/>
      <c r="S99" s="20"/>
      <c r="T99" s="21"/>
      <c r="U99" s="20"/>
      <c r="V99" s="21"/>
      <c r="W99" s="20"/>
      <c r="X99" s="21"/>
      <c r="Y99" s="20"/>
      <c r="Z99" s="21"/>
      <c r="AA99" s="20"/>
      <c r="AB99" s="21"/>
      <c r="AC99" s="20"/>
      <c r="AD99" s="21"/>
      <c r="AE99" s="20"/>
      <c r="AF99" s="21"/>
      <c r="AG99" s="20"/>
      <c r="AH99" s="21"/>
      <c r="AI99" s="20"/>
      <c r="AJ99" s="21"/>
      <c r="AK99" s="20"/>
      <c r="AL99" s="21"/>
      <c r="AM99" s="20"/>
      <c r="AN99" s="21"/>
      <c r="AO99" s="20"/>
      <c r="AP99" s="21"/>
      <c r="AQ99" s="20"/>
      <c r="AR99" s="21"/>
      <c r="AS99" s="20"/>
      <c r="AT99" s="21"/>
      <c r="AU99" s="20"/>
      <c r="AV99" s="21"/>
      <c r="AW99" s="20"/>
      <c r="AX99" s="21"/>
      <c r="AY99" s="20"/>
      <c r="AZ99" s="21"/>
      <c r="BA99" s="20"/>
      <c r="BB99" s="21"/>
      <c r="BC99" s="20"/>
      <c r="BD99" s="21"/>
      <c r="BE99" s="20"/>
      <c r="BF99" s="21"/>
      <c r="BG99" s="20"/>
      <c r="BH99" s="21"/>
      <c r="BI99" s="20"/>
      <c r="BJ99" s="21"/>
      <c r="BK99" s="20"/>
      <c r="BL99" s="21"/>
      <c r="BM99" s="20"/>
      <c r="BN99" s="21"/>
      <c r="BO99" s="20"/>
      <c r="BP99" s="21"/>
      <c r="BQ99" s="20"/>
      <c r="BR99" s="21"/>
      <c r="BS99" s="20"/>
      <c r="BT99" s="21"/>
      <c r="BU99" s="20"/>
      <c r="BV99" s="21"/>
      <c r="BW99" s="20"/>
      <c r="BX99" s="21"/>
      <c r="BY99" s="20"/>
      <c r="BZ99" s="21"/>
      <c r="CA99" s="20"/>
      <c r="CB99" s="21"/>
      <c r="CC99" s="20"/>
      <c r="CD99" s="21"/>
      <c r="CE99" s="20"/>
      <c r="CF99" s="21"/>
      <c r="CG99" s="20"/>
      <c r="CH99" s="21"/>
      <c r="CI99" s="20"/>
      <c r="CJ99" s="21"/>
      <c r="CK99" s="20"/>
      <c r="CL99" s="21"/>
      <c r="CM99" s="20"/>
      <c r="CN99" s="21"/>
      <c r="CO99" s="20"/>
      <c r="CP99" s="21"/>
      <c r="CQ99" s="20"/>
      <c r="CR99" s="21"/>
      <c r="CS99" s="20"/>
      <c r="CT99" s="21"/>
      <c r="CU99" s="20"/>
      <c r="CV99" s="21"/>
      <c r="CW99" s="20"/>
      <c r="CX99" s="21"/>
      <c r="CY99" s="20"/>
      <c r="CZ99" s="21"/>
      <c r="DA99" s="20"/>
      <c r="DB99" s="21"/>
      <c r="DC99" s="20"/>
      <c r="DD99" s="21"/>
      <c r="DE99" s="20"/>
      <c r="DF99" s="21"/>
      <c r="DG99" s="20"/>
      <c r="DH99" s="21"/>
      <c r="DI99" s="20"/>
      <c r="DJ99" s="21"/>
      <c r="DK99" s="20"/>
      <c r="DL99" s="21"/>
      <c r="DM99" s="20"/>
      <c r="DN99" s="21"/>
      <c r="DO99" s="20"/>
      <c r="DP99" s="21"/>
      <c r="DQ99" s="20"/>
      <c r="DR99" s="21"/>
      <c r="DS99" s="20"/>
      <c r="DT99" s="21"/>
      <c r="DU99" s="20"/>
      <c r="DV99" s="21"/>
      <c r="DW99" s="20"/>
      <c r="DX99" s="21"/>
      <c r="DY99" s="20"/>
      <c r="DZ99" s="21"/>
      <c r="EA99" s="20"/>
      <c r="EB99" s="21"/>
      <c r="EC99" s="20"/>
      <c r="ED99" s="21"/>
      <c r="EE99" s="20"/>
      <c r="EF99" s="21"/>
      <c r="EG99" s="20"/>
      <c r="EH99" s="21"/>
      <c r="EI99" s="20"/>
      <c r="EJ99" s="21"/>
      <c r="EK99" s="20"/>
      <c r="EL99" s="21"/>
      <c r="EM99" s="20"/>
      <c r="EN99" s="21"/>
      <c r="EO99" s="20"/>
      <c r="EP99" s="21"/>
      <c r="EQ99" s="20"/>
      <c r="ER99" s="21"/>
      <c r="ES99" s="20"/>
      <c r="ET99" s="21"/>
      <c r="EU99" s="20"/>
      <c r="EV99" s="21"/>
      <c r="EW99" s="20"/>
      <c r="EX99" s="21"/>
      <c r="EY99" s="20"/>
      <c r="EZ99" s="21"/>
      <c r="FA99" s="20"/>
      <c r="FB99" s="21"/>
      <c r="FC99" s="20"/>
      <c r="FD99" s="21"/>
      <c r="FE99" s="20"/>
      <c r="FF99" s="21"/>
      <c r="FG99" s="20"/>
      <c r="FH99" s="21"/>
      <c r="FI99" s="20"/>
      <c r="FJ99" s="21"/>
      <c r="FK99" s="20"/>
      <c r="FL99" s="21"/>
      <c r="FM99" s="20"/>
      <c r="FN99" s="21"/>
      <c r="FO99" s="20"/>
      <c r="FP99" s="21"/>
      <c r="FQ99" s="20"/>
      <c r="FR99" s="21"/>
      <c r="FS99" s="20"/>
      <c r="FT99" s="21"/>
      <c r="FU99" s="20"/>
      <c r="FV99" s="21"/>
      <c r="FW99" s="20"/>
      <c r="FX99" s="21"/>
      <c r="FY99" s="20"/>
      <c r="FZ99" s="21"/>
      <c r="GA99" s="20"/>
      <c r="GB99" s="21"/>
      <c r="GC99" s="20"/>
      <c r="GD99" s="21"/>
      <c r="GE99" s="20"/>
      <c r="GF99" s="21"/>
      <c r="GG99" s="20"/>
      <c r="GH99" s="21"/>
      <c r="GI99" s="20"/>
      <c r="GJ99" s="21"/>
      <c r="GK99" s="20"/>
      <c r="GL99" s="21"/>
      <c r="GM99" s="20"/>
      <c r="GN99" s="21"/>
      <c r="GO99" s="20"/>
      <c r="GP99" s="21"/>
      <c r="GQ99" s="20"/>
      <c r="GR99" s="21"/>
      <c r="GS99" s="20"/>
      <c r="GT99" s="21"/>
      <c r="GU99" s="20"/>
      <c r="GV99" s="21"/>
      <c r="GW99" s="20"/>
      <c r="GX99" s="21"/>
      <c r="GY99" s="20"/>
      <c r="GZ99" s="21"/>
      <c r="HA99" s="20"/>
      <c r="HB99" s="21"/>
      <c r="HC99" s="20"/>
      <c r="HD99" s="21"/>
      <c r="HE99" s="20"/>
      <c r="HF99" s="21"/>
      <c r="HG99" s="20"/>
      <c r="HH99" s="21"/>
      <c r="HI99" s="20"/>
      <c r="HJ99" s="21"/>
      <c r="HK99" s="20"/>
      <c r="HL99" s="21"/>
      <c r="HM99" s="20"/>
      <c r="HN99" s="21"/>
      <c r="HO99" s="20"/>
      <c r="HP99" s="21"/>
      <c r="HQ99" s="20"/>
      <c r="HR99" s="21"/>
      <c r="HS99" s="20"/>
      <c r="HT99" s="21"/>
      <c r="HU99" s="20"/>
      <c r="HV99" s="21"/>
      <c r="HW99" s="20"/>
      <c r="HX99" s="21"/>
      <c r="HY99" s="20"/>
      <c r="HZ99" s="21"/>
      <c r="IA99" s="20"/>
      <c r="IB99" s="21"/>
      <c r="IC99" s="20"/>
      <c r="ID99" s="21"/>
      <c r="IE99" s="20"/>
      <c r="IF99" s="21"/>
      <c r="IG99" s="20"/>
      <c r="IH99" s="21"/>
      <c r="II99" s="20"/>
      <c r="IJ99" s="21"/>
      <c r="IK99" s="20"/>
      <c r="IL99" s="21"/>
      <c r="IM99" s="20"/>
      <c r="IN99" s="21"/>
      <c r="IO99" s="20"/>
      <c r="IP99" s="21"/>
      <c r="IQ99" s="20"/>
      <c r="IR99" s="21"/>
      <c r="IS99" s="20"/>
      <c r="IT99" s="21"/>
      <c r="IU99" s="20"/>
      <c r="IV99" s="21"/>
    </row>
    <row r="100" spans="2:256" s="19" customFormat="1" x14ac:dyDescent="0.2">
      <c r="D100" s="6"/>
      <c r="E100" s="6"/>
    </row>
    <row r="101" spans="2:256" s="19" customFormat="1" x14ac:dyDescent="0.2">
      <c r="D101" s="4"/>
      <c r="E101" s="4"/>
    </row>
    <row r="102" spans="2:256" s="19" customFormat="1" x14ac:dyDescent="0.2">
      <c r="D102" s="6"/>
      <c r="E102" s="6"/>
    </row>
    <row r="103" spans="2:256" s="19" customFormat="1" x14ac:dyDescent="0.2">
      <c r="D103" s="21"/>
      <c r="E103" s="20"/>
    </row>
    <row r="104" spans="2:256" s="19" customFormat="1" x14ac:dyDescent="0.2">
      <c r="D104" s="21"/>
      <c r="E104" s="20"/>
    </row>
    <row r="105" spans="2:256" s="19" customFormat="1" x14ac:dyDescent="0.2">
      <c r="D105" s="21"/>
      <c r="E105" s="20"/>
    </row>
    <row r="106" spans="2:256" s="19" customFormat="1" x14ac:dyDescent="0.2">
      <c r="D106" s="21"/>
      <c r="E106" s="20"/>
    </row>
    <row r="107" spans="2:256" s="19" customFormat="1" x14ac:dyDescent="0.2">
      <c r="D107" s="6"/>
      <c r="E107" s="6"/>
    </row>
    <row r="108" spans="2:256" s="19" customFormat="1" x14ac:dyDescent="0.2">
      <c r="D108" s="21"/>
      <c r="E108" s="20"/>
    </row>
    <row r="109" spans="2:256" s="19" customFormat="1" x14ac:dyDescent="0.2">
      <c r="D109" s="21"/>
      <c r="E109" s="20"/>
    </row>
    <row r="110" spans="2:256" s="19" customFormat="1" x14ac:dyDescent="0.2">
      <c r="D110" s="6"/>
      <c r="E110" s="6"/>
    </row>
    <row r="111" spans="2:256" s="19" customFormat="1" x14ac:dyDescent="0.2">
      <c r="D111" s="6"/>
      <c r="E111" s="6"/>
    </row>
    <row r="112" spans="2:256" s="19" customFormat="1" x14ac:dyDescent="0.2">
      <c r="D112" s="6"/>
      <c r="E112" s="6"/>
    </row>
    <row r="113" spans="4:5" s="19" customFormat="1" x14ac:dyDescent="0.2">
      <c r="D113" s="21"/>
      <c r="E113" s="20"/>
    </row>
    <row r="114" spans="4:5" s="19" customFormat="1" x14ac:dyDescent="0.2">
      <c r="D114" s="21"/>
      <c r="E114" s="20"/>
    </row>
    <row r="115" spans="4:5" s="19" customFormat="1" x14ac:dyDescent="0.2">
      <c r="D115" s="21"/>
      <c r="E115" s="20"/>
    </row>
    <row r="116" spans="4:5" s="19" customFormat="1" x14ac:dyDescent="0.2">
      <c r="D116" s="6"/>
      <c r="E116" s="6"/>
    </row>
    <row r="117" spans="4:5" s="19" customFormat="1" x14ac:dyDescent="0.2">
      <c r="D117" s="22"/>
      <c r="E117" s="22"/>
    </row>
    <row r="118" spans="4:5" x14ac:dyDescent="0.2">
      <c r="D118" s="5"/>
    </row>
    <row r="120" spans="4:5" x14ac:dyDescent="0.2">
      <c r="D120" s="5"/>
    </row>
    <row r="134" spans="4:4" x14ac:dyDescent="0.2">
      <c r="D134" s="5"/>
    </row>
    <row r="145" spans="4:5" x14ac:dyDescent="0.2">
      <c r="D145" s="13"/>
      <c r="E145" s="13"/>
    </row>
    <row r="146" spans="4:5" x14ac:dyDescent="0.2">
      <c r="D146" s="16"/>
      <c r="E146" s="16"/>
    </row>
    <row r="147" spans="4:5" x14ac:dyDescent="0.2">
      <c r="D147" s="16"/>
      <c r="E147" s="16"/>
    </row>
    <row r="148" spans="4:5" x14ac:dyDescent="0.2">
      <c r="D148" s="23"/>
      <c r="E148" s="23"/>
    </row>
    <row r="149" spans="4:5" x14ac:dyDescent="0.2">
      <c r="D149" s="6"/>
      <c r="E149" s="6"/>
    </row>
    <row r="150" spans="4:5" x14ac:dyDescent="0.2">
      <c r="D150" s="21"/>
      <c r="E150" s="21"/>
    </row>
    <row r="151" spans="4:5" x14ac:dyDescent="0.2">
      <c r="D151" s="21"/>
      <c r="E151" s="21"/>
    </row>
    <row r="152" spans="4:5" x14ac:dyDescent="0.2">
      <c r="D152" s="6"/>
      <c r="E152" s="6"/>
    </row>
    <row r="153" spans="4:5" x14ac:dyDescent="0.2">
      <c r="D153" s="6"/>
      <c r="E153" s="6"/>
    </row>
    <row r="154" spans="4:5" x14ac:dyDescent="0.2">
      <c r="D154" s="18"/>
      <c r="E154" s="6"/>
    </row>
    <row r="155" spans="4:5" x14ac:dyDescent="0.2">
      <c r="D155" s="16"/>
      <c r="E155" s="16"/>
    </row>
    <row r="156" spans="4:5" x14ac:dyDescent="0.2">
      <c r="D156" s="24"/>
      <c r="E156" s="24"/>
    </row>
    <row r="157" spans="4:5" x14ac:dyDescent="0.2">
      <c r="D157" s="6"/>
      <c r="E157" s="6"/>
    </row>
    <row r="158" spans="4:5" x14ac:dyDescent="0.2">
      <c r="D158" s="6"/>
      <c r="E158" s="6"/>
    </row>
    <row r="159" spans="4:5" x14ac:dyDescent="0.2">
      <c r="D159" s="6"/>
      <c r="E159" s="6"/>
    </row>
    <row r="160" spans="4:5" x14ac:dyDescent="0.2">
      <c r="D160" s="16"/>
      <c r="E160" s="16"/>
    </row>
    <row r="161" spans="4:5" x14ac:dyDescent="0.2">
      <c r="D161" s="25"/>
      <c r="E161" s="24"/>
    </row>
    <row r="162" spans="4:5" x14ac:dyDescent="0.2">
      <c r="D162" s="6"/>
      <c r="E162" s="6"/>
    </row>
    <row r="163" spans="4:5" x14ac:dyDescent="0.2">
      <c r="D163" s="21"/>
      <c r="E163" s="20"/>
    </row>
    <row r="164" spans="4:5" x14ac:dyDescent="0.2">
      <c r="D164" s="21"/>
      <c r="E164" s="20"/>
    </row>
    <row r="165" spans="4:5" x14ac:dyDescent="0.2">
      <c r="D165" s="6"/>
      <c r="E165" s="6"/>
    </row>
    <row r="166" spans="4:5" x14ac:dyDescent="0.2">
      <c r="D166" s="6"/>
      <c r="E166" s="6"/>
    </row>
    <row r="167" spans="4:5" x14ac:dyDescent="0.2">
      <c r="D167" s="16"/>
      <c r="E167" s="16"/>
    </row>
    <row r="168" spans="4:5" x14ac:dyDescent="0.2">
      <c r="D168" s="25"/>
      <c r="E168" s="24"/>
    </row>
    <row r="169" spans="4:5" x14ac:dyDescent="0.2">
      <c r="D169" s="6"/>
      <c r="E169" s="6"/>
    </row>
    <row r="170" spans="4:5" x14ac:dyDescent="0.2">
      <c r="D170" s="6"/>
      <c r="E170" s="6"/>
    </row>
    <row r="171" spans="4:5" x14ac:dyDescent="0.2">
      <c r="D171" s="6"/>
      <c r="E171" s="6"/>
    </row>
    <row r="172" spans="4:5" x14ac:dyDescent="0.2">
      <c r="D172" s="26"/>
      <c r="E172" s="6"/>
    </row>
    <row r="173" spans="4:5" x14ac:dyDescent="0.2">
      <c r="D173" s="27"/>
      <c r="E173" s="4"/>
    </row>
    <row r="174" spans="4:5" x14ac:dyDescent="0.2">
      <c r="D174" s="6"/>
      <c r="E174" s="6"/>
    </row>
    <row r="175" spans="4:5" x14ac:dyDescent="0.2">
      <c r="D175" s="6"/>
      <c r="E175" s="6"/>
    </row>
    <row r="176" spans="4:5" x14ac:dyDescent="0.2">
      <c r="D176" s="16"/>
      <c r="E176" s="16"/>
    </row>
    <row r="177" spans="4:5" x14ac:dyDescent="0.2">
      <c r="D177" s="24"/>
      <c r="E177" s="24"/>
    </row>
    <row r="178" spans="4:5" x14ac:dyDescent="0.2">
      <c r="D178" s="6"/>
      <c r="E178" s="6"/>
    </row>
    <row r="179" spans="4:5" x14ac:dyDescent="0.2">
      <c r="D179" s="6"/>
      <c r="E179" s="6"/>
    </row>
    <row r="180" spans="4:5" x14ac:dyDescent="0.2">
      <c r="D180" s="28"/>
      <c r="E180" s="28"/>
    </row>
    <row r="181" spans="4:5" x14ac:dyDescent="0.2">
      <c r="D181" s="6"/>
      <c r="E181" s="6"/>
    </row>
    <row r="182" spans="4:5" x14ac:dyDescent="0.2">
      <c r="D182" s="6"/>
      <c r="E182" s="6"/>
    </row>
    <row r="183" spans="4:5" x14ac:dyDescent="0.2">
      <c r="D183" s="6"/>
      <c r="E183" s="6"/>
    </row>
    <row r="184" spans="4:5" x14ac:dyDescent="0.2">
      <c r="D184" s="6"/>
      <c r="E184" s="6"/>
    </row>
    <row r="185" spans="4:5" x14ac:dyDescent="0.2">
      <c r="D185" s="17"/>
      <c r="E185" s="17"/>
    </row>
    <row r="186" spans="4:5" x14ac:dyDescent="0.2">
      <c r="D186" s="6"/>
      <c r="E186" s="6"/>
    </row>
    <row r="187" spans="4:5" x14ac:dyDescent="0.2">
      <c r="D187" s="16"/>
      <c r="E187" s="16"/>
    </row>
    <row r="188" spans="4:5" x14ac:dyDescent="0.2">
      <c r="D188" s="29"/>
      <c r="E188" s="29"/>
    </row>
    <row r="189" spans="4:5" x14ac:dyDescent="0.2">
      <c r="D189" s="30"/>
      <c r="E189" s="30"/>
    </row>
    <row r="190" spans="4:5" x14ac:dyDescent="0.2">
      <c r="D190" s="31"/>
      <c r="E190" s="31"/>
    </row>
    <row r="191" spans="4:5" x14ac:dyDescent="0.2">
      <c r="D191" s="20"/>
      <c r="E191" s="20"/>
    </row>
    <row r="192" spans="4:5" x14ac:dyDescent="0.2">
      <c r="D192" s="20"/>
      <c r="E192" s="20"/>
    </row>
    <row r="193" spans="4:5" x14ac:dyDescent="0.2">
      <c r="D193" s="20"/>
      <c r="E193" s="20"/>
    </row>
    <row r="194" spans="4:5" x14ac:dyDescent="0.2">
      <c r="D194" s="31"/>
      <c r="E194" s="31"/>
    </row>
    <row r="195" spans="4:5" x14ac:dyDescent="0.2">
      <c r="D195" s="20"/>
      <c r="E195" s="20"/>
    </row>
    <row r="196" spans="4:5" x14ac:dyDescent="0.2">
      <c r="D196" s="20"/>
      <c r="E196" s="20"/>
    </row>
    <row r="197" spans="4:5" x14ac:dyDescent="0.2">
      <c r="D197" s="20"/>
      <c r="E197" s="20"/>
    </row>
    <row r="198" spans="4:5" x14ac:dyDescent="0.2">
      <c r="D198" s="20"/>
      <c r="E198" s="20"/>
    </row>
    <row r="199" spans="4:5" x14ac:dyDescent="0.2">
      <c r="D199" s="20"/>
      <c r="E199" s="20"/>
    </row>
    <row r="200" spans="4:5" x14ac:dyDescent="0.2">
      <c r="D200" s="31"/>
      <c r="E200" s="31"/>
    </row>
    <row r="201" spans="4:5" x14ac:dyDescent="0.2">
      <c r="D201" s="20"/>
      <c r="E201" s="20"/>
    </row>
    <row r="202" spans="4:5" x14ac:dyDescent="0.2">
      <c r="D202" s="20"/>
      <c r="E202" s="20"/>
    </row>
    <row r="203" spans="4:5" x14ac:dyDescent="0.2">
      <c r="D203" s="20"/>
      <c r="E203" s="20"/>
    </row>
    <row r="204" spans="4:5" x14ac:dyDescent="0.2">
      <c r="D204" s="20"/>
      <c r="E204" s="20"/>
    </row>
    <row r="205" spans="4:5" x14ac:dyDescent="0.2">
      <c r="D205" s="20"/>
      <c r="E205" s="20"/>
    </row>
    <row r="206" spans="4:5" x14ac:dyDescent="0.2">
      <c r="D206" s="31"/>
      <c r="E206" s="31"/>
    </row>
    <row r="207" spans="4:5" x14ac:dyDescent="0.2">
      <c r="D207" s="20"/>
      <c r="E207" s="20"/>
    </row>
    <row r="208" spans="4:5" x14ac:dyDescent="0.2">
      <c r="D208" s="20"/>
      <c r="E208" s="20"/>
    </row>
    <row r="209" spans="4:5" x14ac:dyDescent="0.2">
      <c r="D209" s="20"/>
      <c r="E209" s="20"/>
    </row>
    <row r="210" spans="4:5" x14ac:dyDescent="0.2">
      <c r="D210" s="20"/>
      <c r="E210" s="20"/>
    </row>
    <row r="211" spans="4:5" x14ac:dyDescent="0.2">
      <c r="D211" s="20"/>
      <c r="E211" s="20"/>
    </row>
    <row r="212" spans="4:5" x14ac:dyDescent="0.2">
      <c r="D212" s="31"/>
      <c r="E212" s="31"/>
    </row>
    <row r="213" spans="4:5" x14ac:dyDescent="0.2">
      <c r="D213" s="20"/>
      <c r="E213" s="20"/>
    </row>
    <row r="214" spans="4:5" x14ac:dyDescent="0.2">
      <c r="D214" s="20"/>
      <c r="E214" s="20"/>
    </row>
    <row r="215" spans="4:5" x14ac:dyDescent="0.2">
      <c r="D215" s="20"/>
      <c r="E215" s="20"/>
    </row>
    <row r="216" spans="4:5" x14ac:dyDescent="0.2">
      <c r="D216" s="31"/>
      <c r="E216" s="31"/>
    </row>
    <row r="217" spans="4:5" x14ac:dyDescent="0.2">
      <c r="D217" s="20"/>
      <c r="E217" s="20"/>
    </row>
    <row r="218" spans="4:5" x14ac:dyDescent="0.2">
      <c r="D218" s="20"/>
      <c r="E218" s="20"/>
    </row>
    <row r="219" spans="4:5" x14ac:dyDescent="0.2">
      <c r="D219" s="20"/>
      <c r="E219" s="20"/>
    </row>
    <row r="220" spans="4:5" x14ac:dyDescent="0.2">
      <c r="D220" s="31"/>
      <c r="E220" s="31"/>
    </row>
    <row r="221" spans="4:5" x14ac:dyDescent="0.2">
      <c r="D221" s="20"/>
      <c r="E221" s="20"/>
    </row>
    <row r="222" spans="4:5" x14ac:dyDescent="0.2">
      <c r="D222" s="20"/>
      <c r="E222" s="20"/>
    </row>
    <row r="223" spans="4:5" x14ac:dyDescent="0.2">
      <c r="D223" s="20"/>
      <c r="E223" s="20"/>
    </row>
    <row r="224" spans="4:5" x14ac:dyDescent="0.2">
      <c r="D224" s="31"/>
      <c r="E224" s="31"/>
    </row>
    <row r="225" spans="4:5" x14ac:dyDescent="0.2">
      <c r="D225" s="20"/>
      <c r="E225" s="20"/>
    </row>
    <row r="226" spans="4:5" x14ac:dyDescent="0.2">
      <c r="D226" s="31"/>
      <c r="E226" s="31"/>
    </row>
    <row r="227" spans="4:5" x14ac:dyDescent="0.2">
      <c r="D227" s="20"/>
      <c r="E227" s="20"/>
    </row>
    <row r="228" spans="4:5" x14ac:dyDescent="0.2">
      <c r="D228" s="20"/>
      <c r="E228" s="20"/>
    </row>
    <row r="229" spans="4:5" x14ac:dyDescent="0.2">
      <c r="D229" s="20"/>
      <c r="E229" s="20"/>
    </row>
    <row r="230" spans="4:5" x14ac:dyDescent="0.2">
      <c r="E230" s="1"/>
    </row>
  </sheetData>
  <sheetProtection algorithmName="SHA-512" hashValue="08q6xZhs7dKWmBU6RuXtC/tImXap6HhbKENXAEqc/kkHJ/Qstvzej9BDpBwmKSwO6sz0mLhaYLkx+Th1sOUf5g==" saltValue="Ybf2D2OxxYjhjlZZx0WnFw==" spinCount="100000" sheet="1" objects="1" scenarios="1"/>
  <mergeCells count="8">
    <mergeCell ref="C22:E22"/>
    <mergeCell ref="C25:E25"/>
    <mergeCell ref="C2:E2"/>
    <mergeCell ref="C4:E4"/>
    <mergeCell ref="C5:E5"/>
    <mergeCell ref="C7:E7"/>
    <mergeCell ref="C9:E9"/>
    <mergeCell ref="C15:E15"/>
  </mergeCells>
  <phoneticPr fontId="14" type="noConversion"/>
  <hyperlinks>
    <hyperlink ref="D11" location="Index!A1" display="Structure of the questionnaire" xr:uid="{00000000-0004-0000-0100-000000000000}"/>
    <hyperlink ref="D14" location="'Reference values'!A1" display="Reference values for the calculation of generated waste oil (formerly Table 4)" xr:uid="{00000000-0004-0000-0100-000001000000}"/>
    <hyperlink ref="D17" location="'Getting started'!A1" display="Country and data collection definition. Administrative data." xr:uid="{00000000-0004-0000-0100-000002000000}"/>
    <hyperlink ref="D18" location="'Footnotes list'!A1" display="List of explanatory footnotes" xr:uid="{00000000-0004-0000-0100-000003000000}"/>
    <hyperlink ref="D19" location="'Table 1'!A1" display="Table 1 - Reporting on data on the placing on the market of mineral and synthetic lubrication and industrial oils and on the treatment of waste oils (in tonnes)" xr:uid="{00000000-0004-0000-0100-000004000000}"/>
    <hyperlink ref="D20" location="'Table 2'!A1" display="Table 2 - Reporting on data on the treatment of waste oils (in tonnes)" xr:uid="{00000000-0004-0000-0100-000005000000}"/>
    <hyperlink ref="D21" location="'Table 3'!A1" display="Table 3 - Reporting on data on the placing on the market of mineral and synthetic lubrication and industrial oils and treatment of waste oils other than those listed in Table 1 (in tonnes)" xr:uid="{00000000-0004-0000-0100-000006000000}"/>
    <hyperlink ref="D12" location="'Basic Instructions'!A1" display="Basic instructions" xr:uid="{00000000-0004-0000-0100-000007000000}"/>
    <hyperlink ref="D13" location="Methodology!A1" display="Methodology and legal acts" xr:uid="{00000000-0004-0000-0100-000008000000}"/>
    <hyperlink ref="D24" location="'Quality Report'!A1" display="The Quality Report document" xr:uid="{00000000-0004-0000-0100-000009000000}"/>
    <hyperlink ref="D27" location="ErrorLog!A1" display="List of validation errors from the data tables (Tables 1, 2 and 3) and the Quatliy report. Countries are requested to resolve the errors before submission." xr:uid="{00000000-0004-0000-0100-00000A000000}"/>
  </hyperlinks>
  <printOptions horizontalCentered="1" verticalCentered="1"/>
  <pageMargins left="0.70866141732283472" right="0.70866141732283472" top="0.74803149606299213" bottom="0.74803149606299213" header="0.31496062992125984" footer="0.31496062992125984"/>
  <pageSetup paperSize="9" scale="73" orientation="landscape" r:id="rId1"/>
  <headerFooter>
    <oddFooter>&amp;L&amp;F&amp;CPage &amp;P of &amp;N&amp;R&amp;A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9">
    <tabColor rgb="FFB381D9"/>
  </sheetPr>
  <dimension ref="A1:F25"/>
  <sheetViews>
    <sheetView workbookViewId="0">
      <selection sqref="A1:XFD1048576"/>
    </sheetView>
  </sheetViews>
  <sheetFormatPr defaultColWidth="8.7109375" defaultRowHeight="15" x14ac:dyDescent="0.25"/>
  <cols>
    <col min="1" max="1" width="8.7109375" style="563" customWidth="1"/>
    <col min="2" max="2" width="15" style="570" customWidth="1"/>
    <col min="3" max="3" width="46.28515625" style="563" customWidth="1"/>
    <col min="4" max="5" width="11.140625" style="563" customWidth="1"/>
    <col min="6" max="6" width="62.5703125" style="563" customWidth="1"/>
    <col min="7" max="16384" width="8.7109375" style="563"/>
  </cols>
  <sheetData>
    <row r="1" spans="1:6" s="558" customFormat="1" ht="75.95" customHeight="1" thickBot="1" x14ac:dyDescent="0.25">
      <c r="A1" s="557" t="s">
        <v>361</v>
      </c>
      <c r="B1" s="557" t="s">
        <v>505</v>
      </c>
      <c r="C1" s="557" t="s">
        <v>600</v>
      </c>
      <c r="D1" s="557" t="s">
        <v>601</v>
      </c>
      <c r="E1" s="557" t="s">
        <v>607</v>
      </c>
      <c r="F1" s="557" t="s">
        <v>521</v>
      </c>
    </row>
    <row r="2" spans="1:6" ht="14.45" customHeight="1" x14ac:dyDescent="0.25">
      <c r="A2" s="559" t="s">
        <v>522</v>
      </c>
      <c r="B2" s="582" t="s">
        <v>24</v>
      </c>
      <c r="C2" s="560" t="s">
        <v>604</v>
      </c>
      <c r="D2" s="561">
        <v>1</v>
      </c>
      <c r="E2" s="561">
        <v>999</v>
      </c>
      <c r="F2" s="562"/>
    </row>
    <row r="3" spans="1:6" ht="14.45" customHeight="1" x14ac:dyDescent="0.25">
      <c r="A3" s="564" t="s">
        <v>522</v>
      </c>
      <c r="B3" s="583" t="s">
        <v>24</v>
      </c>
      <c r="C3" s="565" t="s">
        <v>605</v>
      </c>
      <c r="D3" s="566">
        <v>1</v>
      </c>
      <c r="E3" s="566">
        <v>999</v>
      </c>
      <c r="F3" s="567"/>
    </row>
    <row r="4" spans="1:6" ht="14.45" customHeight="1" x14ac:dyDescent="0.25">
      <c r="A4" s="568"/>
      <c r="B4" s="569"/>
      <c r="C4" s="570"/>
    </row>
    <row r="5" spans="1:6" ht="14.45" customHeight="1" x14ac:dyDescent="0.25">
      <c r="A5" s="568"/>
      <c r="B5" s="569"/>
      <c r="C5" s="570"/>
    </row>
    <row r="6" spans="1:6" ht="14.45" customHeight="1" x14ac:dyDescent="0.25">
      <c r="A6" s="568"/>
      <c r="B6" s="569"/>
      <c r="C6" s="570"/>
    </row>
    <row r="7" spans="1:6" ht="14.45" customHeight="1" x14ac:dyDescent="0.25">
      <c r="A7" s="568"/>
      <c r="B7" s="569"/>
      <c r="C7" s="570"/>
    </row>
    <row r="8" spans="1:6" ht="14.45" customHeight="1" x14ac:dyDescent="0.25">
      <c r="A8" s="568"/>
      <c r="B8" s="569"/>
      <c r="C8" s="570"/>
    </row>
    <row r="9" spans="1:6" s="571" customFormat="1" x14ac:dyDescent="0.2">
      <c r="B9" s="572"/>
      <c r="C9" s="573"/>
    </row>
    <row r="11" spans="1:6" x14ac:dyDescent="0.25">
      <c r="A11" s="574" t="s">
        <v>3</v>
      </c>
      <c r="B11" s="575"/>
      <c r="C11" s="576"/>
      <c r="D11" s="576"/>
      <c r="E11" s="576"/>
      <c r="F11" s="576"/>
    </row>
    <row r="12" spans="1:6" x14ac:dyDescent="0.25">
      <c r="A12" s="577" t="s">
        <v>606</v>
      </c>
      <c r="C12" s="569"/>
      <c r="D12" s="569"/>
      <c r="E12" s="569"/>
      <c r="F12" s="569"/>
    </row>
    <row r="13" spans="1:6" x14ac:dyDescent="0.25">
      <c r="A13" s="578"/>
      <c r="C13" s="569"/>
      <c r="D13" s="569"/>
      <c r="E13" s="569"/>
      <c r="F13" s="569"/>
    </row>
    <row r="14" spans="1:6" x14ac:dyDescent="0.25">
      <c r="A14" s="578"/>
      <c r="C14" s="569"/>
      <c r="D14" s="569"/>
      <c r="E14" s="569"/>
      <c r="F14" s="569"/>
    </row>
    <row r="15" spans="1:6" x14ac:dyDescent="0.25">
      <c r="A15" s="574" t="s">
        <v>538</v>
      </c>
      <c r="B15" s="575"/>
      <c r="C15" s="576"/>
      <c r="D15" s="576"/>
      <c r="E15" s="576"/>
      <c r="F15" s="576"/>
    </row>
    <row r="16" spans="1:6" x14ac:dyDescent="0.25">
      <c r="A16" s="579" t="s">
        <v>367</v>
      </c>
      <c r="B16" s="580"/>
      <c r="C16" s="570" t="s">
        <v>539</v>
      </c>
      <c r="D16" s="569"/>
      <c r="E16" s="569"/>
      <c r="F16" s="569"/>
    </row>
    <row r="17" spans="1:6" x14ac:dyDescent="0.25">
      <c r="A17" s="579" t="s">
        <v>600</v>
      </c>
      <c r="B17" s="580"/>
      <c r="C17" s="570" t="s">
        <v>540</v>
      </c>
      <c r="D17" s="569"/>
      <c r="E17" s="569"/>
      <c r="F17" s="569"/>
    </row>
    <row r="18" spans="1:6" x14ac:dyDescent="0.25">
      <c r="A18" s="579" t="s">
        <v>601</v>
      </c>
      <c r="B18" s="580"/>
      <c r="C18" s="577" t="s">
        <v>602</v>
      </c>
      <c r="D18" s="569"/>
      <c r="E18" s="569"/>
      <c r="F18" s="569"/>
    </row>
    <row r="19" spans="1:6" x14ac:dyDescent="0.25">
      <c r="A19" s="579" t="s">
        <v>607</v>
      </c>
      <c r="B19" s="580"/>
      <c r="C19" s="577" t="s">
        <v>603</v>
      </c>
      <c r="D19" s="569"/>
      <c r="E19" s="569"/>
      <c r="F19" s="569"/>
    </row>
    <row r="20" spans="1:6" x14ac:dyDescent="0.25">
      <c r="A20" s="581" t="s">
        <v>521</v>
      </c>
      <c r="B20" s="580"/>
      <c r="C20" s="570" t="s">
        <v>544</v>
      </c>
      <c r="D20" s="569"/>
      <c r="E20" s="569"/>
      <c r="F20" s="569"/>
    </row>
    <row r="21" spans="1:6" x14ac:dyDescent="0.25">
      <c r="A21" s="570"/>
      <c r="C21" s="569"/>
      <c r="D21" s="569"/>
      <c r="E21" s="569"/>
      <c r="F21" s="569"/>
    </row>
    <row r="22" spans="1:6" x14ac:dyDescent="0.25">
      <c r="A22" s="570"/>
      <c r="C22" s="569"/>
      <c r="D22" s="569"/>
      <c r="E22" s="569"/>
      <c r="F22" s="569"/>
    </row>
    <row r="23" spans="1:6" x14ac:dyDescent="0.25">
      <c r="A23" s="570"/>
      <c r="C23" s="569"/>
      <c r="D23" s="569"/>
      <c r="E23" s="569"/>
      <c r="F23" s="569"/>
    </row>
    <row r="24" spans="1:6" x14ac:dyDescent="0.25">
      <c r="A24" s="570"/>
      <c r="C24" s="569"/>
      <c r="D24" s="569"/>
      <c r="E24" s="569"/>
      <c r="F24" s="569"/>
    </row>
    <row r="25" spans="1:6" x14ac:dyDescent="0.25">
      <c r="A25" s="570"/>
      <c r="C25" s="569"/>
      <c r="D25" s="569"/>
      <c r="E25" s="569"/>
      <c r="F25" s="569"/>
    </row>
  </sheetData>
  <sheetProtection algorithmName="SHA-512" hashValue="lFHiFXKonMP+4L20VBcxAiRcbqC0obArFsQ/yTxQIVA2XTzl8XfSwWxslwZEm5omzBkyuyA36XqRGo5tWcorPg==" saltValue="cr5bsoq3st6v4By75wBygg==" spinCount="100000" sheet="1" objects="1" scenarios="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tabColor rgb="FFB381D9"/>
  </sheetPr>
  <dimension ref="A1:H5"/>
  <sheetViews>
    <sheetView workbookViewId="0">
      <selection sqref="A1:XFD1048576"/>
    </sheetView>
  </sheetViews>
  <sheetFormatPr defaultColWidth="9.140625" defaultRowHeight="12.75" x14ac:dyDescent="0.2"/>
  <cols>
    <col min="1" max="1" width="9.140625" style="52"/>
    <col min="2" max="2" width="15.28515625" style="52" bestFit="1" customWidth="1"/>
    <col min="3" max="3" width="9.140625" style="52"/>
    <col min="4" max="4" width="12.28515625" style="52" customWidth="1"/>
    <col min="5" max="5" width="9.85546875" style="52" customWidth="1"/>
    <col min="6" max="6" width="9.140625" style="52"/>
    <col min="7" max="7" width="17.85546875" style="52" customWidth="1"/>
    <col min="8" max="8" width="77" style="52" customWidth="1"/>
    <col min="9" max="16384" width="9.140625" style="52"/>
  </cols>
  <sheetData>
    <row r="1" spans="1:8" ht="24.6" customHeight="1" x14ac:dyDescent="0.2">
      <c r="A1" s="367" t="s">
        <v>361</v>
      </c>
      <c r="B1" s="367" t="s">
        <v>367</v>
      </c>
      <c r="C1" s="367" t="s">
        <v>566</v>
      </c>
      <c r="D1" s="367" t="s">
        <v>567</v>
      </c>
      <c r="E1" s="367" t="s">
        <v>568</v>
      </c>
      <c r="F1" s="367" t="s">
        <v>569</v>
      </c>
      <c r="G1" s="367" t="s">
        <v>570</v>
      </c>
      <c r="H1" s="368" t="s">
        <v>521</v>
      </c>
    </row>
    <row r="2" spans="1:8" ht="15" x14ac:dyDescent="0.25">
      <c r="A2" s="369" t="s">
        <v>571</v>
      </c>
      <c r="B2" s="369" t="s">
        <v>20</v>
      </c>
      <c r="C2" s="369" t="s">
        <v>550</v>
      </c>
      <c r="D2" s="369" t="s">
        <v>572</v>
      </c>
      <c r="E2" s="369">
        <v>1</v>
      </c>
      <c r="F2" s="369">
        <v>999</v>
      </c>
      <c r="G2" s="369" t="s">
        <v>573</v>
      </c>
      <c r="H2" s="370" t="s">
        <v>574</v>
      </c>
    </row>
    <row r="3" spans="1:8" ht="15" x14ac:dyDescent="0.25">
      <c r="A3" s="369" t="s">
        <v>571</v>
      </c>
      <c r="B3" s="369" t="s">
        <v>20</v>
      </c>
      <c r="C3" s="369" t="s">
        <v>550</v>
      </c>
      <c r="D3" s="369" t="s">
        <v>572</v>
      </c>
      <c r="E3" s="369">
        <v>1</v>
      </c>
      <c r="F3" s="369">
        <v>999</v>
      </c>
      <c r="G3" s="369" t="s">
        <v>575</v>
      </c>
      <c r="H3" s="370" t="s">
        <v>574</v>
      </c>
    </row>
    <row r="4" spans="1:8" ht="15" x14ac:dyDescent="0.25">
      <c r="A4" s="369" t="s">
        <v>571</v>
      </c>
      <c r="B4" s="369" t="s">
        <v>20</v>
      </c>
      <c r="C4" s="369" t="s">
        <v>550</v>
      </c>
      <c r="D4" s="369" t="s">
        <v>572</v>
      </c>
      <c r="E4" s="369">
        <v>1</v>
      </c>
      <c r="F4" s="369">
        <v>999</v>
      </c>
      <c r="G4" s="369" t="s">
        <v>576</v>
      </c>
      <c r="H4" s="370" t="s">
        <v>574</v>
      </c>
    </row>
    <row r="5" spans="1:8" ht="15" x14ac:dyDescent="0.25">
      <c r="A5" s="369" t="s">
        <v>571</v>
      </c>
      <c r="B5" s="369" t="s">
        <v>20</v>
      </c>
      <c r="C5" s="369" t="s">
        <v>550</v>
      </c>
      <c r="D5" s="369" t="s">
        <v>572</v>
      </c>
      <c r="E5" s="369">
        <v>1</v>
      </c>
      <c r="F5" s="369">
        <v>999</v>
      </c>
      <c r="G5" s="369" t="s">
        <v>577</v>
      </c>
      <c r="H5" s="370" t="s">
        <v>574</v>
      </c>
    </row>
  </sheetData>
  <sheetProtection algorithmName="SHA-512" hashValue="LU3fDDZwA6vxZq/GtZklquAKiPP+DSVwZFqO4ioLarWQ5dmDzDGiC6dTfBDdJrO6jtYd16rJc9hoJUAMU9G3gw==" saltValue="tKZsdmsto+BAVjjgokILHw==" spinCount="100000" sheet="1" objects="1" scenarios="1" selectLockedCells="1" selectUn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B381D9"/>
  </sheetPr>
  <dimension ref="A1:G10"/>
  <sheetViews>
    <sheetView workbookViewId="0">
      <selection sqref="A1:XFD1048576"/>
    </sheetView>
  </sheetViews>
  <sheetFormatPr defaultColWidth="8.7109375" defaultRowHeight="15" x14ac:dyDescent="0.25"/>
  <cols>
    <col min="1" max="1" width="8.7109375" style="77"/>
    <col min="2" max="2" width="11.42578125" style="106" bestFit="1" customWidth="1"/>
    <col min="3" max="3" width="11.140625" style="106" bestFit="1" customWidth="1"/>
    <col min="4" max="4" width="15.7109375" style="106" bestFit="1" customWidth="1"/>
    <col min="5" max="5" width="8.85546875" style="106" bestFit="1" customWidth="1"/>
    <col min="6" max="6" width="11.85546875" style="106" bestFit="1" customWidth="1"/>
    <col min="7" max="7" width="28.85546875" style="106" bestFit="1" customWidth="1"/>
    <col min="8" max="16384" width="8.7109375" style="77"/>
  </cols>
  <sheetData>
    <row r="1" spans="1:7" x14ac:dyDescent="0.25">
      <c r="A1" s="76" t="s">
        <v>361</v>
      </c>
      <c r="B1" s="76" t="s">
        <v>367</v>
      </c>
      <c r="C1" s="76" t="s">
        <v>566</v>
      </c>
      <c r="D1" s="76" t="s">
        <v>567</v>
      </c>
      <c r="E1" s="76" t="s">
        <v>568</v>
      </c>
      <c r="F1" s="76" t="s">
        <v>569</v>
      </c>
      <c r="G1" s="76" t="s">
        <v>578</v>
      </c>
    </row>
    <row r="2" spans="1:7" x14ac:dyDescent="0.25">
      <c r="A2" s="421" t="s">
        <v>522</v>
      </c>
      <c r="B2" s="422" t="s">
        <v>22</v>
      </c>
      <c r="C2" s="423" t="s">
        <v>579</v>
      </c>
      <c r="D2" s="422" t="s">
        <v>580</v>
      </c>
      <c r="E2" s="423">
        <v>1</v>
      </c>
      <c r="F2" s="423">
        <v>4</v>
      </c>
      <c r="G2" s="424">
        <v>1</v>
      </c>
    </row>
    <row r="3" spans="1:7" x14ac:dyDescent="0.25">
      <c r="A3" s="425" t="s">
        <v>522</v>
      </c>
      <c r="B3" s="426" t="s">
        <v>22</v>
      </c>
      <c r="C3" s="426" t="s">
        <v>581</v>
      </c>
      <c r="D3" s="426" t="s">
        <v>582</v>
      </c>
      <c r="E3" s="106">
        <v>1</v>
      </c>
      <c r="F3" s="106">
        <v>4</v>
      </c>
      <c r="G3" s="427">
        <v>1</v>
      </c>
    </row>
    <row r="4" spans="1:7" x14ac:dyDescent="0.25">
      <c r="A4" s="425" t="s">
        <v>522</v>
      </c>
      <c r="B4" s="426" t="s">
        <v>22</v>
      </c>
      <c r="C4" s="426" t="s">
        <v>583</v>
      </c>
      <c r="D4" s="426" t="s">
        <v>584</v>
      </c>
      <c r="E4" s="106">
        <v>1</v>
      </c>
      <c r="F4" s="106">
        <v>4</v>
      </c>
      <c r="G4" s="427">
        <v>1</v>
      </c>
    </row>
    <row r="5" spans="1:7" x14ac:dyDescent="0.25">
      <c r="A5" s="428" t="s">
        <v>522</v>
      </c>
      <c r="B5" s="429" t="s">
        <v>22</v>
      </c>
      <c r="C5" s="429" t="s">
        <v>585</v>
      </c>
      <c r="D5" s="429" t="s">
        <v>586</v>
      </c>
      <c r="E5" s="430">
        <v>1</v>
      </c>
      <c r="F5" s="430">
        <v>8</v>
      </c>
      <c r="G5" s="431">
        <v>1</v>
      </c>
    </row>
    <row r="6" spans="1:7" x14ac:dyDescent="0.25">
      <c r="A6" s="432" t="s">
        <v>522</v>
      </c>
      <c r="B6" s="433" t="s">
        <v>24</v>
      </c>
      <c r="C6" s="433" t="s">
        <v>579</v>
      </c>
      <c r="D6" s="433" t="s">
        <v>581</v>
      </c>
      <c r="E6" s="433">
        <v>1</v>
      </c>
      <c r="F6" s="433">
        <v>8</v>
      </c>
      <c r="G6" s="424">
        <v>1</v>
      </c>
    </row>
    <row r="7" spans="1:7" x14ac:dyDescent="0.25">
      <c r="A7" s="434" t="s">
        <v>522</v>
      </c>
      <c r="B7" s="420" t="s">
        <v>24</v>
      </c>
      <c r="C7" s="420" t="s">
        <v>587</v>
      </c>
      <c r="D7" s="420" t="s">
        <v>588</v>
      </c>
      <c r="E7" s="420">
        <v>999</v>
      </c>
      <c r="F7" s="420">
        <v>4</v>
      </c>
      <c r="G7" s="427">
        <v>1</v>
      </c>
    </row>
    <row r="8" spans="1:7" x14ac:dyDescent="0.25">
      <c r="A8" s="434" t="s">
        <v>522</v>
      </c>
      <c r="B8" s="420" t="s">
        <v>24</v>
      </c>
      <c r="C8" s="420" t="s">
        <v>589</v>
      </c>
      <c r="D8" s="420" t="s">
        <v>589</v>
      </c>
      <c r="E8" s="420">
        <v>999</v>
      </c>
      <c r="F8" s="420">
        <v>999</v>
      </c>
      <c r="G8" s="427">
        <v>1</v>
      </c>
    </row>
    <row r="9" spans="1:7" x14ac:dyDescent="0.25">
      <c r="A9" s="434" t="s">
        <v>522</v>
      </c>
      <c r="B9" s="420" t="s">
        <v>24</v>
      </c>
      <c r="C9" s="420" t="s">
        <v>590</v>
      </c>
      <c r="D9" s="420" t="s">
        <v>591</v>
      </c>
      <c r="E9" s="420">
        <v>1</v>
      </c>
      <c r="F9" s="420">
        <v>999</v>
      </c>
      <c r="G9" s="427">
        <v>1</v>
      </c>
    </row>
    <row r="10" spans="1:7" x14ac:dyDescent="0.25">
      <c r="A10" s="435" t="s">
        <v>522</v>
      </c>
      <c r="B10" s="436" t="s">
        <v>24</v>
      </c>
      <c r="C10" s="436" t="s">
        <v>588</v>
      </c>
      <c r="D10" s="436" t="s">
        <v>588</v>
      </c>
      <c r="E10" s="436">
        <v>999</v>
      </c>
      <c r="F10" s="436">
        <v>999</v>
      </c>
      <c r="G10" s="431">
        <v>1</v>
      </c>
    </row>
  </sheetData>
  <sheetProtection algorithmName="SHA-512" hashValue="4x7BRC/81DhBTVOer2yXR/ZckJWKa5b0trIW2BAmz95iIFpedqewNNMTnG+wm6ooAID+HpCdSATEzb6ICFES/g==" saltValue="xOtHcx+iH6H8PIVlo3AHQQ==" spinCount="100000" sheet="1" objects="1" scenarios="1" selectLockedCells="1" selectUnlockedCell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B381D9"/>
  </sheetPr>
  <dimension ref="A1:F10"/>
  <sheetViews>
    <sheetView workbookViewId="0">
      <selection sqref="A1:XFD1048576"/>
    </sheetView>
  </sheetViews>
  <sheetFormatPr defaultColWidth="8.7109375" defaultRowHeight="15" x14ac:dyDescent="0.25"/>
  <cols>
    <col min="1" max="1" width="8.7109375" style="77"/>
    <col min="2" max="2" width="11.42578125" style="106" bestFit="1" customWidth="1"/>
    <col min="3" max="3" width="11.140625" style="106" bestFit="1" customWidth="1"/>
    <col min="4" max="4" width="15.7109375" style="106" bestFit="1" customWidth="1"/>
    <col min="5" max="5" width="8.85546875" style="106" bestFit="1" customWidth="1"/>
    <col min="6" max="6" width="11.85546875" style="106" bestFit="1" customWidth="1"/>
    <col min="7" max="16384" width="8.7109375" style="77"/>
  </cols>
  <sheetData>
    <row r="1" spans="1:6" x14ac:dyDescent="0.25">
      <c r="A1" s="76" t="s">
        <v>361</v>
      </c>
      <c r="B1" s="76" t="s">
        <v>367</v>
      </c>
      <c r="C1" s="76" t="s">
        <v>566</v>
      </c>
      <c r="D1" s="76" t="s">
        <v>567</v>
      </c>
      <c r="E1" s="76" t="s">
        <v>568</v>
      </c>
      <c r="F1" s="76" t="s">
        <v>569</v>
      </c>
    </row>
    <row r="2" spans="1:6" x14ac:dyDescent="0.25">
      <c r="A2" s="442" t="s">
        <v>522</v>
      </c>
      <c r="B2" s="443" t="s">
        <v>22</v>
      </c>
      <c r="C2" s="443" t="s">
        <v>529</v>
      </c>
      <c r="D2" s="443" t="s">
        <v>523</v>
      </c>
      <c r="E2" s="443">
        <v>1</v>
      </c>
      <c r="F2" s="443">
        <v>4</v>
      </c>
    </row>
    <row r="3" spans="1:6" x14ac:dyDescent="0.25">
      <c r="A3" s="444" t="s">
        <v>522</v>
      </c>
      <c r="B3" s="445" t="s">
        <v>22</v>
      </c>
      <c r="C3" s="445" t="s">
        <v>555</v>
      </c>
      <c r="D3" s="445" t="s">
        <v>556</v>
      </c>
      <c r="E3" s="445">
        <v>1</v>
      </c>
      <c r="F3" s="445">
        <v>4</v>
      </c>
    </row>
    <row r="4" spans="1:6" x14ac:dyDescent="0.25">
      <c r="A4" s="444" t="s">
        <v>522</v>
      </c>
      <c r="B4" s="445" t="s">
        <v>22</v>
      </c>
      <c r="C4" s="445" t="s">
        <v>557</v>
      </c>
      <c r="D4" s="445" t="s">
        <v>558</v>
      </c>
      <c r="E4" s="445">
        <v>1</v>
      </c>
      <c r="F4" s="445">
        <v>8</v>
      </c>
    </row>
    <row r="5" spans="1:6" x14ac:dyDescent="0.25">
      <c r="A5" s="446" t="s">
        <v>522</v>
      </c>
      <c r="B5" s="447" t="s">
        <v>22</v>
      </c>
      <c r="C5" s="447" t="s">
        <v>559</v>
      </c>
      <c r="D5" s="447" t="s">
        <v>560</v>
      </c>
      <c r="E5" s="447">
        <v>1</v>
      </c>
      <c r="F5" s="447">
        <v>8</v>
      </c>
    </row>
    <row r="6" spans="1:6" x14ac:dyDescent="0.25">
      <c r="A6" s="437" t="s">
        <v>522</v>
      </c>
      <c r="B6" s="392" t="s">
        <v>24</v>
      </c>
      <c r="C6" s="392" t="s">
        <v>529</v>
      </c>
      <c r="D6" s="392" t="s">
        <v>561</v>
      </c>
      <c r="E6" s="392">
        <v>1</v>
      </c>
      <c r="F6" s="392">
        <v>8</v>
      </c>
    </row>
    <row r="7" spans="1:6" x14ac:dyDescent="0.25">
      <c r="A7" s="438" t="s">
        <v>522</v>
      </c>
      <c r="B7" s="396" t="s">
        <v>24</v>
      </c>
      <c r="C7" s="396" t="s">
        <v>562</v>
      </c>
      <c r="D7" s="396" t="s">
        <v>547</v>
      </c>
      <c r="E7" s="396">
        <v>999</v>
      </c>
      <c r="F7" s="396">
        <v>4</v>
      </c>
    </row>
    <row r="8" spans="1:6" x14ac:dyDescent="0.25">
      <c r="A8" s="438" t="s">
        <v>522</v>
      </c>
      <c r="B8" s="396" t="s">
        <v>24</v>
      </c>
      <c r="C8" s="396" t="s">
        <v>563</v>
      </c>
      <c r="D8" s="396" t="s">
        <v>563</v>
      </c>
      <c r="E8" s="396">
        <v>999</v>
      </c>
      <c r="F8" s="396">
        <v>999</v>
      </c>
    </row>
    <row r="9" spans="1:6" x14ac:dyDescent="0.25">
      <c r="A9" s="439" t="s">
        <v>522</v>
      </c>
      <c r="B9" s="400" t="s">
        <v>24</v>
      </c>
      <c r="C9" s="400" t="s">
        <v>564</v>
      </c>
      <c r="D9" s="400" t="s">
        <v>565</v>
      </c>
      <c r="E9" s="400">
        <v>1</v>
      </c>
      <c r="F9" s="400">
        <v>999</v>
      </c>
    </row>
    <row r="10" spans="1:6" x14ac:dyDescent="0.25">
      <c r="A10" s="440" t="s">
        <v>522</v>
      </c>
      <c r="B10" s="440" t="s">
        <v>26</v>
      </c>
      <c r="C10" s="440" t="s">
        <v>529</v>
      </c>
      <c r="D10" s="440" t="s">
        <v>592</v>
      </c>
      <c r="E10" s="441">
        <v>1</v>
      </c>
      <c r="F10" s="441">
        <v>4</v>
      </c>
    </row>
  </sheetData>
  <sheetProtection algorithmName="SHA-512" hashValue="hMjibnEjmrI6oM60cSyGHfaO8mrvq+0dVh4I4VYURMempB8jFw/Ne4eKEYPQFBTNRYIzquqCj4Uom7YveZNHxQ==" saltValue="h5NJhL5Xa9SFQn0jxv3g7w==" spinCount="100000" sheet="1" objects="1" scenarios="1" selectLockedCells="1" selectUnlockedCell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rgb="FFB381D9"/>
  </sheetPr>
  <dimension ref="A1:F10"/>
  <sheetViews>
    <sheetView workbookViewId="0">
      <selection sqref="A1:XFD1048576"/>
    </sheetView>
  </sheetViews>
  <sheetFormatPr defaultColWidth="8.7109375" defaultRowHeight="15" x14ac:dyDescent="0.25"/>
  <cols>
    <col min="1" max="1" width="8.28515625" style="106" bestFit="1" customWidth="1"/>
    <col min="2" max="2" width="11.42578125" style="106" bestFit="1" customWidth="1"/>
    <col min="3" max="3" width="11.140625" style="106" bestFit="1" customWidth="1"/>
    <col min="4" max="4" width="15.7109375" style="106" bestFit="1" customWidth="1"/>
    <col min="5" max="5" width="8.85546875" style="106" bestFit="1" customWidth="1"/>
    <col min="6" max="6" width="11.85546875" style="106" bestFit="1" customWidth="1"/>
    <col min="7" max="16384" width="8.7109375" style="77"/>
  </cols>
  <sheetData>
    <row r="1" spans="1:6" x14ac:dyDescent="0.25">
      <c r="A1" s="76" t="s">
        <v>361</v>
      </c>
      <c r="B1" s="76" t="s">
        <v>367</v>
      </c>
      <c r="C1" s="76" t="s">
        <v>566</v>
      </c>
      <c r="D1" s="76" t="s">
        <v>567</v>
      </c>
      <c r="E1" s="76" t="s">
        <v>568</v>
      </c>
      <c r="F1" s="76" t="s">
        <v>569</v>
      </c>
    </row>
    <row r="2" spans="1:6" x14ac:dyDescent="0.25">
      <c r="A2" s="442" t="s">
        <v>522</v>
      </c>
      <c r="B2" s="443" t="s">
        <v>22</v>
      </c>
      <c r="C2" s="443" t="s">
        <v>529</v>
      </c>
      <c r="D2" s="443" t="s">
        <v>523</v>
      </c>
      <c r="E2" s="443">
        <v>1</v>
      </c>
      <c r="F2" s="443">
        <v>4</v>
      </c>
    </row>
    <row r="3" spans="1:6" x14ac:dyDescent="0.25">
      <c r="A3" s="444" t="s">
        <v>522</v>
      </c>
      <c r="B3" s="445" t="s">
        <v>22</v>
      </c>
      <c r="C3" s="445" t="s">
        <v>555</v>
      </c>
      <c r="D3" s="445" t="s">
        <v>556</v>
      </c>
      <c r="E3" s="445">
        <v>1</v>
      </c>
      <c r="F3" s="445">
        <v>4</v>
      </c>
    </row>
    <row r="4" spans="1:6" x14ac:dyDescent="0.25">
      <c r="A4" s="444" t="s">
        <v>522</v>
      </c>
      <c r="B4" s="445" t="s">
        <v>22</v>
      </c>
      <c r="C4" s="445" t="s">
        <v>557</v>
      </c>
      <c r="D4" s="445" t="s">
        <v>558</v>
      </c>
      <c r="E4" s="445">
        <v>1</v>
      </c>
      <c r="F4" s="445">
        <v>8</v>
      </c>
    </row>
    <row r="5" spans="1:6" x14ac:dyDescent="0.25">
      <c r="A5" s="446" t="s">
        <v>522</v>
      </c>
      <c r="B5" s="447" t="s">
        <v>22</v>
      </c>
      <c r="C5" s="447" t="s">
        <v>559</v>
      </c>
      <c r="D5" s="447" t="s">
        <v>560</v>
      </c>
      <c r="E5" s="447">
        <v>1</v>
      </c>
      <c r="F5" s="447">
        <v>8</v>
      </c>
    </row>
    <row r="6" spans="1:6" x14ac:dyDescent="0.25">
      <c r="A6" s="437" t="s">
        <v>522</v>
      </c>
      <c r="B6" s="392" t="s">
        <v>24</v>
      </c>
      <c r="C6" s="392" t="s">
        <v>529</v>
      </c>
      <c r="D6" s="392" t="s">
        <v>561</v>
      </c>
      <c r="E6" s="392">
        <v>1</v>
      </c>
      <c r="F6" s="392">
        <v>8</v>
      </c>
    </row>
    <row r="7" spans="1:6" x14ac:dyDescent="0.25">
      <c r="A7" s="438" t="s">
        <v>522</v>
      </c>
      <c r="B7" s="396" t="s">
        <v>24</v>
      </c>
      <c r="C7" s="396" t="s">
        <v>562</v>
      </c>
      <c r="D7" s="396" t="s">
        <v>547</v>
      </c>
      <c r="E7" s="396">
        <v>999</v>
      </c>
      <c r="F7" s="396">
        <v>4</v>
      </c>
    </row>
    <row r="8" spans="1:6" x14ac:dyDescent="0.25">
      <c r="A8" s="438" t="s">
        <v>522</v>
      </c>
      <c r="B8" s="396" t="s">
        <v>24</v>
      </c>
      <c r="C8" s="396" t="s">
        <v>563</v>
      </c>
      <c r="D8" s="396" t="s">
        <v>563</v>
      </c>
      <c r="E8" s="396">
        <v>999</v>
      </c>
      <c r="F8" s="396">
        <v>999</v>
      </c>
    </row>
    <row r="9" spans="1:6" x14ac:dyDescent="0.25">
      <c r="A9" s="439" t="s">
        <v>522</v>
      </c>
      <c r="B9" s="400" t="s">
        <v>24</v>
      </c>
      <c r="C9" s="400" t="s">
        <v>564</v>
      </c>
      <c r="D9" s="400" t="s">
        <v>565</v>
      </c>
      <c r="E9" s="400">
        <v>1</v>
      </c>
      <c r="F9" s="400">
        <v>999</v>
      </c>
    </row>
    <row r="10" spans="1:6" x14ac:dyDescent="0.25">
      <c r="A10" s="440" t="s">
        <v>522</v>
      </c>
      <c r="B10" s="440" t="s">
        <v>26</v>
      </c>
      <c r="C10" s="440" t="s">
        <v>529</v>
      </c>
      <c r="D10" s="440" t="s">
        <v>592</v>
      </c>
      <c r="E10" s="441">
        <v>1</v>
      </c>
      <c r="F10" s="441">
        <v>4</v>
      </c>
    </row>
  </sheetData>
  <sheetProtection algorithmName="SHA-512" hashValue="tiWSZX8YkYNTPDlU4Uh3rVJZj8mXZRp05fP0165PjsigtYQnc/hB9THgGuEKm607ETY+SO7ivIwcrB7k/Qx9DA==" saltValue="KDRbPZ3DYqDuIfTK7TF1f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K98"/>
  <sheetViews>
    <sheetView zoomScaleNormal="100" workbookViewId="0"/>
  </sheetViews>
  <sheetFormatPr defaultColWidth="8.7109375" defaultRowHeight="12.75" x14ac:dyDescent="0.2"/>
  <cols>
    <col min="1" max="2" width="1.42578125" style="52" customWidth="1"/>
    <col min="3" max="3" width="17.140625" style="52" customWidth="1"/>
    <col min="4" max="4" width="15.7109375" style="52" customWidth="1"/>
    <col min="5" max="5" width="66.7109375" style="52" customWidth="1"/>
    <col min="6" max="6" width="28.85546875" style="52" customWidth="1"/>
    <col min="7" max="7" width="1.28515625" style="52" customWidth="1"/>
    <col min="8" max="16384" width="8.7109375" style="52"/>
  </cols>
  <sheetData>
    <row r="1" spans="1:7" s="40" customFormat="1" thickBot="1" x14ac:dyDescent="0.25"/>
    <row r="2" spans="1:7" s="37" customFormat="1" ht="42" customHeight="1" x14ac:dyDescent="0.2">
      <c r="B2" s="150"/>
      <c r="C2" s="584"/>
      <c r="D2" s="152"/>
      <c r="E2" s="152"/>
      <c r="F2" s="152"/>
      <c r="G2" s="153"/>
    </row>
    <row r="3" spans="1:7" s="40" customFormat="1" ht="17.25" customHeight="1" x14ac:dyDescent="0.2">
      <c r="B3" s="154"/>
      <c r="C3" s="155"/>
      <c r="D3" s="156"/>
      <c r="E3" s="156"/>
      <c r="F3" s="157" t="str">
        <f>UPPER(Lists!K3)</f>
        <v>STATISTICAL OFFICE OF THE EUROPEAN UNION</v>
      </c>
      <c r="G3" s="158"/>
    </row>
    <row r="4" spans="1:7" s="40" customFormat="1" ht="34.5" customHeight="1" x14ac:dyDescent="0.25">
      <c r="B4" s="154"/>
      <c r="C4" s="625" t="str">
        <f>UPPER(Lists!K7)</f>
        <v>ANNUAL REPORTING OF MINERAL AND SYNTHETIC LUBRICATION AND INDUSTRIAL OILS AND WASTE OILS</v>
      </c>
      <c r="D4" s="625"/>
      <c r="E4" s="625"/>
      <c r="F4" s="625"/>
      <c r="G4" s="158"/>
    </row>
    <row r="5" spans="1:7" s="40" customFormat="1" ht="21.75" customHeight="1" x14ac:dyDescent="0.2">
      <c r="B5" s="159"/>
      <c r="C5" s="617" t="str">
        <f>CONCATENATE(Lists!K8," DATA COLLECTION")</f>
        <v>2024 DATA COLLECTION</v>
      </c>
      <c r="D5" s="617"/>
      <c r="E5" s="617"/>
      <c r="F5" s="617"/>
      <c r="G5" s="158"/>
    </row>
    <row r="6" spans="1:7" s="40" customFormat="1" ht="15" customHeight="1" thickBot="1" x14ac:dyDescent="0.25">
      <c r="B6" s="159"/>
      <c r="C6" s="160"/>
      <c r="D6" s="160"/>
      <c r="E6" s="160"/>
      <c r="F6" s="160"/>
      <c r="G6" s="158"/>
    </row>
    <row r="7" spans="1:7" s="41" customFormat="1" ht="39" customHeight="1" thickBot="1" x14ac:dyDescent="0.25">
      <c r="B7" s="161"/>
      <c r="C7" s="626" t="s">
        <v>35</v>
      </c>
      <c r="D7" s="626"/>
      <c r="E7" s="626"/>
      <c r="F7" s="626"/>
      <c r="G7" s="276"/>
    </row>
    <row r="8" spans="1:7" s="41" customFormat="1" ht="42.75" customHeight="1" x14ac:dyDescent="0.2">
      <c r="A8" s="277"/>
      <c r="B8" s="278"/>
      <c r="C8" s="627" t="s">
        <v>36</v>
      </c>
      <c r="D8" s="627"/>
      <c r="E8" s="627"/>
      <c r="F8" s="627"/>
      <c r="G8" s="275"/>
    </row>
    <row r="9" spans="1:7" s="41" customFormat="1" ht="24.75" customHeight="1" x14ac:dyDescent="0.25">
      <c r="A9" s="277"/>
      <c r="B9" s="278"/>
      <c r="C9" s="628" t="s">
        <v>37</v>
      </c>
      <c r="D9" s="628"/>
      <c r="E9" s="628"/>
      <c r="F9" s="628"/>
      <c r="G9" s="275"/>
    </row>
    <row r="10" spans="1:7" s="41" customFormat="1" ht="18" customHeight="1" x14ac:dyDescent="0.2">
      <c r="A10" s="277"/>
      <c r="B10" s="278"/>
      <c r="C10" s="624" t="s">
        <v>38</v>
      </c>
      <c r="D10" s="624"/>
      <c r="E10" s="624"/>
      <c r="F10" s="624"/>
      <c r="G10" s="275"/>
    </row>
    <row r="11" spans="1:7" s="41" customFormat="1" ht="18" customHeight="1" x14ac:dyDescent="0.2">
      <c r="A11" s="277"/>
      <c r="B11" s="278"/>
      <c r="C11" s="624" t="s">
        <v>39</v>
      </c>
      <c r="D11" s="624"/>
      <c r="E11" s="624"/>
      <c r="F11" s="624"/>
      <c r="G11" s="275"/>
    </row>
    <row r="12" spans="1:7" s="41" customFormat="1" ht="18" customHeight="1" x14ac:dyDescent="0.2">
      <c r="A12" s="277"/>
      <c r="B12" s="278"/>
      <c r="C12" s="624" t="s">
        <v>40</v>
      </c>
      <c r="D12" s="624"/>
      <c r="E12" s="624"/>
      <c r="F12" s="624"/>
      <c r="G12" s="275"/>
    </row>
    <row r="13" spans="1:7" s="41" customFormat="1" ht="18" customHeight="1" x14ac:dyDescent="0.2">
      <c r="A13" s="277"/>
      <c r="B13" s="278"/>
      <c r="C13" s="624" t="s">
        <v>41</v>
      </c>
      <c r="D13" s="624"/>
      <c r="E13" s="624"/>
      <c r="F13" s="624"/>
      <c r="G13" s="275"/>
    </row>
    <row r="14" spans="1:7" s="41" customFormat="1" ht="18" customHeight="1" x14ac:dyDescent="0.2">
      <c r="A14" s="277"/>
      <c r="B14" s="278"/>
      <c r="C14" s="624" t="s">
        <v>42</v>
      </c>
      <c r="D14" s="624"/>
      <c r="E14" s="624"/>
      <c r="F14" s="624"/>
      <c r="G14" s="275"/>
    </row>
    <row r="15" spans="1:7" s="41" customFormat="1" ht="18" customHeight="1" x14ac:dyDescent="0.2">
      <c r="A15" s="277"/>
      <c r="B15" s="278"/>
      <c r="C15" s="624" t="s">
        <v>43</v>
      </c>
      <c r="D15" s="624"/>
      <c r="E15" s="624"/>
      <c r="F15" s="624"/>
      <c r="G15" s="275"/>
    </row>
    <row r="16" spans="1:7" s="41" customFormat="1" ht="15" customHeight="1" x14ac:dyDescent="0.2">
      <c r="A16" s="277"/>
      <c r="B16" s="278"/>
      <c r="C16" s="586"/>
      <c r="D16" s="586"/>
      <c r="E16" s="586"/>
      <c r="F16" s="586"/>
      <c r="G16" s="275"/>
    </row>
    <row r="17" spans="1:7" s="41" customFormat="1" ht="17.25" customHeight="1" x14ac:dyDescent="0.2">
      <c r="A17" s="277"/>
      <c r="B17" s="278"/>
      <c r="C17" s="614" t="s">
        <v>44</v>
      </c>
      <c r="D17" s="614"/>
      <c r="E17" s="614"/>
      <c r="F17" s="614"/>
      <c r="G17" s="275"/>
    </row>
    <row r="18" spans="1:7" s="41" customFormat="1" ht="4.5" customHeight="1" x14ac:dyDescent="0.2">
      <c r="A18" s="277"/>
      <c r="B18" s="278"/>
      <c r="C18" s="164"/>
      <c r="D18" s="164"/>
      <c r="E18" s="164"/>
      <c r="F18" s="164"/>
      <c r="G18" s="275"/>
    </row>
    <row r="19" spans="1:7" s="41" customFormat="1" ht="53.45" customHeight="1" x14ac:dyDescent="0.2">
      <c r="A19" s="277"/>
      <c r="B19" s="278"/>
      <c r="C19" s="627" t="s">
        <v>45</v>
      </c>
      <c r="D19" s="627"/>
      <c r="E19" s="627"/>
      <c r="F19" s="627"/>
      <c r="G19" s="275"/>
    </row>
    <row r="20" spans="1:7" s="41" customFormat="1" ht="37.5" customHeight="1" x14ac:dyDescent="0.2">
      <c r="A20" s="277"/>
      <c r="B20" s="278"/>
      <c r="C20" s="620" t="s">
        <v>46</v>
      </c>
      <c r="D20" s="620"/>
      <c r="E20" s="620"/>
      <c r="F20" s="620"/>
      <c r="G20" s="275"/>
    </row>
    <row r="21" spans="1:7" s="41" customFormat="1" ht="8.25" customHeight="1" x14ac:dyDescent="0.2">
      <c r="A21" s="277"/>
      <c r="B21" s="278"/>
      <c r="C21" s="164"/>
      <c r="D21" s="164"/>
      <c r="E21" s="164"/>
      <c r="F21" s="164"/>
      <c r="G21" s="275"/>
    </row>
    <row r="22" spans="1:7" s="41" customFormat="1" ht="17.25" customHeight="1" x14ac:dyDescent="0.2">
      <c r="A22" s="277"/>
      <c r="B22" s="278"/>
      <c r="C22" s="621" t="s">
        <v>47</v>
      </c>
      <c r="D22" s="621"/>
      <c r="E22" s="621"/>
      <c r="F22" s="621"/>
      <c r="G22" s="275"/>
    </row>
    <row r="23" spans="1:7" s="41" customFormat="1" ht="17.25" customHeight="1" x14ac:dyDescent="0.2">
      <c r="A23" s="277"/>
      <c r="B23" s="278"/>
      <c r="C23" s="164" t="s">
        <v>48</v>
      </c>
      <c r="D23" s="172" t="str">
        <f>Lists!K12</f>
        <v>WASTE</v>
      </c>
      <c r="E23" s="164"/>
      <c r="F23" s="164"/>
      <c r="G23" s="275"/>
    </row>
    <row r="24" spans="1:7" s="41" customFormat="1" ht="15" customHeight="1" x14ac:dyDescent="0.2">
      <c r="A24" s="277"/>
      <c r="B24" s="278"/>
      <c r="C24" s="164" t="s">
        <v>49</v>
      </c>
      <c r="D24" s="172" t="str">
        <f>Lists!K13</f>
        <v>WASTE_OILS_A</v>
      </c>
      <c r="E24" s="164"/>
      <c r="F24" s="164"/>
      <c r="G24" s="275"/>
    </row>
    <row r="25" spans="1:7" s="41" customFormat="1" ht="6.75" customHeight="1" x14ac:dyDescent="0.2">
      <c r="A25" s="277"/>
      <c r="B25" s="278"/>
      <c r="C25" s="164"/>
      <c r="D25" s="172"/>
      <c r="E25" s="164"/>
      <c r="F25" s="164"/>
      <c r="G25" s="275"/>
    </row>
    <row r="26" spans="1:7" s="41" customFormat="1" ht="20.100000000000001" customHeight="1" x14ac:dyDescent="0.2">
      <c r="A26" s="277"/>
      <c r="B26" s="278"/>
      <c r="C26" s="620" t="s">
        <v>50</v>
      </c>
      <c r="D26" s="620"/>
      <c r="E26" s="620"/>
      <c r="F26" s="620"/>
      <c r="G26" s="275"/>
    </row>
    <row r="27" spans="1:7" s="41" customFormat="1" ht="17.25" customHeight="1" x14ac:dyDescent="0.2">
      <c r="A27" s="277"/>
      <c r="B27" s="278"/>
      <c r="C27" s="164" t="s">
        <v>51</v>
      </c>
      <c r="D27" s="612" t="str">
        <f>Lists!K14</f>
        <v>https://webgate.ec.europa.eu/edamis4</v>
      </c>
      <c r="E27" s="164"/>
      <c r="F27" s="164"/>
      <c r="G27" s="275"/>
    </row>
    <row r="28" spans="1:7" s="41" customFormat="1" ht="17.25" customHeight="1" x14ac:dyDescent="0.2">
      <c r="A28" s="277"/>
      <c r="B28" s="278"/>
      <c r="C28" s="164" t="s">
        <v>52</v>
      </c>
      <c r="D28" s="172" t="str">
        <f>Lists!K15</f>
        <v>ESTAT-DATA-METADATA-SERVICES@ec.europa.eu</v>
      </c>
      <c r="E28" s="164"/>
      <c r="F28" s="164"/>
      <c r="G28" s="275"/>
    </row>
    <row r="29" spans="1:7" s="41" customFormat="1" ht="17.25" customHeight="1" x14ac:dyDescent="0.2">
      <c r="A29" s="277"/>
      <c r="B29" s="278"/>
      <c r="C29" s="164"/>
      <c r="D29" s="172"/>
      <c r="E29" s="164"/>
      <c r="F29" s="164"/>
      <c r="G29" s="275"/>
    </row>
    <row r="30" spans="1:7" s="41" customFormat="1" ht="20.25" customHeight="1" x14ac:dyDescent="0.2">
      <c r="A30" s="277"/>
      <c r="B30" s="278"/>
      <c r="C30" s="176" t="s">
        <v>53</v>
      </c>
      <c r="D30" s="172"/>
      <c r="E30" s="164"/>
      <c r="F30" s="164"/>
      <c r="G30" s="275"/>
    </row>
    <row r="31" spans="1:7" s="41" customFormat="1" ht="20.25" customHeight="1" x14ac:dyDescent="0.2">
      <c r="A31" s="277"/>
      <c r="B31" s="278"/>
      <c r="C31" s="164" t="s">
        <v>51</v>
      </c>
      <c r="D31" s="279" t="str">
        <f>Lists!K19</f>
        <v>https://ec.europa.eu/eurostat/web/waste/methodology</v>
      </c>
      <c r="E31" s="164"/>
      <c r="F31" s="164"/>
      <c r="G31" s="275"/>
    </row>
    <row r="32" spans="1:7" s="41" customFormat="1" ht="17.25" customHeight="1" x14ac:dyDescent="0.2">
      <c r="A32" s="277"/>
      <c r="B32" s="278"/>
      <c r="C32" s="164" t="s">
        <v>54</v>
      </c>
      <c r="D32" s="172" t="str">
        <f>Lists!K18</f>
        <v>ESTAT-WASTE-STATISTICS@EC.EUROPA.EU</v>
      </c>
      <c r="E32" s="164"/>
      <c r="F32" s="164"/>
      <c r="G32" s="275"/>
    </row>
    <row r="33" spans="1:7" s="41" customFormat="1" ht="7.5" customHeight="1" x14ac:dyDescent="0.2">
      <c r="A33" s="277"/>
      <c r="B33" s="278"/>
      <c r="C33" s="164"/>
      <c r="D33" s="164"/>
      <c r="E33" s="164"/>
      <c r="F33" s="164"/>
      <c r="G33" s="275"/>
    </row>
    <row r="34" spans="1:7" s="41" customFormat="1" ht="17.25" customHeight="1" x14ac:dyDescent="0.2">
      <c r="A34" s="277"/>
      <c r="B34" s="278"/>
      <c r="C34" s="614" t="s">
        <v>55</v>
      </c>
      <c r="D34" s="614"/>
      <c r="E34" s="614"/>
      <c r="F34" s="614"/>
      <c r="G34" s="275"/>
    </row>
    <row r="35" spans="1:7" s="41" customFormat="1" ht="4.5" customHeight="1" x14ac:dyDescent="0.2">
      <c r="A35" s="277"/>
      <c r="B35" s="278"/>
      <c r="C35" s="164"/>
      <c r="D35" s="164"/>
      <c r="E35" s="164"/>
      <c r="F35" s="164"/>
      <c r="G35" s="275"/>
    </row>
    <row r="36" spans="1:7" s="41" customFormat="1" ht="21" customHeight="1" x14ac:dyDescent="0.2">
      <c r="A36" s="277"/>
      <c r="B36" s="278"/>
      <c r="C36" s="621" t="s">
        <v>56</v>
      </c>
      <c r="D36" s="621"/>
      <c r="E36" s="621"/>
      <c r="F36" s="621"/>
      <c r="G36" s="275"/>
    </row>
    <row r="37" spans="1:7" s="41" customFormat="1" ht="17.25" customHeight="1" thickBot="1" x14ac:dyDescent="0.25">
      <c r="A37" s="277"/>
      <c r="B37" s="278"/>
      <c r="C37" s="280" t="s">
        <v>57</v>
      </c>
      <c r="D37" s="280" t="s">
        <v>58</v>
      </c>
      <c r="E37" s="164"/>
      <c r="F37" s="164"/>
      <c r="G37" s="275"/>
    </row>
    <row r="38" spans="1:7" s="41" customFormat="1" ht="17.25" customHeight="1" x14ac:dyDescent="0.2">
      <c r="A38" s="277"/>
      <c r="B38" s="278"/>
      <c r="C38" s="281" t="s">
        <v>59</v>
      </c>
      <c r="D38" s="281">
        <v>0</v>
      </c>
      <c r="E38" s="164"/>
      <c r="F38" s="164"/>
      <c r="G38" s="275"/>
    </row>
    <row r="39" spans="1:7" s="41" customFormat="1" ht="17.25" customHeight="1" x14ac:dyDescent="0.2">
      <c r="A39" s="277"/>
      <c r="B39" s="278"/>
      <c r="C39" s="282" t="s">
        <v>60</v>
      </c>
      <c r="D39" s="283"/>
      <c r="E39" s="284" t="s">
        <v>61</v>
      </c>
      <c r="F39" s="164"/>
      <c r="G39" s="275"/>
    </row>
    <row r="40" spans="1:7" s="41" customFormat="1" ht="10.5" customHeight="1" x14ac:dyDescent="0.2">
      <c r="A40" s="277"/>
      <c r="B40" s="278"/>
      <c r="C40" s="164"/>
      <c r="D40" s="164"/>
      <c r="E40" s="164"/>
      <c r="F40" s="164"/>
      <c r="G40" s="275"/>
    </row>
    <row r="41" spans="1:7" s="41" customFormat="1" ht="17.25" customHeight="1" x14ac:dyDescent="0.2">
      <c r="A41" s="277"/>
      <c r="B41" s="278"/>
      <c r="C41" s="319" t="s">
        <v>62</v>
      </c>
      <c r="D41" s="319"/>
      <c r="E41" s="586" t="s">
        <v>13</v>
      </c>
      <c r="F41" s="586"/>
      <c r="G41" s="275"/>
    </row>
    <row r="42" spans="1:7" s="41" customFormat="1" ht="17.25" customHeight="1" x14ac:dyDescent="0.2">
      <c r="A42" s="277"/>
      <c r="B42" s="278"/>
      <c r="C42" s="305" t="s">
        <v>63</v>
      </c>
      <c r="D42" s="305"/>
      <c r="E42" s="586" t="s">
        <v>64</v>
      </c>
      <c r="F42" s="586"/>
      <c r="G42" s="275"/>
    </row>
    <row r="43" spans="1:7" s="41" customFormat="1" ht="17.25" customHeight="1" x14ac:dyDescent="0.2">
      <c r="A43" s="277"/>
      <c r="B43" s="278"/>
      <c r="C43" s="306" t="s">
        <v>65</v>
      </c>
      <c r="D43" s="306"/>
      <c r="E43" s="164" t="s">
        <v>66</v>
      </c>
      <c r="F43" s="164"/>
      <c r="G43" s="275"/>
    </row>
    <row r="44" spans="1:7" s="41" customFormat="1" ht="17.25" customHeight="1" x14ac:dyDescent="0.2">
      <c r="A44" s="277"/>
      <c r="B44" s="278"/>
      <c r="C44" s="307" t="s">
        <v>67</v>
      </c>
      <c r="D44" s="307"/>
      <c r="E44" s="164" t="s">
        <v>68</v>
      </c>
      <c r="F44" s="164"/>
      <c r="G44" s="275"/>
    </row>
    <row r="45" spans="1:7" s="41" customFormat="1" ht="17.25" customHeight="1" x14ac:dyDescent="0.2">
      <c r="A45" s="277"/>
      <c r="B45" s="278"/>
      <c r="C45" s="308" t="s">
        <v>69</v>
      </c>
      <c r="D45" s="308"/>
      <c r="E45" s="164" t="s">
        <v>70</v>
      </c>
      <c r="F45" s="164"/>
      <c r="G45" s="275"/>
    </row>
    <row r="46" spans="1:7" s="41" customFormat="1" ht="17.25" customHeight="1" x14ac:dyDescent="0.2">
      <c r="A46" s="277"/>
      <c r="B46" s="278"/>
      <c r="C46" s="309" t="s">
        <v>71</v>
      </c>
      <c r="D46" s="309"/>
      <c r="E46" s="164" t="s">
        <v>72</v>
      </c>
      <c r="F46" s="164"/>
      <c r="G46" s="275"/>
    </row>
    <row r="47" spans="1:7" s="41" customFormat="1" ht="5.25" customHeight="1" x14ac:dyDescent="0.2">
      <c r="A47" s="277"/>
      <c r="B47" s="278"/>
      <c r="C47" s="164"/>
      <c r="D47" s="164"/>
      <c r="E47" s="164"/>
      <c r="F47" s="164"/>
      <c r="G47" s="275"/>
    </row>
    <row r="48" spans="1:7" s="41" customFormat="1" ht="17.25" customHeight="1" x14ac:dyDescent="0.2">
      <c r="A48" s="277"/>
      <c r="B48" s="278"/>
      <c r="C48" s="614" t="s">
        <v>73</v>
      </c>
      <c r="D48" s="614"/>
      <c r="E48" s="614"/>
      <c r="F48" s="614"/>
      <c r="G48" s="275"/>
    </row>
    <row r="49" spans="1:11" s="41" customFormat="1" ht="7.5" customHeight="1" x14ac:dyDescent="0.2">
      <c r="A49" s="277"/>
      <c r="B49" s="278"/>
      <c r="C49" s="164"/>
      <c r="D49" s="164"/>
      <c r="E49" s="164"/>
      <c r="F49" s="164"/>
      <c r="G49" s="275"/>
    </row>
    <row r="50" spans="1:11" s="41" customFormat="1" ht="44.1" customHeight="1" x14ac:dyDescent="0.2">
      <c r="A50" s="277"/>
      <c r="B50" s="278"/>
      <c r="C50" s="620" t="s">
        <v>74</v>
      </c>
      <c r="D50" s="620"/>
      <c r="E50" s="620"/>
      <c r="F50" s="620"/>
      <c r="G50" s="275"/>
    </row>
    <row r="51" spans="1:11" s="41" customFormat="1" ht="5.25" customHeight="1" x14ac:dyDescent="0.2">
      <c r="A51" s="277"/>
      <c r="B51" s="278"/>
      <c r="C51" s="164"/>
      <c r="D51" s="164"/>
      <c r="E51" s="164"/>
      <c r="F51" s="164"/>
      <c r="G51" s="275"/>
    </row>
    <row r="52" spans="1:11" s="41" customFormat="1" ht="17.25" customHeight="1" x14ac:dyDescent="0.2">
      <c r="A52" s="277"/>
      <c r="B52" s="278"/>
      <c r="C52" s="614" t="s">
        <v>75</v>
      </c>
      <c r="D52" s="614"/>
      <c r="E52" s="614"/>
      <c r="F52" s="614"/>
      <c r="G52" s="275"/>
    </row>
    <row r="53" spans="1:11" s="41" customFormat="1" ht="4.5" customHeight="1" x14ac:dyDescent="0.2">
      <c r="A53" s="277"/>
      <c r="B53" s="278"/>
      <c r="C53" s="164"/>
      <c r="D53" s="164"/>
      <c r="E53" s="164"/>
      <c r="F53" s="164"/>
      <c r="G53" s="275"/>
    </row>
    <row r="54" spans="1:11" s="288" customFormat="1" ht="29.45" customHeight="1" x14ac:dyDescent="0.2">
      <c r="A54" s="285"/>
      <c r="B54" s="286"/>
      <c r="C54" s="620" t="s">
        <v>76</v>
      </c>
      <c r="D54" s="620"/>
      <c r="E54" s="620"/>
      <c r="F54" s="620"/>
      <c r="G54" s="287"/>
      <c r="H54" s="41"/>
      <c r="I54" s="41"/>
      <c r="J54" s="41"/>
      <c r="K54" s="41"/>
    </row>
    <row r="55" spans="1:11" s="288" customFormat="1" ht="3.95" customHeight="1" x14ac:dyDescent="0.2">
      <c r="A55" s="285"/>
      <c r="B55" s="286"/>
      <c r="C55" s="585"/>
      <c r="D55" s="585"/>
      <c r="E55" s="585"/>
      <c r="F55" s="585"/>
      <c r="G55" s="287"/>
      <c r="H55" s="41"/>
      <c r="I55" s="41"/>
      <c r="J55" s="41"/>
      <c r="K55" s="41"/>
    </row>
    <row r="56" spans="1:11" s="288" customFormat="1" ht="14.25" x14ac:dyDescent="0.2">
      <c r="A56" s="285"/>
      <c r="B56" s="286"/>
      <c r="C56" s="620" t="s">
        <v>77</v>
      </c>
      <c r="D56" s="620"/>
      <c r="E56" s="620"/>
      <c r="F56" s="620"/>
      <c r="G56" s="287"/>
      <c r="H56" s="41"/>
      <c r="I56" s="41"/>
      <c r="J56" s="41"/>
      <c r="K56" s="41"/>
    </row>
    <row r="57" spans="1:11" s="288" customFormat="1" ht="17.25" customHeight="1" x14ac:dyDescent="0.2">
      <c r="A57" s="285"/>
      <c r="B57" s="286"/>
      <c r="C57" s="629" t="s">
        <v>78</v>
      </c>
      <c r="D57" s="629"/>
      <c r="E57" s="629"/>
      <c r="F57" s="629"/>
      <c r="G57" s="287"/>
    </row>
    <row r="58" spans="1:11" s="288" customFormat="1" ht="14.25" x14ac:dyDescent="0.2">
      <c r="A58" s="285"/>
      <c r="B58" s="286"/>
      <c r="C58" s="629" t="s">
        <v>79</v>
      </c>
      <c r="D58" s="629"/>
      <c r="E58" s="629"/>
      <c r="F58" s="629"/>
      <c r="G58" s="287"/>
    </row>
    <row r="59" spans="1:11" s="288" customFormat="1" ht="3.95" customHeight="1" x14ac:dyDescent="0.2">
      <c r="A59" s="285"/>
      <c r="B59" s="286"/>
      <c r="C59" s="585"/>
      <c r="D59" s="585"/>
      <c r="E59" s="585"/>
      <c r="F59" s="585"/>
      <c r="G59" s="287"/>
    </row>
    <row r="60" spans="1:11" s="288" customFormat="1" ht="15" x14ac:dyDescent="0.2">
      <c r="A60" s="285"/>
      <c r="B60" s="286"/>
      <c r="C60" s="619" t="s">
        <v>80</v>
      </c>
      <c r="D60" s="619"/>
      <c r="E60" s="619"/>
      <c r="F60" s="619"/>
      <c r="G60" s="287"/>
    </row>
    <row r="61" spans="1:11" s="41" customFormat="1" ht="21" customHeight="1" x14ac:dyDescent="0.2">
      <c r="A61" s="277"/>
      <c r="B61" s="278"/>
      <c r="C61" s="621" t="s">
        <v>81</v>
      </c>
      <c r="D61" s="621"/>
      <c r="E61" s="621"/>
      <c r="F61" s="621"/>
      <c r="G61" s="275"/>
    </row>
    <row r="62" spans="1:11" s="41" customFormat="1" ht="17.25" customHeight="1" x14ac:dyDescent="0.2">
      <c r="A62" s="277"/>
      <c r="B62" s="278"/>
      <c r="C62" s="586" t="s">
        <v>82</v>
      </c>
      <c r="D62" s="586"/>
      <c r="E62" s="586"/>
      <c r="F62" s="586"/>
      <c r="G62" s="275"/>
    </row>
    <row r="63" spans="1:11" s="41" customFormat="1" ht="17.25" customHeight="1" x14ac:dyDescent="0.2">
      <c r="A63" s="277"/>
      <c r="B63" s="278"/>
      <c r="C63" s="586" t="s">
        <v>83</v>
      </c>
      <c r="D63" s="586"/>
      <c r="E63" s="586"/>
      <c r="F63" s="586"/>
      <c r="G63" s="275"/>
    </row>
    <row r="64" spans="1:11" s="41" customFormat="1" ht="17.25" customHeight="1" x14ac:dyDescent="0.2">
      <c r="A64" s="277"/>
      <c r="B64" s="278"/>
      <c r="C64" s="586" t="s">
        <v>84</v>
      </c>
      <c r="D64" s="586"/>
      <c r="E64" s="586"/>
      <c r="F64" s="586"/>
      <c r="G64" s="275"/>
    </row>
    <row r="65" spans="1:7" s="41" customFormat="1" ht="21" customHeight="1" x14ac:dyDescent="0.2">
      <c r="A65" s="277"/>
      <c r="B65" s="278"/>
      <c r="C65" s="586" t="s">
        <v>85</v>
      </c>
      <c r="D65" s="586"/>
      <c r="E65" s="586"/>
      <c r="F65" s="586"/>
      <c r="G65" s="275"/>
    </row>
    <row r="66" spans="1:7" s="41" customFormat="1" ht="5.0999999999999996" customHeight="1" x14ac:dyDescent="0.2">
      <c r="A66" s="277"/>
      <c r="B66" s="278"/>
      <c r="C66" s="586"/>
      <c r="D66" s="586"/>
      <c r="E66" s="586"/>
      <c r="F66" s="586"/>
      <c r="G66" s="275"/>
    </row>
    <row r="67" spans="1:7" s="41" customFormat="1" ht="17.25" customHeight="1" x14ac:dyDescent="0.2">
      <c r="A67" s="277"/>
      <c r="B67" s="278"/>
      <c r="C67" s="619" t="s">
        <v>86</v>
      </c>
      <c r="D67" s="619"/>
      <c r="E67" s="619"/>
      <c r="F67" s="619"/>
      <c r="G67" s="275"/>
    </row>
    <row r="68" spans="1:7" s="41" customFormat="1" ht="21" customHeight="1" x14ac:dyDescent="0.2">
      <c r="A68" s="277"/>
      <c r="B68" s="278"/>
      <c r="C68" s="620" t="s">
        <v>87</v>
      </c>
      <c r="D68" s="621"/>
      <c r="E68" s="621"/>
      <c r="F68" s="621"/>
      <c r="G68" s="275"/>
    </row>
    <row r="69" spans="1:7" s="41" customFormat="1" ht="60.95" customHeight="1" x14ac:dyDescent="0.2">
      <c r="A69" s="277"/>
      <c r="B69" s="278"/>
      <c r="C69" s="620" t="s">
        <v>88</v>
      </c>
      <c r="D69" s="620"/>
      <c r="E69" s="620"/>
      <c r="F69" s="620"/>
      <c r="G69" s="275"/>
    </row>
    <row r="70" spans="1:7" s="41" customFormat="1" ht="21" customHeight="1" x14ac:dyDescent="0.2">
      <c r="A70" s="277"/>
      <c r="B70" s="278"/>
      <c r="C70" s="586" t="s">
        <v>89</v>
      </c>
      <c r="D70" s="585"/>
      <c r="E70" s="585"/>
      <c r="F70" s="585"/>
      <c r="G70" s="275"/>
    </row>
    <row r="71" spans="1:7" s="41" customFormat="1" ht="21" customHeight="1" x14ac:dyDescent="0.2">
      <c r="A71" s="277"/>
      <c r="B71" s="278"/>
      <c r="C71" s="620" t="s">
        <v>90</v>
      </c>
      <c r="D71" s="620"/>
      <c r="E71" s="620"/>
      <c r="F71" s="620"/>
      <c r="G71" s="275"/>
    </row>
    <row r="72" spans="1:7" s="41" customFormat="1" ht="5.25" customHeight="1" x14ac:dyDescent="0.2">
      <c r="A72" s="277"/>
      <c r="B72" s="278"/>
      <c r="C72" s="164"/>
      <c r="D72" s="164"/>
      <c r="E72" s="164"/>
      <c r="F72" s="164"/>
      <c r="G72" s="275"/>
    </row>
    <row r="73" spans="1:7" s="41" customFormat="1" ht="17.25" customHeight="1" x14ac:dyDescent="0.2">
      <c r="A73" s="277"/>
      <c r="B73" s="278"/>
      <c r="C73" s="614" t="s">
        <v>91</v>
      </c>
      <c r="D73" s="614"/>
      <c r="E73" s="614"/>
      <c r="F73" s="614"/>
      <c r="G73" s="275"/>
    </row>
    <row r="74" spans="1:7" s="41" customFormat="1" ht="4.5" customHeight="1" x14ac:dyDescent="0.2">
      <c r="A74" s="277"/>
      <c r="B74" s="278"/>
      <c r="C74" s="164"/>
      <c r="D74" s="164"/>
      <c r="E74" s="164"/>
      <c r="F74" s="164"/>
      <c r="G74" s="275"/>
    </row>
    <row r="75" spans="1:7" s="41" customFormat="1" ht="17.25" customHeight="1" x14ac:dyDescent="0.2">
      <c r="A75" s="277"/>
      <c r="B75" s="278"/>
      <c r="C75" s="621" t="s">
        <v>92</v>
      </c>
      <c r="D75" s="621"/>
      <c r="E75" s="621"/>
      <c r="F75" s="621"/>
      <c r="G75" s="275"/>
    </row>
    <row r="76" spans="1:7" s="41" customFormat="1" ht="17.25" customHeight="1" x14ac:dyDescent="0.2">
      <c r="A76" s="277"/>
      <c r="B76" s="278"/>
      <c r="C76" s="622" t="s">
        <v>93</v>
      </c>
      <c r="D76" s="622"/>
      <c r="E76" s="622"/>
      <c r="F76" s="622"/>
      <c r="G76" s="275"/>
    </row>
    <row r="77" spans="1:7" s="41" customFormat="1" ht="5.25" customHeight="1" x14ac:dyDescent="0.2">
      <c r="A77" s="277"/>
      <c r="B77" s="278"/>
      <c r="C77" s="164"/>
      <c r="D77" s="172"/>
      <c r="E77" s="164"/>
      <c r="F77" s="164"/>
      <c r="G77" s="275"/>
    </row>
    <row r="78" spans="1:7" s="41" customFormat="1" ht="75" customHeight="1" x14ac:dyDescent="0.2">
      <c r="A78" s="277"/>
      <c r="B78" s="278"/>
      <c r="C78" s="620" t="s">
        <v>94</v>
      </c>
      <c r="D78" s="620"/>
      <c r="E78" s="620"/>
      <c r="F78" s="620"/>
      <c r="G78" s="275"/>
    </row>
    <row r="79" spans="1:7" s="41" customFormat="1" ht="21" customHeight="1" x14ac:dyDescent="0.2">
      <c r="A79" s="277"/>
      <c r="B79" s="278"/>
      <c r="C79" s="620" t="s">
        <v>95</v>
      </c>
      <c r="D79" s="620"/>
      <c r="E79" s="620"/>
      <c r="F79" s="620"/>
      <c r="G79" s="275"/>
    </row>
    <row r="80" spans="1:7" s="41" customFormat="1" ht="20.25" customHeight="1" x14ac:dyDescent="0.2">
      <c r="A80" s="277"/>
      <c r="B80" s="278"/>
      <c r="C80" s="623" t="s">
        <v>96</v>
      </c>
      <c r="D80" s="623"/>
      <c r="E80" s="623"/>
      <c r="F80" s="623"/>
      <c r="G80" s="275"/>
    </row>
    <row r="81" spans="1:7" s="41" customFormat="1" ht="5.25" customHeight="1" x14ac:dyDescent="0.2">
      <c r="A81" s="277"/>
      <c r="B81" s="278"/>
      <c r="C81" s="164"/>
      <c r="D81" s="164"/>
      <c r="E81" s="164"/>
      <c r="F81" s="164"/>
      <c r="G81" s="275"/>
    </row>
    <row r="82" spans="1:7" s="41" customFormat="1" ht="17.25" customHeight="1" x14ac:dyDescent="0.2">
      <c r="A82" s="277"/>
      <c r="B82" s="278"/>
      <c r="C82" s="614" t="s">
        <v>43</v>
      </c>
      <c r="D82" s="614"/>
      <c r="E82" s="614"/>
      <c r="F82" s="614"/>
      <c r="G82" s="275"/>
    </row>
    <row r="83" spans="1:7" s="41" customFormat="1" ht="9" customHeight="1" x14ac:dyDescent="0.2">
      <c r="A83" s="277"/>
      <c r="B83" s="278"/>
      <c r="C83" s="164"/>
      <c r="D83" s="164"/>
      <c r="E83" s="164"/>
      <c r="F83" s="164"/>
      <c r="G83" s="275"/>
    </row>
    <row r="84" spans="1:7" s="41" customFormat="1" ht="15" x14ac:dyDescent="0.2">
      <c r="A84" s="277"/>
      <c r="B84" s="278"/>
      <c r="C84" s="619" t="s">
        <v>97</v>
      </c>
      <c r="D84" s="619"/>
      <c r="E84" s="619"/>
      <c r="F84" s="619"/>
      <c r="G84" s="275"/>
    </row>
    <row r="85" spans="1:7" s="41" customFormat="1" ht="21" customHeight="1" x14ac:dyDescent="0.2">
      <c r="A85" s="277"/>
      <c r="B85" s="278"/>
      <c r="C85" s="620" t="s">
        <v>98</v>
      </c>
      <c r="D85" s="620"/>
      <c r="E85" s="620"/>
      <c r="F85" s="620"/>
      <c r="G85" s="275"/>
    </row>
    <row r="86" spans="1:7" s="317" customFormat="1" ht="21" customHeight="1" x14ac:dyDescent="0.2">
      <c r="A86" s="314"/>
      <c r="B86" s="315"/>
      <c r="C86" s="620" t="s">
        <v>99</v>
      </c>
      <c r="D86" s="620"/>
      <c r="E86" s="620"/>
      <c r="F86" s="620"/>
      <c r="G86" s="316"/>
    </row>
    <row r="87" spans="1:7" s="317" customFormat="1" ht="34.5" customHeight="1" x14ac:dyDescent="0.2">
      <c r="A87" s="314"/>
      <c r="B87" s="315"/>
      <c r="C87" s="620" t="s">
        <v>100</v>
      </c>
      <c r="D87" s="620"/>
      <c r="E87" s="620"/>
      <c r="F87" s="620"/>
      <c r="G87" s="316"/>
    </row>
    <row r="88" spans="1:7" s="317" customFormat="1" ht="30" customHeight="1" x14ac:dyDescent="0.2">
      <c r="A88" s="314"/>
      <c r="B88" s="315"/>
      <c r="C88" s="620" t="s">
        <v>101</v>
      </c>
      <c r="D88" s="620"/>
      <c r="E88" s="620"/>
      <c r="F88" s="620"/>
      <c r="G88" s="316"/>
    </row>
    <row r="89" spans="1:7" s="317" customFormat="1" ht="21" customHeight="1" x14ac:dyDescent="0.2">
      <c r="A89" s="314"/>
      <c r="B89" s="315"/>
      <c r="C89" s="620" t="s">
        <v>102</v>
      </c>
      <c r="D89" s="620"/>
      <c r="E89" s="620"/>
      <c r="F89" s="620"/>
      <c r="G89" s="316"/>
    </row>
    <row r="90" spans="1:7" s="317" customFormat="1" ht="21" customHeight="1" x14ac:dyDescent="0.2">
      <c r="A90" s="314"/>
      <c r="B90" s="315"/>
      <c r="C90" s="620" t="s">
        <v>103</v>
      </c>
      <c r="D90" s="620"/>
      <c r="E90" s="620"/>
      <c r="F90" s="620"/>
      <c r="G90" s="316"/>
    </row>
    <row r="91" spans="1:7" s="317" customFormat="1" ht="21" customHeight="1" x14ac:dyDescent="0.2">
      <c r="A91" s="314"/>
      <c r="B91" s="315"/>
      <c r="C91" s="620" t="s">
        <v>104</v>
      </c>
      <c r="D91" s="620"/>
      <c r="E91" s="620"/>
      <c r="F91" s="620"/>
      <c r="G91" s="316"/>
    </row>
    <row r="92" spans="1:7" s="317" customFormat="1" ht="6" customHeight="1" x14ac:dyDescent="0.2">
      <c r="A92" s="314"/>
      <c r="B92" s="315"/>
      <c r="C92" s="620"/>
      <c r="D92" s="620"/>
      <c r="E92" s="620"/>
      <c r="F92" s="620"/>
      <c r="G92" s="316"/>
    </row>
    <row r="93" spans="1:7" s="317" customFormat="1" ht="21" customHeight="1" x14ac:dyDescent="0.2">
      <c r="A93" s="314"/>
      <c r="B93" s="315"/>
      <c r="C93" s="619" t="s">
        <v>13</v>
      </c>
      <c r="D93" s="619"/>
      <c r="E93" s="619"/>
      <c r="F93" s="619"/>
      <c r="G93" s="316"/>
    </row>
    <row r="94" spans="1:7" s="317" customFormat="1" ht="34.5" customHeight="1" x14ac:dyDescent="0.2">
      <c r="A94" s="314"/>
      <c r="B94" s="315"/>
      <c r="C94" s="620" t="s">
        <v>105</v>
      </c>
      <c r="D94" s="620"/>
      <c r="E94" s="620"/>
      <c r="F94" s="620"/>
      <c r="G94" s="316"/>
    </row>
    <row r="95" spans="1:7" s="289" customFormat="1" ht="7.5" customHeight="1" thickBot="1" x14ac:dyDescent="0.25">
      <c r="B95" s="290"/>
      <c r="C95" s="291"/>
      <c r="D95" s="291"/>
      <c r="E95" s="291"/>
      <c r="F95" s="292"/>
      <c r="G95" s="293"/>
    </row>
    <row r="98" ht="12" customHeight="1" x14ac:dyDescent="0.2"/>
  </sheetData>
  <sheetProtection algorithmName="SHA-512" hashValue="MKZ2hhNZdhgIvDQ5zVgJZbaAEkLJwLaTwu5tIXaxKMuiqgNQvCR7mP7hQ0YGc9UMJVte5lgrjadUV3TomyIBjA==" saltValue="9Hg9LKp52qxBwWu1creROQ==" spinCount="100000" sheet="1" objects="1" scenarios="1"/>
  <mergeCells count="49">
    <mergeCell ref="C92:F92"/>
    <mergeCell ref="C11:F11"/>
    <mergeCell ref="C12:F12"/>
    <mergeCell ref="C13:F13"/>
    <mergeCell ref="C14:F14"/>
    <mergeCell ref="C15:F15"/>
    <mergeCell ref="C68:F68"/>
    <mergeCell ref="C48:F48"/>
    <mergeCell ref="C50:F50"/>
    <mergeCell ref="C52:F52"/>
    <mergeCell ref="C54:F54"/>
    <mergeCell ref="C56:F56"/>
    <mergeCell ref="C57:F57"/>
    <mergeCell ref="C58:F58"/>
    <mergeCell ref="C61:F61"/>
    <mergeCell ref="C19:F19"/>
    <mergeCell ref="C10:F10"/>
    <mergeCell ref="C4:F4"/>
    <mergeCell ref="C5:F5"/>
    <mergeCell ref="C7:F7"/>
    <mergeCell ref="C8:F8"/>
    <mergeCell ref="C9:F9"/>
    <mergeCell ref="C36:F36"/>
    <mergeCell ref="C17:F17"/>
    <mergeCell ref="C20:F20"/>
    <mergeCell ref="C22:F22"/>
    <mergeCell ref="C26:F26"/>
    <mergeCell ref="C34:F34"/>
    <mergeCell ref="C89:F89"/>
    <mergeCell ref="C90:F90"/>
    <mergeCell ref="C94:F94"/>
    <mergeCell ref="C85:F85"/>
    <mergeCell ref="C69:F69"/>
    <mergeCell ref="C71:F71"/>
    <mergeCell ref="C73:F73"/>
    <mergeCell ref="C75:F75"/>
    <mergeCell ref="C76:F76"/>
    <mergeCell ref="C78:F78"/>
    <mergeCell ref="C79:F79"/>
    <mergeCell ref="C80:F80"/>
    <mergeCell ref="C82:F82"/>
    <mergeCell ref="C84:F84"/>
    <mergeCell ref="C91:F91"/>
    <mergeCell ref="C93:F93"/>
    <mergeCell ref="C60:F60"/>
    <mergeCell ref="C67:F67"/>
    <mergeCell ref="C86:F86"/>
    <mergeCell ref="C87:F87"/>
    <mergeCell ref="C88:F88"/>
  </mergeCells>
  <hyperlinks>
    <hyperlink ref="D27" r:id="rId1" display="https://webgate.ec.europa.eu/edamis4" xr:uid="{00000000-0004-0000-0200-000000000000}"/>
    <hyperlink ref="C76:F76" r:id="rId2" display="https://ec.europa.eu/eurostat/web/waste/methodology" xr:uid="{00000000-0004-0000-0200-000001000000}"/>
    <hyperlink ref="D31" r:id="rId3" display="https://webgate.ec.europa.eu/edamis/helpcenter/website/index.htm" xr:uid="{00000000-0004-0000-0200-000002000000}"/>
    <hyperlink ref="C10:F10" location="_1._Data_transmission" display="1. Data transmission" xr:uid="{00000000-0004-0000-0200-000003000000}"/>
    <hyperlink ref="C11:F11" location="_2.__Reporting_conventions" display="2. Reporting conventions" xr:uid="{00000000-0004-0000-0200-000004000000}"/>
    <hyperlink ref="C12:F12" location="_3._Quality_report" display="3. Quality report" xr:uid="{00000000-0004-0000-0200-000005000000}"/>
    <hyperlink ref="C13:F13" location="_4._Footnotes" display="4. Footnotes" xr:uid="{00000000-0004-0000-0200-000006000000}"/>
    <hyperlink ref="C14:F14" location="_5._Methodology_and_questions" display="5. Methodology and questions" xr:uid="{00000000-0004-0000-0200-000007000000}"/>
    <hyperlink ref="C15:F15" location="Annex__How_to_fill_in_the_data_sheets_of_the_questionnaire" display="Annex: How to fill in the data sheets of the questionnaire" xr:uid="{00000000-0004-0000-0200-000008000000}"/>
  </hyperlinks>
  <pageMargins left="0.23622047244094491" right="0.23622047244094491" top="0.74803149606299213" bottom="0.74803149606299213" header="0.31496062992125984" footer="0.31496062992125984"/>
  <pageSetup paperSize="9" scale="76" fitToHeight="0" orientation="portrait" r:id="rId4"/>
  <headerFooter>
    <oddFooter>&amp;L&amp;F&amp;CPage &amp;P of &amp;N&amp;R&amp;A</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B9C337"/>
    <pageSetUpPr fitToPage="1"/>
  </sheetPr>
  <dimension ref="A1:IA2913"/>
  <sheetViews>
    <sheetView workbookViewId="0"/>
  </sheetViews>
  <sheetFormatPr defaultColWidth="8.7109375" defaultRowHeight="12.75" x14ac:dyDescent="0.2"/>
  <cols>
    <col min="1" max="1" width="1.42578125" style="303" customWidth="1"/>
    <col min="2" max="2" width="1.42578125" style="52" customWidth="1"/>
    <col min="3" max="3" width="17.140625" style="52" customWidth="1"/>
    <col min="4" max="4" width="20" style="52" customWidth="1"/>
    <col min="5" max="5" width="66.7109375" style="52" customWidth="1"/>
    <col min="6" max="6" width="28.85546875" style="52" customWidth="1"/>
    <col min="7" max="7" width="1.28515625" style="52" customWidth="1"/>
    <col min="8" max="235" width="8.7109375" style="303"/>
    <col min="236" max="16384" width="8.7109375" style="52"/>
  </cols>
  <sheetData>
    <row r="1" spans="1:235" s="294" customFormat="1" thickBot="1" x14ac:dyDescent="0.25"/>
    <row r="2" spans="1:235" s="37" customFormat="1" ht="42" customHeight="1" x14ac:dyDescent="0.2">
      <c r="A2" s="295"/>
      <c r="B2" s="150"/>
      <c r="C2" s="151"/>
      <c r="D2" s="152"/>
      <c r="E2" s="152"/>
      <c r="F2" s="152"/>
      <c r="G2" s="153"/>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95"/>
      <c r="CZ2" s="295"/>
      <c r="DA2" s="295"/>
      <c r="DB2" s="295"/>
      <c r="DC2" s="295"/>
      <c r="DD2" s="295"/>
      <c r="DE2" s="295"/>
      <c r="DF2" s="295"/>
      <c r="DG2" s="295"/>
      <c r="DH2" s="295"/>
      <c r="DI2" s="295"/>
      <c r="DJ2" s="295"/>
      <c r="DK2" s="295"/>
      <c r="DL2" s="295"/>
      <c r="DM2" s="295"/>
      <c r="DN2" s="295"/>
      <c r="DO2" s="295"/>
      <c r="DP2" s="295"/>
      <c r="DQ2" s="295"/>
      <c r="DR2" s="295"/>
      <c r="DS2" s="295"/>
      <c r="DT2" s="295"/>
      <c r="DU2" s="295"/>
      <c r="DV2" s="295"/>
      <c r="DW2" s="295"/>
      <c r="DX2" s="295"/>
      <c r="DY2" s="295"/>
      <c r="DZ2" s="295"/>
      <c r="EA2" s="295"/>
      <c r="EB2" s="295"/>
      <c r="EC2" s="295"/>
      <c r="ED2" s="295"/>
      <c r="EE2" s="295"/>
      <c r="EF2" s="295"/>
      <c r="EG2" s="295"/>
      <c r="EH2" s="295"/>
      <c r="EI2" s="295"/>
      <c r="EJ2" s="295"/>
      <c r="EK2" s="295"/>
      <c r="EL2" s="295"/>
      <c r="EM2" s="295"/>
      <c r="EN2" s="295"/>
      <c r="EO2" s="295"/>
      <c r="EP2" s="295"/>
      <c r="EQ2" s="295"/>
      <c r="ER2" s="295"/>
      <c r="ES2" s="295"/>
      <c r="ET2" s="295"/>
      <c r="EU2" s="295"/>
      <c r="EV2" s="295"/>
      <c r="EW2" s="295"/>
      <c r="EX2" s="295"/>
      <c r="EY2" s="295"/>
      <c r="EZ2" s="295"/>
      <c r="FA2" s="295"/>
      <c r="FB2" s="295"/>
      <c r="FC2" s="295"/>
      <c r="FD2" s="295"/>
      <c r="FE2" s="295"/>
      <c r="FF2" s="295"/>
      <c r="FG2" s="295"/>
      <c r="FH2" s="295"/>
      <c r="FI2" s="295"/>
      <c r="FJ2" s="295"/>
      <c r="FK2" s="295"/>
      <c r="FL2" s="295"/>
      <c r="FM2" s="295"/>
      <c r="FN2" s="295"/>
      <c r="FO2" s="295"/>
      <c r="FP2" s="295"/>
      <c r="FQ2" s="295"/>
      <c r="FR2" s="295"/>
      <c r="FS2" s="295"/>
      <c r="FT2" s="295"/>
      <c r="FU2" s="295"/>
      <c r="FV2" s="295"/>
      <c r="FW2" s="295"/>
      <c r="FX2" s="295"/>
      <c r="FY2" s="295"/>
      <c r="FZ2" s="295"/>
      <c r="GA2" s="295"/>
      <c r="GB2" s="295"/>
      <c r="GC2" s="295"/>
      <c r="GD2" s="295"/>
      <c r="GE2" s="295"/>
      <c r="GF2" s="295"/>
      <c r="GG2" s="295"/>
      <c r="GH2" s="295"/>
      <c r="GI2" s="295"/>
      <c r="GJ2" s="295"/>
      <c r="GK2" s="295"/>
      <c r="GL2" s="295"/>
      <c r="GM2" s="295"/>
      <c r="GN2" s="295"/>
      <c r="GO2" s="295"/>
      <c r="GP2" s="295"/>
      <c r="GQ2" s="295"/>
      <c r="GR2" s="295"/>
      <c r="GS2" s="295"/>
      <c r="GT2" s="295"/>
      <c r="GU2" s="295"/>
      <c r="GV2" s="295"/>
      <c r="GW2" s="295"/>
      <c r="GX2" s="295"/>
      <c r="GY2" s="295"/>
      <c r="GZ2" s="295"/>
      <c r="HA2" s="295"/>
      <c r="HB2" s="295"/>
      <c r="HC2" s="295"/>
      <c r="HD2" s="295"/>
      <c r="HE2" s="295"/>
      <c r="HF2" s="295"/>
      <c r="HG2" s="295"/>
      <c r="HH2" s="295"/>
      <c r="HI2" s="295"/>
      <c r="HJ2" s="295"/>
      <c r="HK2" s="295"/>
      <c r="HL2" s="295"/>
      <c r="HM2" s="295"/>
      <c r="HN2" s="295"/>
      <c r="HO2" s="295"/>
      <c r="HP2" s="295"/>
      <c r="HQ2" s="295"/>
      <c r="HR2" s="295"/>
      <c r="HS2" s="295"/>
      <c r="HT2" s="295"/>
      <c r="HU2" s="295"/>
      <c r="HV2" s="295"/>
      <c r="HW2" s="295"/>
      <c r="HX2" s="295"/>
      <c r="HY2" s="295"/>
      <c r="HZ2" s="295"/>
      <c r="IA2" s="295"/>
    </row>
    <row r="3" spans="1:235" s="40" customFormat="1" ht="18.75" customHeight="1" x14ac:dyDescent="0.2">
      <c r="A3" s="294"/>
      <c r="B3" s="154"/>
      <c r="C3" s="155"/>
      <c r="D3" s="156"/>
      <c r="E3" s="156"/>
      <c r="F3" s="157" t="str">
        <f>UPPER(Lists!K3)</f>
        <v>STATISTICAL OFFICE OF THE EUROPEAN UNION</v>
      </c>
      <c r="G3" s="158"/>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c r="CG3" s="294"/>
      <c r="CH3" s="294"/>
      <c r="CI3" s="294"/>
      <c r="CJ3" s="294"/>
      <c r="CK3" s="294"/>
      <c r="CL3" s="294"/>
      <c r="CM3" s="294"/>
      <c r="CN3" s="294"/>
      <c r="CO3" s="294"/>
      <c r="CP3" s="294"/>
      <c r="CQ3" s="294"/>
      <c r="CR3" s="294"/>
      <c r="CS3" s="294"/>
      <c r="CT3" s="294"/>
      <c r="CU3" s="294"/>
      <c r="CV3" s="294"/>
      <c r="CW3" s="294"/>
      <c r="CX3" s="294"/>
      <c r="CY3" s="294"/>
      <c r="CZ3" s="294"/>
      <c r="DA3" s="294"/>
      <c r="DB3" s="294"/>
      <c r="DC3" s="294"/>
      <c r="DD3" s="294"/>
      <c r="DE3" s="294"/>
      <c r="DF3" s="294"/>
      <c r="DG3" s="294"/>
      <c r="DH3" s="294"/>
      <c r="DI3" s="294"/>
      <c r="DJ3" s="294"/>
      <c r="DK3" s="294"/>
      <c r="DL3" s="294"/>
      <c r="DM3" s="294"/>
      <c r="DN3" s="294"/>
      <c r="DO3" s="294"/>
      <c r="DP3" s="294"/>
      <c r="DQ3" s="294"/>
      <c r="DR3" s="294"/>
      <c r="DS3" s="294"/>
      <c r="DT3" s="294"/>
      <c r="DU3" s="294"/>
      <c r="DV3" s="294"/>
      <c r="DW3" s="294"/>
      <c r="DX3" s="294"/>
      <c r="DY3" s="294"/>
      <c r="DZ3" s="294"/>
      <c r="EA3" s="294"/>
      <c r="EB3" s="294"/>
      <c r="EC3" s="294"/>
      <c r="ED3" s="294"/>
      <c r="EE3" s="294"/>
      <c r="EF3" s="294"/>
      <c r="EG3" s="294"/>
      <c r="EH3" s="294"/>
      <c r="EI3" s="294"/>
      <c r="EJ3" s="294"/>
      <c r="EK3" s="294"/>
      <c r="EL3" s="294"/>
      <c r="EM3" s="294"/>
      <c r="EN3" s="294"/>
      <c r="EO3" s="294"/>
      <c r="EP3" s="294"/>
      <c r="EQ3" s="294"/>
      <c r="ER3" s="294"/>
      <c r="ES3" s="294"/>
      <c r="ET3" s="294"/>
      <c r="EU3" s="294"/>
      <c r="EV3" s="294"/>
      <c r="EW3" s="294"/>
      <c r="EX3" s="294"/>
      <c r="EY3" s="294"/>
      <c r="EZ3" s="294"/>
      <c r="FA3" s="294"/>
      <c r="FB3" s="294"/>
      <c r="FC3" s="294"/>
      <c r="FD3" s="294"/>
      <c r="FE3" s="294"/>
      <c r="FF3" s="294"/>
      <c r="FG3" s="294"/>
      <c r="FH3" s="294"/>
      <c r="FI3" s="294"/>
      <c r="FJ3" s="294"/>
      <c r="FK3" s="294"/>
      <c r="FL3" s="294"/>
      <c r="FM3" s="294"/>
      <c r="FN3" s="294"/>
      <c r="FO3" s="294"/>
      <c r="FP3" s="294"/>
      <c r="FQ3" s="294"/>
      <c r="FR3" s="294"/>
      <c r="FS3" s="294"/>
      <c r="FT3" s="294"/>
      <c r="FU3" s="294"/>
      <c r="FV3" s="294"/>
      <c r="FW3" s="294"/>
      <c r="FX3" s="294"/>
      <c r="FY3" s="294"/>
      <c r="FZ3" s="294"/>
      <c r="GA3" s="294"/>
      <c r="GB3" s="294"/>
      <c r="GC3" s="294"/>
      <c r="GD3" s="294"/>
      <c r="GE3" s="294"/>
      <c r="GF3" s="294"/>
      <c r="GG3" s="294"/>
      <c r="GH3" s="294"/>
      <c r="GI3" s="294"/>
      <c r="GJ3" s="294"/>
      <c r="GK3" s="294"/>
      <c r="GL3" s="294"/>
      <c r="GM3" s="294"/>
      <c r="GN3" s="294"/>
      <c r="GO3" s="294"/>
      <c r="GP3" s="294"/>
      <c r="GQ3" s="294"/>
      <c r="GR3" s="294"/>
      <c r="GS3" s="294"/>
      <c r="GT3" s="294"/>
      <c r="GU3" s="294"/>
      <c r="GV3" s="294"/>
      <c r="GW3" s="294"/>
      <c r="GX3" s="294"/>
      <c r="GY3" s="294"/>
      <c r="GZ3" s="294"/>
      <c r="HA3" s="294"/>
      <c r="HB3" s="294"/>
      <c r="HC3" s="294"/>
      <c r="HD3" s="294"/>
      <c r="HE3" s="294"/>
      <c r="HF3" s="294"/>
      <c r="HG3" s="294"/>
      <c r="HH3" s="294"/>
      <c r="HI3" s="294"/>
      <c r="HJ3" s="294"/>
      <c r="HK3" s="294"/>
      <c r="HL3" s="294"/>
      <c r="HM3" s="294"/>
      <c r="HN3" s="294"/>
      <c r="HO3" s="294"/>
      <c r="HP3" s="294"/>
      <c r="HQ3" s="294"/>
      <c r="HR3" s="294"/>
      <c r="HS3" s="294"/>
      <c r="HT3" s="294"/>
      <c r="HU3" s="294"/>
      <c r="HV3" s="294"/>
      <c r="HW3" s="294"/>
      <c r="HX3" s="294"/>
      <c r="HY3" s="294"/>
      <c r="HZ3" s="294"/>
      <c r="IA3" s="294"/>
    </row>
    <row r="4" spans="1:235" s="40" customFormat="1" ht="22.5" customHeight="1" x14ac:dyDescent="0.25">
      <c r="A4" s="294"/>
      <c r="B4" s="154"/>
      <c r="C4" s="636" t="str">
        <f>UPPER(Lists!K7)</f>
        <v>ANNUAL REPORTING OF MINERAL AND SYNTHETIC LUBRICATION AND INDUSTRIAL OILS AND WASTE OILS</v>
      </c>
      <c r="D4" s="636"/>
      <c r="E4" s="636"/>
      <c r="F4" s="636"/>
      <c r="G4" s="158"/>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c r="CY4" s="294"/>
      <c r="CZ4" s="294"/>
      <c r="DA4" s="294"/>
      <c r="DB4" s="294"/>
      <c r="DC4" s="294"/>
      <c r="DD4" s="294"/>
      <c r="DE4" s="294"/>
      <c r="DF4" s="294"/>
      <c r="DG4" s="294"/>
      <c r="DH4" s="294"/>
      <c r="DI4" s="294"/>
      <c r="DJ4" s="294"/>
      <c r="DK4" s="294"/>
      <c r="DL4" s="294"/>
      <c r="DM4" s="294"/>
      <c r="DN4" s="294"/>
      <c r="DO4" s="294"/>
      <c r="DP4" s="294"/>
      <c r="DQ4" s="294"/>
      <c r="DR4" s="294"/>
      <c r="DS4" s="294"/>
      <c r="DT4" s="294"/>
      <c r="DU4" s="294"/>
      <c r="DV4" s="294"/>
      <c r="DW4" s="294"/>
      <c r="DX4" s="294"/>
      <c r="DY4" s="294"/>
      <c r="DZ4" s="294"/>
      <c r="EA4" s="294"/>
      <c r="EB4" s="294"/>
      <c r="EC4" s="294"/>
      <c r="ED4" s="294"/>
      <c r="EE4" s="294"/>
      <c r="EF4" s="294"/>
      <c r="EG4" s="294"/>
      <c r="EH4" s="294"/>
      <c r="EI4" s="294"/>
      <c r="EJ4" s="294"/>
      <c r="EK4" s="294"/>
      <c r="EL4" s="294"/>
      <c r="EM4" s="294"/>
      <c r="EN4" s="294"/>
      <c r="EO4" s="294"/>
      <c r="EP4" s="294"/>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4"/>
      <c r="GA4" s="294"/>
      <c r="GB4" s="294"/>
      <c r="GC4" s="294"/>
      <c r="GD4" s="294"/>
      <c r="GE4" s="294"/>
      <c r="GF4" s="294"/>
      <c r="GG4" s="294"/>
      <c r="GH4" s="294"/>
      <c r="GI4" s="294"/>
      <c r="GJ4" s="294"/>
      <c r="GK4" s="294"/>
      <c r="GL4" s="294"/>
      <c r="GM4" s="294"/>
      <c r="GN4" s="294"/>
      <c r="GO4" s="294"/>
      <c r="GP4" s="294"/>
      <c r="GQ4" s="294"/>
      <c r="GR4" s="294"/>
      <c r="GS4" s="294"/>
      <c r="GT4" s="294"/>
      <c r="GU4" s="294"/>
      <c r="GV4" s="294"/>
      <c r="GW4" s="294"/>
      <c r="GX4" s="294"/>
      <c r="GY4" s="294"/>
      <c r="GZ4" s="294"/>
      <c r="HA4" s="294"/>
      <c r="HB4" s="294"/>
      <c r="HC4" s="294"/>
      <c r="HD4" s="294"/>
      <c r="HE4" s="294"/>
      <c r="HF4" s="294"/>
      <c r="HG4" s="294"/>
      <c r="HH4" s="294"/>
      <c r="HI4" s="294"/>
      <c r="HJ4" s="294"/>
      <c r="HK4" s="294"/>
      <c r="HL4" s="294"/>
      <c r="HM4" s="294"/>
      <c r="HN4" s="294"/>
      <c r="HO4" s="294"/>
      <c r="HP4" s="294"/>
      <c r="HQ4" s="294"/>
      <c r="HR4" s="294"/>
      <c r="HS4" s="294"/>
      <c r="HT4" s="294"/>
      <c r="HU4" s="294"/>
      <c r="HV4" s="294"/>
      <c r="HW4" s="294"/>
      <c r="HX4" s="294"/>
      <c r="HY4" s="294"/>
      <c r="HZ4" s="294"/>
      <c r="IA4" s="294"/>
    </row>
    <row r="5" spans="1:235" s="40" customFormat="1" ht="21.75" customHeight="1" x14ac:dyDescent="0.2">
      <c r="A5" s="294"/>
      <c r="B5" s="159"/>
      <c r="C5" s="617" t="str">
        <f>CONCATENATE(Lists!K8," DATA COLLECTION")</f>
        <v>2024 DATA COLLECTION</v>
      </c>
      <c r="D5" s="617"/>
      <c r="E5" s="617"/>
      <c r="F5" s="617"/>
      <c r="G5" s="158"/>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c r="CY5" s="294"/>
      <c r="CZ5" s="294"/>
      <c r="DA5" s="294"/>
      <c r="DB5" s="294"/>
      <c r="DC5" s="294"/>
      <c r="DD5" s="294"/>
      <c r="DE5" s="294"/>
      <c r="DF5" s="294"/>
      <c r="DG5" s="294"/>
      <c r="DH5" s="294"/>
      <c r="DI5" s="294"/>
      <c r="DJ5" s="294"/>
      <c r="DK5" s="294"/>
      <c r="DL5" s="294"/>
      <c r="DM5" s="294"/>
      <c r="DN5" s="294"/>
      <c r="DO5" s="294"/>
      <c r="DP5" s="294"/>
      <c r="DQ5" s="294"/>
      <c r="DR5" s="294"/>
      <c r="DS5" s="294"/>
      <c r="DT5" s="294"/>
      <c r="DU5" s="294"/>
      <c r="DV5" s="294"/>
      <c r="DW5" s="294"/>
      <c r="DX5" s="294"/>
      <c r="DY5" s="294"/>
      <c r="DZ5" s="294"/>
      <c r="EA5" s="294"/>
      <c r="EB5" s="294"/>
      <c r="EC5" s="294"/>
      <c r="ED5" s="294"/>
      <c r="EE5" s="294"/>
      <c r="EF5" s="294"/>
      <c r="EG5" s="294"/>
      <c r="EH5" s="294"/>
      <c r="EI5" s="294"/>
      <c r="EJ5" s="294"/>
      <c r="EK5" s="294"/>
      <c r="EL5" s="294"/>
      <c r="EM5" s="294"/>
      <c r="EN5" s="294"/>
      <c r="EO5" s="294"/>
      <c r="EP5" s="294"/>
      <c r="EQ5" s="294"/>
      <c r="ER5" s="294"/>
      <c r="ES5" s="294"/>
      <c r="ET5" s="294"/>
      <c r="EU5" s="294"/>
      <c r="EV5" s="294"/>
      <c r="EW5" s="294"/>
      <c r="EX5" s="294"/>
      <c r="EY5" s="294"/>
      <c r="EZ5" s="294"/>
      <c r="FA5" s="294"/>
      <c r="FB5" s="294"/>
      <c r="FC5" s="294"/>
      <c r="FD5" s="294"/>
      <c r="FE5" s="294"/>
      <c r="FF5" s="294"/>
      <c r="FG5" s="294"/>
      <c r="FH5" s="294"/>
      <c r="FI5" s="294"/>
      <c r="FJ5" s="294"/>
      <c r="FK5" s="294"/>
      <c r="FL5" s="294"/>
      <c r="FM5" s="294"/>
      <c r="FN5" s="294"/>
      <c r="FO5" s="294"/>
      <c r="FP5" s="294"/>
      <c r="FQ5" s="294"/>
      <c r="FR5" s="294"/>
      <c r="FS5" s="294"/>
      <c r="FT5" s="294"/>
      <c r="FU5" s="294"/>
      <c r="FV5" s="294"/>
      <c r="FW5" s="294"/>
      <c r="FX5" s="294"/>
      <c r="FY5" s="294"/>
      <c r="FZ5" s="294"/>
      <c r="GA5" s="294"/>
      <c r="GB5" s="294"/>
      <c r="GC5" s="294"/>
      <c r="GD5" s="294"/>
      <c r="GE5" s="294"/>
      <c r="GF5" s="294"/>
      <c r="GG5" s="294"/>
      <c r="GH5" s="294"/>
      <c r="GI5" s="294"/>
      <c r="GJ5" s="294"/>
      <c r="GK5" s="294"/>
      <c r="GL5" s="294"/>
      <c r="GM5" s="294"/>
      <c r="GN5" s="294"/>
      <c r="GO5" s="294"/>
      <c r="GP5" s="294"/>
      <c r="GQ5" s="294"/>
      <c r="GR5" s="294"/>
      <c r="GS5" s="294"/>
      <c r="GT5" s="294"/>
      <c r="GU5" s="294"/>
      <c r="GV5" s="294"/>
      <c r="GW5" s="294"/>
      <c r="GX5" s="294"/>
      <c r="GY5" s="294"/>
      <c r="GZ5" s="294"/>
      <c r="HA5" s="294"/>
      <c r="HB5" s="294"/>
      <c r="HC5" s="294"/>
      <c r="HD5" s="294"/>
      <c r="HE5" s="294"/>
      <c r="HF5" s="294"/>
      <c r="HG5" s="294"/>
      <c r="HH5" s="294"/>
      <c r="HI5" s="294"/>
      <c r="HJ5" s="294"/>
      <c r="HK5" s="294"/>
      <c r="HL5" s="294"/>
      <c r="HM5" s="294"/>
      <c r="HN5" s="294"/>
      <c r="HO5" s="294"/>
      <c r="HP5" s="294"/>
      <c r="HQ5" s="294"/>
      <c r="HR5" s="294"/>
      <c r="HS5" s="294"/>
      <c r="HT5" s="294"/>
      <c r="HU5" s="294"/>
      <c r="HV5" s="294"/>
      <c r="HW5" s="294"/>
      <c r="HX5" s="294"/>
      <c r="HY5" s="294"/>
      <c r="HZ5" s="294"/>
      <c r="IA5" s="294"/>
    </row>
    <row r="6" spans="1:235" s="40" customFormat="1" ht="15" customHeight="1" thickBot="1" x14ac:dyDescent="0.25">
      <c r="A6" s="294"/>
      <c r="B6" s="159"/>
      <c r="C6" s="160"/>
      <c r="D6" s="160"/>
      <c r="E6" s="160"/>
      <c r="F6" s="160"/>
      <c r="G6" s="158"/>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c r="GH6" s="294"/>
      <c r="GI6" s="294"/>
      <c r="GJ6" s="294"/>
      <c r="GK6" s="294"/>
      <c r="GL6" s="294"/>
      <c r="GM6" s="294"/>
      <c r="GN6" s="294"/>
      <c r="GO6" s="294"/>
      <c r="GP6" s="294"/>
      <c r="GQ6" s="294"/>
      <c r="GR6" s="294"/>
      <c r="GS6" s="294"/>
      <c r="GT6" s="294"/>
      <c r="GU6" s="294"/>
      <c r="GV6" s="294"/>
      <c r="GW6" s="294"/>
      <c r="GX6" s="294"/>
      <c r="GY6" s="294"/>
      <c r="GZ6" s="294"/>
      <c r="HA6" s="294"/>
      <c r="HB6" s="294"/>
      <c r="HC6" s="294"/>
      <c r="HD6" s="294"/>
      <c r="HE6" s="294"/>
      <c r="HF6" s="294"/>
      <c r="HG6" s="294"/>
      <c r="HH6" s="294"/>
      <c r="HI6" s="294"/>
      <c r="HJ6" s="294"/>
      <c r="HK6" s="294"/>
      <c r="HL6" s="294"/>
      <c r="HM6" s="294"/>
      <c r="HN6" s="294"/>
      <c r="HO6" s="294"/>
      <c r="HP6" s="294"/>
      <c r="HQ6" s="294"/>
      <c r="HR6" s="294"/>
      <c r="HS6" s="294"/>
      <c r="HT6" s="294"/>
      <c r="HU6" s="294"/>
      <c r="HV6" s="294"/>
      <c r="HW6" s="294"/>
      <c r="HX6" s="294"/>
      <c r="HY6" s="294"/>
      <c r="HZ6" s="294"/>
      <c r="IA6" s="294"/>
    </row>
    <row r="7" spans="1:235" s="41" customFormat="1" ht="39" customHeight="1" thickBot="1" x14ac:dyDescent="0.25">
      <c r="A7" s="296"/>
      <c r="B7" s="161"/>
      <c r="C7" s="626" t="s">
        <v>106</v>
      </c>
      <c r="D7" s="626"/>
      <c r="E7" s="626"/>
      <c r="F7" s="626"/>
      <c r="G7" s="27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c r="DE7" s="296"/>
      <c r="DF7" s="296"/>
      <c r="DG7" s="296"/>
      <c r="DH7" s="296"/>
      <c r="DI7" s="296"/>
      <c r="DJ7" s="296"/>
      <c r="DK7" s="296"/>
      <c r="DL7" s="296"/>
      <c r="DM7" s="296"/>
      <c r="DN7" s="296"/>
      <c r="DO7" s="296"/>
      <c r="DP7" s="296"/>
      <c r="DQ7" s="296"/>
      <c r="DR7" s="296"/>
      <c r="DS7" s="296"/>
      <c r="DT7" s="296"/>
      <c r="DU7" s="296"/>
      <c r="DV7" s="296"/>
      <c r="DW7" s="296"/>
      <c r="DX7" s="296"/>
      <c r="DY7" s="296"/>
      <c r="DZ7" s="296"/>
      <c r="EA7" s="296"/>
      <c r="EB7" s="296"/>
      <c r="EC7" s="296"/>
      <c r="ED7" s="296"/>
      <c r="EE7" s="296"/>
      <c r="EF7" s="296"/>
      <c r="EG7" s="296"/>
      <c r="EH7" s="296"/>
      <c r="EI7" s="296"/>
      <c r="EJ7" s="296"/>
      <c r="EK7" s="296"/>
      <c r="EL7" s="296"/>
      <c r="EM7" s="296"/>
      <c r="EN7" s="296"/>
      <c r="EO7" s="296"/>
      <c r="EP7" s="296"/>
      <c r="EQ7" s="296"/>
      <c r="ER7" s="296"/>
      <c r="ES7" s="296"/>
      <c r="ET7" s="296"/>
      <c r="EU7" s="296"/>
      <c r="EV7" s="296"/>
      <c r="EW7" s="296"/>
      <c r="EX7" s="296"/>
      <c r="EY7" s="296"/>
      <c r="EZ7" s="296"/>
      <c r="FA7" s="296"/>
      <c r="FB7" s="296"/>
      <c r="FC7" s="296"/>
      <c r="FD7" s="296"/>
      <c r="FE7" s="296"/>
      <c r="FF7" s="296"/>
      <c r="FG7" s="296"/>
      <c r="FH7" s="296"/>
      <c r="FI7" s="296"/>
      <c r="FJ7" s="296"/>
      <c r="FK7" s="296"/>
      <c r="FL7" s="296"/>
      <c r="FM7" s="296"/>
      <c r="FN7" s="296"/>
      <c r="FO7" s="296"/>
      <c r="FP7" s="296"/>
      <c r="FQ7" s="296"/>
      <c r="FR7" s="296"/>
      <c r="FS7" s="296"/>
      <c r="FT7" s="296"/>
      <c r="FU7" s="296"/>
      <c r="FV7" s="296"/>
      <c r="FW7" s="296"/>
      <c r="FX7" s="296"/>
      <c r="FY7" s="296"/>
      <c r="FZ7" s="296"/>
      <c r="GA7" s="296"/>
      <c r="GB7" s="296"/>
      <c r="GC7" s="296"/>
      <c r="GD7" s="296"/>
      <c r="GE7" s="296"/>
      <c r="GF7" s="296"/>
      <c r="GG7" s="296"/>
      <c r="GH7" s="296"/>
      <c r="GI7" s="296"/>
      <c r="GJ7" s="296"/>
      <c r="GK7" s="296"/>
      <c r="GL7" s="296"/>
      <c r="GM7" s="296"/>
      <c r="GN7" s="296"/>
      <c r="GO7" s="296"/>
      <c r="GP7" s="296"/>
      <c r="GQ7" s="296"/>
      <c r="GR7" s="296"/>
      <c r="GS7" s="296"/>
      <c r="GT7" s="296"/>
      <c r="GU7" s="296"/>
      <c r="GV7" s="296"/>
      <c r="GW7" s="296"/>
      <c r="GX7" s="296"/>
      <c r="GY7" s="296"/>
      <c r="GZ7" s="296"/>
      <c r="HA7" s="296"/>
      <c r="HB7" s="296"/>
      <c r="HC7" s="296"/>
      <c r="HD7" s="296"/>
      <c r="HE7" s="296"/>
      <c r="HF7" s="296"/>
      <c r="HG7" s="296"/>
      <c r="HH7" s="296"/>
      <c r="HI7" s="296"/>
      <c r="HJ7" s="296"/>
      <c r="HK7" s="296"/>
      <c r="HL7" s="296"/>
      <c r="HM7" s="296"/>
      <c r="HN7" s="296"/>
      <c r="HO7" s="296"/>
      <c r="HP7" s="296"/>
      <c r="HQ7" s="296"/>
      <c r="HR7" s="296"/>
      <c r="HS7" s="296"/>
      <c r="HT7" s="296"/>
      <c r="HU7" s="296"/>
      <c r="HV7" s="296"/>
      <c r="HW7" s="296"/>
      <c r="HX7" s="296"/>
      <c r="HY7" s="296"/>
      <c r="HZ7" s="296"/>
      <c r="IA7" s="296"/>
    </row>
    <row r="8" spans="1:235" s="41" customFormat="1" ht="24" customHeight="1" x14ac:dyDescent="0.25">
      <c r="A8" s="296"/>
      <c r="B8" s="278"/>
      <c r="C8" s="628" t="s">
        <v>37</v>
      </c>
      <c r="D8" s="628"/>
      <c r="E8" s="628"/>
      <c r="F8" s="628"/>
      <c r="G8" s="275"/>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c r="DE8" s="296"/>
      <c r="DF8" s="296"/>
      <c r="DG8" s="296"/>
      <c r="DH8" s="296"/>
      <c r="DI8" s="296"/>
      <c r="DJ8" s="296"/>
      <c r="DK8" s="296"/>
      <c r="DL8" s="296"/>
      <c r="DM8" s="296"/>
      <c r="DN8" s="296"/>
      <c r="DO8" s="296"/>
      <c r="DP8" s="296"/>
      <c r="DQ8" s="296"/>
      <c r="DR8" s="296"/>
      <c r="DS8" s="296"/>
      <c r="DT8" s="296"/>
      <c r="DU8" s="296"/>
      <c r="DV8" s="296"/>
      <c r="DW8" s="296"/>
      <c r="DX8" s="296"/>
      <c r="DY8" s="296"/>
      <c r="DZ8" s="296"/>
      <c r="EA8" s="296"/>
      <c r="EB8" s="296"/>
      <c r="EC8" s="296"/>
      <c r="ED8" s="296"/>
      <c r="EE8" s="296"/>
      <c r="EF8" s="296"/>
      <c r="EG8" s="296"/>
      <c r="EH8" s="296"/>
      <c r="EI8" s="296"/>
      <c r="EJ8" s="296"/>
      <c r="EK8" s="296"/>
      <c r="EL8" s="296"/>
      <c r="EM8" s="296"/>
      <c r="EN8" s="296"/>
      <c r="EO8" s="296"/>
      <c r="EP8" s="296"/>
      <c r="EQ8" s="296"/>
      <c r="ER8" s="296"/>
      <c r="ES8" s="296"/>
      <c r="ET8" s="296"/>
      <c r="EU8" s="296"/>
      <c r="EV8" s="296"/>
      <c r="EW8" s="296"/>
      <c r="EX8" s="296"/>
      <c r="EY8" s="296"/>
      <c r="EZ8" s="296"/>
      <c r="FA8" s="296"/>
      <c r="FB8" s="296"/>
      <c r="FC8" s="296"/>
      <c r="FD8" s="296"/>
      <c r="FE8" s="296"/>
      <c r="FF8" s="296"/>
      <c r="FG8" s="296"/>
      <c r="FH8" s="296"/>
      <c r="FI8" s="296"/>
      <c r="FJ8" s="296"/>
      <c r="FK8" s="296"/>
      <c r="FL8" s="296"/>
      <c r="FM8" s="296"/>
      <c r="FN8" s="296"/>
      <c r="FO8" s="296"/>
      <c r="FP8" s="296"/>
      <c r="FQ8" s="296"/>
      <c r="FR8" s="296"/>
      <c r="FS8" s="296"/>
      <c r="FT8" s="296"/>
      <c r="FU8" s="296"/>
      <c r="FV8" s="296"/>
      <c r="FW8" s="296"/>
      <c r="FX8" s="296"/>
      <c r="FY8" s="296"/>
      <c r="FZ8" s="296"/>
      <c r="GA8" s="296"/>
      <c r="GB8" s="296"/>
      <c r="GC8" s="296"/>
      <c r="GD8" s="296"/>
      <c r="GE8" s="296"/>
      <c r="GF8" s="296"/>
      <c r="GG8" s="296"/>
      <c r="GH8" s="296"/>
      <c r="GI8" s="296"/>
      <c r="GJ8" s="296"/>
      <c r="GK8" s="296"/>
      <c r="GL8" s="296"/>
      <c r="GM8" s="296"/>
      <c r="GN8" s="296"/>
      <c r="GO8" s="296"/>
      <c r="GP8" s="296"/>
      <c r="GQ8" s="296"/>
      <c r="GR8" s="296"/>
      <c r="GS8" s="296"/>
      <c r="GT8" s="296"/>
      <c r="GU8" s="296"/>
      <c r="GV8" s="296"/>
      <c r="GW8" s="296"/>
      <c r="GX8" s="296"/>
      <c r="GY8" s="296"/>
      <c r="GZ8" s="296"/>
      <c r="HA8" s="296"/>
      <c r="HB8" s="296"/>
      <c r="HC8" s="296"/>
      <c r="HD8" s="296"/>
      <c r="HE8" s="296"/>
      <c r="HF8" s="296"/>
      <c r="HG8" s="296"/>
      <c r="HH8" s="296"/>
      <c r="HI8" s="296"/>
      <c r="HJ8" s="296"/>
      <c r="HK8" s="296"/>
      <c r="HL8" s="296"/>
      <c r="HM8" s="296"/>
      <c r="HN8" s="296"/>
      <c r="HO8" s="296"/>
      <c r="HP8" s="296"/>
      <c r="HQ8" s="296"/>
      <c r="HR8" s="296"/>
      <c r="HS8" s="296"/>
      <c r="HT8" s="296"/>
      <c r="HU8" s="296"/>
      <c r="HV8" s="296"/>
      <c r="HW8" s="296"/>
      <c r="HX8" s="296"/>
      <c r="HY8" s="296"/>
      <c r="HZ8" s="296"/>
      <c r="IA8" s="296"/>
    </row>
    <row r="9" spans="1:235" s="298" customFormat="1" ht="18" customHeight="1" x14ac:dyDescent="0.2">
      <c r="A9" s="297"/>
      <c r="B9" s="278"/>
      <c r="C9" s="635" t="s">
        <v>107</v>
      </c>
      <c r="D9" s="635"/>
      <c r="E9" s="635"/>
      <c r="F9" s="635"/>
      <c r="G9" s="275"/>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297"/>
      <c r="DF9" s="297"/>
      <c r="DG9" s="297"/>
      <c r="DH9" s="297"/>
      <c r="DI9" s="297"/>
      <c r="DJ9" s="297"/>
      <c r="DK9" s="297"/>
      <c r="DL9" s="297"/>
      <c r="DM9" s="297"/>
      <c r="DN9" s="297"/>
      <c r="DO9" s="297"/>
      <c r="DP9" s="297"/>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297"/>
      <c r="ES9" s="297"/>
      <c r="ET9" s="297"/>
      <c r="EU9" s="297"/>
      <c r="EV9" s="297"/>
      <c r="EW9" s="297"/>
      <c r="EX9" s="297"/>
      <c r="EY9" s="297"/>
      <c r="EZ9" s="297"/>
      <c r="FA9" s="297"/>
      <c r="FB9" s="297"/>
      <c r="FC9" s="297"/>
      <c r="FD9" s="297"/>
      <c r="FE9" s="297"/>
      <c r="FF9" s="297"/>
      <c r="FG9" s="297"/>
      <c r="FH9" s="297"/>
      <c r="FI9" s="297"/>
      <c r="FJ9" s="297"/>
      <c r="FK9" s="297"/>
      <c r="FL9" s="297"/>
      <c r="FM9" s="297"/>
      <c r="FN9" s="297"/>
      <c r="FO9" s="297"/>
      <c r="FP9" s="297"/>
      <c r="FQ9" s="297"/>
      <c r="FR9" s="297"/>
      <c r="FS9" s="297"/>
      <c r="FT9" s="297"/>
      <c r="FU9" s="297"/>
      <c r="FV9" s="297"/>
      <c r="FW9" s="297"/>
      <c r="FX9" s="297"/>
      <c r="FY9" s="297"/>
      <c r="FZ9" s="297"/>
      <c r="GA9" s="297"/>
      <c r="GB9" s="297"/>
      <c r="GC9" s="297"/>
      <c r="GD9" s="297"/>
      <c r="GE9" s="297"/>
      <c r="GF9" s="297"/>
      <c r="GG9" s="297"/>
      <c r="GH9" s="297"/>
      <c r="GI9" s="297"/>
      <c r="GJ9" s="297"/>
      <c r="GK9" s="297"/>
      <c r="GL9" s="297"/>
      <c r="GM9" s="297"/>
      <c r="GN9" s="297"/>
      <c r="GO9" s="297"/>
      <c r="GP9" s="297"/>
      <c r="GQ9" s="297"/>
      <c r="GR9" s="297"/>
      <c r="GS9" s="297"/>
      <c r="GT9" s="297"/>
      <c r="GU9" s="297"/>
      <c r="GV9" s="297"/>
      <c r="GW9" s="297"/>
      <c r="GX9" s="297"/>
      <c r="GY9" s="297"/>
      <c r="GZ9" s="297"/>
      <c r="HA9" s="297"/>
      <c r="HB9" s="297"/>
      <c r="HC9" s="297"/>
      <c r="HD9" s="297"/>
      <c r="HE9" s="297"/>
      <c r="HF9" s="297"/>
      <c r="HG9" s="297"/>
      <c r="HH9" s="297"/>
      <c r="HI9" s="297"/>
      <c r="HJ9" s="297"/>
      <c r="HK9" s="297"/>
      <c r="HL9" s="297"/>
      <c r="HM9" s="297"/>
      <c r="HN9" s="297"/>
      <c r="HO9" s="297"/>
      <c r="HP9" s="297"/>
      <c r="HQ9" s="297"/>
      <c r="HR9" s="297"/>
      <c r="HS9" s="297"/>
      <c r="HT9" s="297"/>
      <c r="HU9" s="297"/>
      <c r="HV9" s="297"/>
      <c r="HW9" s="297"/>
      <c r="HX9" s="297"/>
      <c r="HY9" s="297"/>
      <c r="HZ9" s="297"/>
      <c r="IA9" s="297"/>
    </row>
    <row r="10" spans="1:235" s="298" customFormat="1" ht="18" customHeight="1" x14ac:dyDescent="0.2">
      <c r="A10" s="297"/>
      <c r="B10" s="278"/>
      <c r="C10" s="635" t="s">
        <v>108</v>
      </c>
      <c r="D10" s="635"/>
      <c r="E10" s="635"/>
      <c r="F10" s="635"/>
      <c r="G10" s="275"/>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c r="ED10" s="297"/>
      <c r="EE10" s="297"/>
      <c r="EF10" s="297"/>
      <c r="EG10" s="297"/>
      <c r="EH10" s="297"/>
      <c r="EI10" s="297"/>
      <c r="EJ10" s="297"/>
      <c r="EK10" s="297"/>
      <c r="EL10" s="297"/>
      <c r="EM10" s="297"/>
      <c r="EN10" s="297"/>
      <c r="EO10" s="297"/>
      <c r="EP10" s="297"/>
      <c r="EQ10" s="297"/>
      <c r="ER10" s="297"/>
      <c r="ES10" s="297"/>
      <c r="ET10" s="297"/>
      <c r="EU10" s="297"/>
      <c r="EV10" s="297"/>
      <c r="EW10" s="297"/>
      <c r="EX10" s="297"/>
      <c r="EY10" s="297"/>
      <c r="EZ10" s="297"/>
      <c r="FA10" s="297"/>
      <c r="FB10" s="297"/>
      <c r="FC10" s="297"/>
      <c r="FD10" s="297"/>
      <c r="FE10" s="297"/>
      <c r="FF10" s="297"/>
      <c r="FG10" s="297"/>
      <c r="FH10" s="297"/>
      <c r="FI10" s="297"/>
      <c r="FJ10" s="297"/>
      <c r="FK10" s="297"/>
      <c r="FL10" s="297"/>
      <c r="FM10" s="297"/>
      <c r="FN10" s="297"/>
      <c r="FO10" s="297"/>
      <c r="FP10" s="297"/>
      <c r="FQ10" s="297"/>
      <c r="FR10" s="297"/>
      <c r="FS10" s="297"/>
      <c r="FT10" s="297"/>
      <c r="FU10" s="297"/>
      <c r="FV10" s="297"/>
      <c r="FW10" s="297"/>
      <c r="FX10" s="297"/>
      <c r="FY10" s="297"/>
      <c r="FZ10" s="297"/>
      <c r="GA10" s="297"/>
      <c r="GB10" s="297"/>
      <c r="GC10" s="297"/>
      <c r="GD10" s="297"/>
      <c r="GE10" s="297"/>
      <c r="GF10" s="297"/>
      <c r="GG10" s="297"/>
      <c r="GH10" s="297"/>
      <c r="GI10" s="297"/>
      <c r="GJ10" s="297"/>
      <c r="GK10" s="297"/>
      <c r="GL10" s="297"/>
      <c r="GM10" s="297"/>
      <c r="GN10" s="297"/>
      <c r="GO10" s="297"/>
      <c r="GP10" s="297"/>
      <c r="GQ10" s="297"/>
      <c r="GR10" s="297"/>
      <c r="GS10" s="297"/>
      <c r="GT10" s="297"/>
      <c r="GU10" s="297"/>
      <c r="GV10" s="297"/>
      <c r="GW10" s="297"/>
      <c r="GX10" s="297"/>
      <c r="GY10" s="297"/>
      <c r="GZ10" s="297"/>
      <c r="HA10" s="297"/>
      <c r="HB10" s="297"/>
      <c r="HC10" s="297"/>
      <c r="HD10" s="297"/>
      <c r="HE10" s="297"/>
      <c r="HF10" s="297"/>
      <c r="HG10" s="297"/>
      <c r="HH10" s="297"/>
      <c r="HI10" s="297"/>
      <c r="HJ10" s="297"/>
      <c r="HK10" s="297"/>
      <c r="HL10" s="297"/>
      <c r="HM10" s="297"/>
      <c r="HN10" s="297"/>
      <c r="HO10" s="297"/>
      <c r="HP10" s="297"/>
      <c r="HQ10" s="297"/>
      <c r="HR10" s="297"/>
      <c r="HS10" s="297"/>
      <c r="HT10" s="297"/>
      <c r="HU10" s="297"/>
      <c r="HV10" s="297"/>
      <c r="HW10" s="297"/>
      <c r="HX10" s="297"/>
      <c r="HY10" s="297"/>
      <c r="HZ10" s="297"/>
      <c r="IA10" s="297"/>
    </row>
    <row r="11" spans="1:235" s="41" customFormat="1" ht="9.75" customHeight="1" x14ac:dyDescent="0.2">
      <c r="A11" s="296"/>
      <c r="B11" s="278"/>
      <c r="C11" s="164"/>
      <c r="D11" s="164"/>
      <c r="E11" s="164"/>
      <c r="F11" s="164"/>
      <c r="G11" s="275"/>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c r="IA11" s="296"/>
    </row>
    <row r="12" spans="1:235" s="41" customFormat="1" ht="17.25" customHeight="1" x14ac:dyDescent="0.2">
      <c r="A12" s="296"/>
      <c r="B12" s="278"/>
      <c r="C12" s="299" t="s">
        <v>107</v>
      </c>
      <c r="D12" s="300"/>
      <c r="E12" s="300"/>
      <c r="F12" s="300"/>
      <c r="G12" s="27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6"/>
      <c r="GS12" s="296"/>
      <c r="GT12" s="296"/>
      <c r="GU12" s="296"/>
      <c r="GV12" s="296"/>
      <c r="GW12" s="296"/>
      <c r="GX12" s="296"/>
      <c r="GY12" s="296"/>
      <c r="GZ12" s="296"/>
      <c r="HA12" s="296"/>
      <c r="HB12" s="296"/>
      <c r="HC12" s="296"/>
      <c r="HD12" s="296"/>
      <c r="HE12" s="296"/>
      <c r="HF12" s="296"/>
      <c r="HG12" s="296"/>
      <c r="HH12" s="296"/>
      <c r="HI12" s="296"/>
      <c r="HJ12" s="296"/>
      <c r="HK12" s="296"/>
      <c r="HL12" s="296"/>
      <c r="HM12" s="296"/>
      <c r="HN12" s="296"/>
      <c r="HO12" s="296"/>
      <c r="HP12" s="296"/>
      <c r="HQ12" s="296"/>
      <c r="HR12" s="296"/>
      <c r="HS12" s="296"/>
      <c r="HT12" s="296"/>
      <c r="HU12" s="296"/>
      <c r="HV12" s="296"/>
      <c r="HW12" s="296"/>
      <c r="HX12" s="296"/>
      <c r="HY12" s="296"/>
      <c r="HZ12" s="296"/>
      <c r="IA12" s="296"/>
    </row>
    <row r="13" spans="1:235" s="41" customFormat="1" ht="4.5" customHeight="1" x14ac:dyDescent="0.2">
      <c r="A13" s="296"/>
      <c r="B13" s="278"/>
      <c r="C13" s="164"/>
      <c r="D13" s="164"/>
      <c r="E13" s="164"/>
      <c r="F13" s="164"/>
      <c r="G13" s="275"/>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6"/>
      <c r="GS13" s="296"/>
      <c r="GT13" s="296"/>
      <c r="GU13" s="296"/>
      <c r="GV13" s="296"/>
      <c r="GW13" s="296"/>
      <c r="GX13" s="296"/>
      <c r="GY13" s="296"/>
      <c r="GZ13" s="296"/>
      <c r="HA13" s="296"/>
      <c r="HB13" s="296"/>
      <c r="HC13" s="296"/>
      <c r="HD13" s="296"/>
      <c r="HE13" s="296"/>
      <c r="HF13" s="296"/>
      <c r="HG13" s="296"/>
      <c r="HH13" s="296"/>
      <c r="HI13" s="296"/>
      <c r="HJ13" s="296"/>
      <c r="HK13" s="296"/>
      <c r="HL13" s="296"/>
      <c r="HM13" s="296"/>
      <c r="HN13" s="296"/>
      <c r="HO13" s="296"/>
      <c r="HP13" s="296"/>
      <c r="HQ13" s="296"/>
      <c r="HR13" s="296"/>
      <c r="HS13" s="296"/>
      <c r="HT13" s="296"/>
      <c r="HU13" s="296"/>
      <c r="HV13" s="296"/>
      <c r="HW13" s="296"/>
      <c r="HX13" s="296"/>
      <c r="HY13" s="296"/>
      <c r="HZ13" s="296"/>
      <c r="IA13" s="296"/>
    </row>
    <row r="14" spans="1:235" s="41" customFormat="1" ht="50.1" customHeight="1" x14ac:dyDescent="0.2">
      <c r="A14" s="296"/>
      <c r="B14" s="278"/>
      <c r="C14" s="632" t="s">
        <v>109</v>
      </c>
      <c r="D14" s="632"/>
      <c r="E14" s="632"/>
      <c r="F14" s="632"/>
      <c r="G14" s="275"/>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6"/>
      <c r="GS14" s="296"/>
      <c r="GT14" s="296"/>
      <c r="GU14" s="296"/>
      <c r="GV14" s="296"/>
      <c r="GW14" s="296"/>
      <c r="GX14" s="296"/>
      <c r="GY14" s="296"/>
      <c r="GZ14" s="296"/>
      <c r="HA14" s="296"/>
      <c r="HB14" s="296"/>
      <c r="HC14" s="296"/>
      <c r="HD14" s="296"/>
      <c r="HE14" s="296"/>
      <c r="HF14" s="296"/>
      <c r="HG14" s="296"/>
      <c r="HH14" s="296"/>
      <c r="HI14" s="296"/>
      <c r="HJ14" s="296"/>
      <c r="HK14" s="296"/>
      <c r="HL14" s="296"/>
      <c r="HM14" s="296"/>
      <c r="HN14" s="296"/>
      <c r="HO14" s="296"/>
      <c r="HP14" s="296"/>
      <c r="HQ14" s="296"/>
      <c r="HR14" s="296"/>
      <c r="HS14" s="296"/>
      <c r="HT14" s="296"/>
      <c r="HU14" s="296"/>
      <c r="HV14" s="296"/>
      <c r="HW14" s="296"/>
      <c r="HX14" s="296"/>
      <c r="HY14" s="296"/>
      <c r="HZ14" s="296"/>
      <c r="IA14" s="296"/>
    </row>
    <row r="15" spans="1:235" s="41" customFormat="1" ht="50.1" customHeight="1" x14ac:dyDescent="0.2">
      <c r="A15" s="296"/>
      <c r="B15" s="278"/>
      <c r="C15" s="632" t="s">
        <v>110</v>
      </c>
      <c r="D15" s="632"/>
      <c r="E15" s="632"/>
      <c r="F15" s="632"/>
      <c r="G15" s="275"/>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6"/>
      <c r="GS15" s="296"/>
      <c r="GT15" s="296"/>
      <c r="GU15" s="296"/>
      <c r="GV15" s="296"/>
      <c r="GW15" s="296"/>
      <c r="GX15" s="296"/>
      <c r="GY15" s="296"/>
      <c r="GZ15" s="296"/>
      <c r="HA15" s="296"/>
      <c r="HB15" s="296"/>
      <c r="HC15" s="296"/>
      <c r="HD15" s="296"/>
      <c r="HE15" s="296"/>
      <c r="HF15" s="296"/>
      <c r="HG15" s="296"/>
      <c r="HH15" s="296"/>
      <c r="HI15" s="296"/>
      <c r="HJ15" s="296"/>
      <c r="HK15" s="296"/>
      <c r="HL15" s="296"/>
      <c r="HM15" s="296"/>
      <c r="HN15" s="296"/>
      <c r="HO15" s="296"/>
      <c r="HP15" s="296"/>
      <c r="HQ15" s="296"/>
      <c r="HR15" s="296"/>
      <c r="HS15" s="296"/>
      <c r="HT15" s="296"/>
      <c r="HU15" s="296"/>
      <c r="HV15" s="296"/>
      <c r="HW15" s="296"/>
      <c r="HX15" s="296"/>
      <c r="HY15" s="296"/>
      <c r="HZ15" s="296"/>
      <c r="IA15" s="296"/>
    </row>
    <row r="16" spans="1:235" s="41" customFormat="1" ht="33.950000000000003" customHeight="1" x14ac:dyDescent="0.2">
      <c r="A16" s="296"/>
      <c r="B16" s="278"/>
      <c r="C16" s="620" t="s">
        <v>111</v>
      </c>
      <c r="D16" s="620"/>
      <c r="E16" s="620"/>
      <c r="F16" s="620"/>
      <c r="G16" s="275"/>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6"/>
      <c r="GS16" s="296"/>
      <c r="GT16" s="296"/>
      <c r="GU16" s="296"/>
      <c r="GV16" s="296"/>
      <c r="GW16" s="296"/>
      <c r="GX16" s="296"/>
      <c r="GY16" s="296"/>
      <c r="GZ16" s="296"/>
      <c r="HA16" s="296"/>
      <c r="HB16" s="296"/>
      <c r="HC16" s="296"/>
      <c r="HD16" s="296"/>
      <c r="HE16" s="296"/>
      <c r="HF16" s="296"/>
      <c r="HG16" s="296"/>
      <c r="HH16" s="296"/>
      <c r="HI16" s="296"/>
      <c r="HJ16" s="296"/>
      <c r="HK16" s="296"/>
      <c r="HL16" s="296"/>
      <c r="HM16" s="296"/>
      <c r="HN16" s="296"/>
      <c r="HO16" s="296"/>
      <c r="HP16" s="296"/>
      <c r="HQ16" s="296"/>
      <c r="HR16" s="296"/>
      <c r="HS16" s="296"/>
      <c r="HT16" s="296"/>
      <c r="HU16" s="296"/>
      <c r="HV16" s="296"/>
      <c r="HW16" s="296"/>
      <c r="HX16" s="296"/>
      <c r="HY16" s="296"/>
      <c r="HZ16" s="296"/>
      <c r="IA16" s="296"/>
    </row>
    <row r="17" spans="1:235" s="41" customFormat="1" ht="17.25" customHeight="1" x14ac:dyDescent="0.2">
      <c r="A17" s="296"/>
      <c r="B17" s="278"/>
      <c r="C17" s="164" t="s">
        <v>112</v>
      </c>
      <c r="D17" s="172"/>
      <c r="E17" s="164"/>
      <c r="F17" s="164"/>
      <c r="G17" s="275"/>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6"/>
      <c r="GS17" s="296"/>
      <c r="GT17" s="296"/>
      <c r="GU17" s="296"/>
      <c r="GV17" s="296"/>
      <c r="GW17" s="296"/>
      <c r="GX17" s="296"/>
      <c r="GY17" s="296"/>
      <c r="GZ17" s="296"/>
      <c r="HA17" s="296"/>
      <c r="HB17" s="296"/>
      <c r="HC17" s="296"/>
      <c r="HD17" s="296"/>
      <c r="HE17" s="296"/>
      <c r="HF17" s="296"/>
      <c r="HG17" s="296"/>
      <c r="HH17" s="296"/>
      <c r="HI17" s="296"/>
      <c r="HJ17" s="296"/>
      <c r="HK17" s="296"/>
      <c r="HL17" s="296"/>
      <c r="HM17" s="296"/>
      <c r="HN17" s="296"/>
      <c r="HO17" s="296"/>
      <c r="HP17" s="296"/>
      <c r="HQ17" s="296"/>
      <c r="HR17" s="296"/>
      <c r="HS17" s="296"/>
      <c r="HT17" s="296"/>
      <c r="HU17" s="296"/>
      <c r="HV17" s="296"/>
      <c r="HW17" s="296"/>
      <c r="HX17" s="296"/>
      <c r="HY17" s="296"/>
      <c r="HZ17" s="296"/>
      <c r="IA17" s="296"/>
    </row>
    <row r="18" spans="1:235" s="41" customFormat="1" ht="18.75" customHeight="1" x14ac:dyDescent="0.2">
      <c r="A18" s="296"/>
      <c r="B18" s="278"/>
      <c r="C18" s="633" t="s">
        <v>93</v>
      </c>
      <c r="D18" s="634"/>
      <c r="E18" s="634"/>
      <c r="F18" s="634"/>
      <c r="G18" s="275"/>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6"/>
      <c r="GS18" s="296"/>
      <c r="GT18" s="296"/>
      <c r="GU18" s="296"/>
      <c r="GV18" s="296"/>
      <c r="GW18" s="296"/>
      <c r="GX18" s="296"/>
      <c r="GY18" s="296"/>
      <c r="GZ18" s="296"/>
      <c r="HA18" s="296"/>
      <c r="HB18" s="296"/>
      <c r="HC18" s="296"/>
      <c r="HD18" s="296"/>
      <c r="HE18" s="296"/>
      <c r="HF18" s="296"/>
      <c r="HG18" s="296"/>
      <c r="HH18" s="296"/>
      <c r="HI18" s="296"/>
      <c r="HJ18" s="296"/>
      <c r="HK18" s="296"/>
      <c r="HL18" s="296"/>
      <c r="HM18" s="296"/>
      <c r="HN18" s="296"/>
      <c r="HO18" s="296"/>
      <c r="HP18" s="296"/>
      <c r="HQ18" s="296"/>
      <c r="HR18" s="296"/>
      <c r="HS18" s="296"/>
      <c r="HT18" s="296"/>
      <c r="HU18" s="296"/>
      <c r="HV18" s="296"/>
      <c r="HW18" s="296"/>
      <c r="HX18" s="296"/>
      <c r="HY18" s="296"/>
      <c r="HZ18" s="296"/>
      <c r="IA18" s="296"/>
    </row>
    <row r="19" spans="1:235" s="41" customFormat="1" ht="5.25" customHeight="1" x14ac:dyDescent="0.2">
      <c r="A19" s="296"/>
      <c r="B19" s="278"/>
      <c r="C19" s="164"/>
      <c r="D19" s="164"/>
      <c r="E19" s="164"/>
      <c r="F19" s="164"/>
      <c r="G19" s="275"/>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6"/>
      <c r="GS19" s="296"/>
      <c r="GT19" s="296"/>
      <c r="GU19" s="296"/>
      <c r="GV19" s="296"/>
      <c r="GW19" s="296"/>
      <c r="GX19" s="296"/>
      <c r="GY19" s="296"/>
      <c r="GZ19" s="296"/>
      <c r="HA19" s="296"/>
      <c r="HB19" s="296"/>
      <c r="HC19" s="296"/>
      <c r="HD19" s="296"/>
      <c r="HE19" s="296"/>
      <c r="HF19" s="296"/>
      <c r="HG19" s="296"/>
      <c r="HH19" s="296"/>
      <c r="HI19" s="296"/>
      <c r="HJ19" s="296"/>
      <c r="HK19" s="296"/>
      <c r="HL19" s="296"/>
      <c r="HM19" s="296"/>
      <c r="HN19" s="296"/>
      <c r="HO19" s="296"/>
      <c r="HP19" s="296"/>
      <c r="HQ19" s="296"/>
      <c r="HR19" s="296"/>
      <c r="HS19" s="296"/>
      <c r="HT19" s="296"/>
      <c r="HU19" s="296"/>
      <c r="HV19" s="296"/>
      <c r="HW19" s="296"/>
      <c r="HX19" s="296"/>
      <c r="HY19" s="296"/>
      <c r="HZ19" s="296"/>
      <c r="IA19" s="296"/>
    </row>
    <row r="20" spans="1:235" s="41" customFormat="1" ht="17.25" customHeight="1" x14ac:dyDescent="0.2">
      <c r="A20" s="296"/>
      <c r="B20" s="278"/>
      <c r="C20" s="299" t="s">
        <v>113</v>
      </c>
      <c r="D20" s="300"/>
      <c r="E20" s="300"/>
      <c r="F20" s="300"/>
      <c r="G20" s="275"/>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6"/>
      <c r="GS20" s="296"/>
      <c r="GT20" s="296"/>
      <c r="GU20" s="296"/>
      <c r="GV20" s="296"/>
      <c r="GW20" s="296"/>
      <c r="GX20" s="296"/>
      <c r="GY20" s="296"/>
      <c r="GZ20" s="296"/>
      <c r="HA20" s="296"/>
      <c r="HB20" s="296"/>
      <c r="HC20" s="296"/>
      <c r="HD20" s="296"/>
      <c r="HE20" s="296"/>
      <c r="HF20" s="296"/>
      <c r="HG20" s="296"/>
      <c r="HH20" s="296"/>
      <c r="HI20" s="296"/>
      <c r="HJ20" s="296"/>
      <c r="HK20" s="296"/>
      <c r="HL20" s="296"/>
      <c r="HM20" s="296"/>
      <c r="HN20" s="296"/>
      <c r="HO20" s="296"/>
      <c r="HP20" s="296"/>
      <c r="HQ20" s="296"/>
      <c r="HR20" s="296"/>
      <c r="HS20" s="296"/>
      <c r="HT20" s="296"/>
      <c r="HU20" s="296"/>
      <c r="HV20" s="296"/>
      <c r="HW20" s="296"/>
      <c r="HX20" s="296"/>
      <c r="HY20" s="296"/>
      <c r="HZ20" s="296"/>
      <c r="IA20" s="296"/>
    </row>
    <row r="21" spans="1:235" s="41" customFormat="1" ht="6" customHeight="1" x14ac:dyDescent="0.2">
      <c r="A21" s="296"/>
      <c r="B21" s="278"/>
      <c r="C21" s="164"/>
      <c r="D21" s="164"/>
      <c r="E21" s="164"/>
      <c r="F21" s="164"/>
      <c r="G21" s="275"/>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c r="HX21" s="296"/>
      <c r="HY21" s="296"/>
      <c r="HZ21" s="296"/>
      <c r="IA21" s="296"/>
    </row>
    <row r="22" spans="1:235" s="41" customFormat="1" ht="50.1" customHeight="1" x14ac:dyDescent="0.2">
      <c r="A22" s="296"/>
      <c r="B22" s="278"/>
      <c r="C22" s="620" t="s">
        <v>114</v>
      </c>
      <c r="D22" s="620"/>
      <c r="E22" s="620"/>
      <c r="F22" s="620"/>
      <c r="G22" s="27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6"/>
      <c r="FG22" s="296"/>
      <c r="FH22" s="296"/>
      <c r="FI22" s="296"/>
      <c r="FJ22" s="296"/>
      <c r="FK22" s="296"/>
      <c r="FL22" s="296"/>
      <c r="FM22" s="296"/>
      <c r="FN22" s="296"/>
      <c r="FO22" s="296"/>
      <c r="FP22" s="296"/>
      <c r="FQ22" s="296"/>
      <c r="FR22" s="296"/>
      <c r="FS22" s="296"/>
      <c r="FT22" s="296"/>
      <c r="FU22" s="296"/>
      <c r="FV22" s="296"/>
      <c r="FW22" s="296"/>
      <c r="FX22" s="296"/>
      <c r="FY22" s="296"/>
      <c r="FZ22" s="296"/>
      <c r="GA22" s="296"/>
      <c r="GB22" s="296"/>
      <c r="GC22" s="296"/>
      <c r="GD22" s="296"/>
      <c r="GE22" s="296"/>
      <c r="GF22" s="296"/>
      <c r="GG22" s="296"/>
      <c r="GH22" s="296"/>
      <c r="GI22" s="296"/>
      <c r="GJ22" s="296"/>
      <c r="GK22" s="296"/>
      <c r="GL22" s="296"/>
      <c r="GM22" s="296"/>
      <c r="GN22" s="296"/>
      <c r="GO22" s="296"/>
      <c r="GP22" s="296"/>
      <c r="GQ22" s="296"/>
      <c r="GR22" s="296"/>
      <c r="GS22" s="296"/>
      <c r="GT22" s="296"/>
      <c r="GU22" s="296"/>
      <c r="GV22" s="296"/>
      <c r="GW22" s="296"/>
      <c r="GX22" s="296"/>
      <c r="GY22" s="296"/>
      <c r="GZ22" s="296"/>
      <c r="HA22" s="296"/>
      <c r="HB22" s="296"/>
      <c r="HC22" s="296"/>
      <c r="HD22" s="296"/>
      <c r="HE22" s="296"/>
      <c r="HF22" s="296"/>
      <c r="HG22" s="296"/>
      <c r="HH22" s="296"/>
      <c r="HI22" s="296"/>
      <c r="HJ22" s="296"/>
      <c r="HK22" s="296"/>
      <c r="HL22" s="296"/>
      <c r="HM22" s="296"/>
      <c r="HN22" s="296"/>
      <c r="HO22" s="296"/>
      <c r="HP22" s="296"/>
      <c r="HQ22" s="296"/>
      <c r="HR22" s="296"/>
      <c r="HS22" s="296"/>
      <c r="HT22" s="296"/>
      <c r="HU22" s="296"/>
      <c r="HV22" s="296"/>
      <c r="HW22" s="296"/>
      <c r="HX22" s="296"/>
      <c r="HY22" s="296"/>
      <c r="HZ22" s="296"/>
      <c r="IA22" s="296"/>
    </row>
    <row r="23" spans="1:235" s="41" customFormat="1" ht="50.1" customHeight="1" x14ac:dyDescent="0.2">
      <c r="A23" s="296"/>
      <c r="B23" s="278"/>
      <c r="C23" s="630" t="s">
        <v>115</v>
      </c>
      <c r="D23" s="630"/>
      <c r="E23" s="630"/>
      <c r="F23" s="630"/>
      <c r="G23" s="275"/>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6"/>
      <c r="FM23" s="296"/>
      <c r="FN23" s="296"/>
      <c r="FO23" s="296"/>
      <c r="FP23" s="296"/>
      <c r="FQ23" s="296"/>
      <c r="FR23" s="296"/>
      <c r="FS23" s="296"/>
      <c r="FT23" s="296"/>
      <c r="FU23" s="296"/>
      <c r="FV23" s="296"/>
      <c r="FW23" s="296"/>
      <c r="FX23" s="296"/>
      <c r="FY23" s="296"/>
      <c r="FZ23" s="296"/>
      <c r="GA23" s="296"/>
      <c r="GB23" s="296"/>
      <c r="GC23" s="296"/>
      <c r="GD23" s="296"/>
      <c r="GE23" s="296"/>
      <c r="GF23" s="296"/>
      <c r="GG23" s="296"/>
      <c r="GH23" s="296"/>
      <c r="GI23" s="296"/>
      <c r="GJ23" s="296"/>
      <c r="GK23" s="296"/>
      <c r="GL23" s="296"/>
      <c r="GM23" s="296"/>
      <c r="GN23" s="296"/>
      <c r="GO23" s="296"/>
      <c r="GP23" s="296"/>
      <c r="GQ23" s="296"/>
      <c r="GR23" s="296"/>
      <c r="GS23" s="296"/>
      <c r="GT23" s="296"/>
      <c r="GU23" s="296"/>
      <c r="GV23" s="296"/>
      <c r="GW23" s="296"/>
      <c r="GX23" s="296"/>
      <c r="GY23" s="296"/>
      <c r="GZ23" s="296"/>
      <c r="HA23" s="296"/>
      <c r="HB23" s="296"/>
      <c r="HC23" s="296"/>
      <c r="HD23" s="296"/>
      <c r="HE23" s="296"/>
      <c r="HF23" s="296"/>
      <c r="HG23" s="296"/>
      <c r="HH23" s="296"/>
      <c r="HI23" s="296"/>
      <c r="HJ23" s="296"/>
      <c r="HK23" s="296"/>
      <c r="HL23" s="296"/>
      <c r="HM23" s="296"/>
      <c r="HN23" s="296"/>
      <c r="HO23" s="296"/>
      <c r="HP23" s="296"/>
      <c r="HQ23" s="296"/>
      <c r="HR23" s="296"/>
      <c r="HS23" s="296"/>
      <c r="HT23" s="296"/>
      <c r="HU23" s="296"/>
      <c r="HV23" s="296"/>
      <c r="HW23" s="296"/>
      <c r="HX23" s="296"/>
      <c r="HY23" s="296"/>
      <c r="HZ23" s="296"/>
      <c r="IA23" s="296"/>
    </row>
    <row r="24" spans="1:235" s="41" customFormat="1" ht="47.1" customHeight="1" x14ac:dyDescent="0.2">
      <c r="A24" s="296"/>
      <c r="B24" s="278"/>
      <c r="C24" s="630" t="s">
        <v>116</v>
      </c>
      <c r="D24" s="630"/>
      <c r="E24" s="630"/>
      <c r="F24" s="630"/>
      <c r="G24" s="275"/>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6"/>
      <c r="FM24" s="296"/>
      <c r="FN24" s="296"/>
      <c r="FO24" s="296"/>
      <c r="FP24" s="296"/>
      <c r="FQ24" s="296"/>
      <c r="FR24" s="296"/>
      <c r="FS24" s="296"/>
      <c r="FT24" s="296"/>
      <c r="FU24" s="296"/>
      <c r="FV24" s="296"/>
      <c r="FW24" s="296"/>
      <c r="FX24" s="296"/>
      <c r="FY24" s="296"/>
      <c r="FZ24" s="296"/>
      <c r="GA24" s="296"/>
      <c r="GB24" s="296"/>
      <c r="GC24" s="296"/>
      <c r="GD24" s="296"/>
      <c r="GE24" s="296"/>
      <c r="GF24" s="296"/>
      <c r="GG24" s="296"/>
      <c r="GH24" s="296"/>
      <c r="GI24" s="296"/>
      <c r="GJ24" s="296"/>
      <c r="GK24" s="296"/>
      <c r="GL24" s="296"/>
      <c r="GM24" s="296"/>
      <c r="GN24" s="296"/>
      <c r="GO24" s="296"/>
      <c r="GP24" s="296"/>
      <c r="GQ24" s="296"/>
      <c r="GR24" s="296"/>
      <c r="GS24" s="296"/>
      <c r="GT24" s="296"/>
      <c r="GU24" s="296"/>
      <c r="GV24" s="296"/>
      <c r="GW24" s="296"/>
      <c r="GX24" s="296"/>
      <c r="GY24" s="296"/>
      <c r="GZ24" s="296"/>
      <c r="HA24" s="296"/>
      <c r="HB24" s="296"/>
      <c r="HC24" s="296"/>
      <c r="HD24" s="296"/>
      <c r="HE24" s="296"/>
      <c r="HF24" s="296"/>
      <c r="HG24" s="296"/>
      <c r="HH24" s="296"/>
      <c r="HI24" s="296"/>
      <c r="HJ24" s="296"/>
      <c r="HK24" s="296"/>
      <c r="HL24" s="296"/>
      <c r="HM24" s="296"/>
      <c r="HN24" s="296"/>
      <c r="HO24" s="296"/>
      <c r="HP24" s="296"/>
      <c r="HQ24" s="296"/>
      <c r="HR24" s="296"/>
      <c r="HS24" s="296"/>
      <c r="HT24" s="296"/>
      <c r="HU24" s="296"/>
      <c r="HV24" s="296"/>
      <c r="HW24" s="296"/>
      <c r="HX24" s="296"/>
      <c r="HY24" s="296"/>
      <c r="HZ24" s="296"/>
      <c r="IA24" s="296"/>
    </row>
    <row r="25" spans="1:235" s="41" customFormat="1" ht="17.100000000000001" customHeight="1" x14ac:dyDescent="0.2">
      <c r="A25" s="296"/>
      <c r="B25" s="278"/>
      <c r="C25" s="620" t="s">
        <v>117</v>
      </c>
      <c r="D25" s="621"/>
      <c r="E25" s="621"/>
      <c r="F25" s="621"/>
      <c r="G25" s="275"/>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296"/>
      <c r="DS25" s="296"/>
      <c r="DT25" s="296"/>
      <c r="DU25" s="296"/>
      <c r="DV25" s="296"/>
      <c r="DW25" s="296"/>
      <c r="DX25" s="296"/>
      <c r="DY25" s="296"/>
      <c r="DZ25" s="296"/>
      <c r="EA25" s="296"/>
      <c r="EB25" s="296"/>
      <c r="EC25" s="296"/>
      <c r="ED25" s="296"/>
      <c r="EE25" s="296"/>
      <c r="EF25" s="296"/>
      <c r="EG25" s="296"/>
      <c r="EH25" s="296"/>
      <c r="EI25" s="296"/>
      <c r="EJ25" s="296"/>
      <c r="EK25" s="296"/>
      <c r="EL25" s="296"/>
      <c r="EM25" s="296"/>
      <c r="EN25" s="296"/>
      <c r="EO25" s="296"/>
      <c r="EP25" s="296"/>
      <c r="EQ25" s="296"/>
      <c r="ER25" s="296"/>
      <c r="ES25" s="296"/>
      <c r="ET25" s="296"/>
      <c r="EU25" s="296"/>
      <c r="EV25" s="296"/>
      <c r="EW25" s="296"/>
      <c r="EX25" s="296"/>
      <c r="EY25" s="296"/>
      <c r="EZ25" s="296"/>
      <c r="FA25" s="296"/>
      <c r="FB25" s="296"/>
      <c r="FC25" s="296"/>
      <c r="FD25" s="296"/>
      <c r="FE25" s="296"/>
      <c r="FF25" s="296"/>
      <c r="FG25" s="296"/>
      <c r="FH25" s="296"/>
      <c r="FI25" s="296"/>
      <c r="FJ25" s="296"/>
      <c r="FK25" s="296"/>
      <c r="FL25" s="296"/>
      <c r="FM25" s="296"/>
      <c r="FN25" s="296"/>
      <c r="FO25" s="296"/>
      <c r="FP25" s="296"/>
      <c r="FQ25" s="296"/>
      <c r="FR25" s="296"/>
      <c r="FS25" s="296"/>
      <c r="FT25" s="296"/>
      <c r="FU25" s="296"/>
      <c r="FV25" s="296"/>
      <c r="FW25" s="296"/>
      <c r="FX25" s="296"/>
      <c r="FY25" s="296"/>
      <c r="FZ25" s="296"/>
      <c r="GA25" s="296"/>
      <c r="GB25" s="296"/>
      <c r="GC25" s="296"/>
      <c r="GD25" s="296"/>
      <c r="GE25" s="296"/>
      <c r="GF25" s="296"/>
      <c r="GG25" s="296"/>
      <c r="GH25" s="296"/>
      <c r="GI25" s="296"/>
      <c r="GJ25" s="296"/>
      <c r="GK25" s="296"/>
      <c r="GL25" s="296"/>
      <c r="GM25" s="296"/>
      <c r="GN25" s="296"/>
      <c r="GO25" s="296"/>
      <c r="GP25" s="296"/>
      <c r="GQ25" s="296"/>
      <c r="GR25" s="296"/>
      <c r="GS25" s="296"/>
      <c r="GT25" s="296"/>
      <c r="GU25" s="296"/>
      <c r="GV25" s="296"/>
      <c r="GW25" s="296"/>
      <c r="GX25" s="296"/>
      <c r="GY25" s="296"/>
      <c r="GZ25" s="296"/>
      <c r="HA25" s="296"/>
      <c r="HB25" s="296"/>
      <c r="HC25" s="296"/>
      <c r="HD25" s="296"/>
      <c r="HE25" s="296"/>
      <c r="HF25" s="296"/>
      <c r="HG25" s="296"/>
      <c r="HH25" s="296"/>
      <c r="HI25" s="296"/>
      <c r="HJ25" s="296"/>
      <c r="HK25" s="296"/>
      <c r="HL25" s="296"/>
      <c r="HM25" s="296"/>
      <c r="HN25" s="296"/>
      <c r="HO25" s="296"/>
      <c r="HP25" s="296"/>
      <c r="HQ25" s="296"/>
      <c r="HR25" s="296"/>
      <c r="HS25" s="296"/>
      <c r="HT25" s="296"/>
      <c r="HU25" s="296"/>
      <c r="HV25" s="296"/>
      <c r="HW25" s="296"/>
      <c r="HX25" s="296"/>
      <c r="HY25" s="296"/>
      <c r="HZ25" s="296"/>
      <c r="IA25" s="296"/>
    </row>
    <row r="26" spans="1:235" s="41" customFormat="1" ht="15" customHeight="1" x14ac:dyDescent="0.2">
      <c r="A26" s="296"/>
      <c r="B26" s="278"/>
      <c r="C26" s="631" t="s">
        <v>118</v>
      </c>
      <c r="D26" s="631"/>
      <c r="E26" s="631"/>
      <c r="F26" s="631"/>
      <c r="G26" s="275"/>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96"/>
      <c r="CF26" s="296"/>
      <c r="CG26" s="296"/>
      <c r="CH26" s="296"/>
      <c r="CI26" s="296"/>
      <c r="CJ26" s="296"/>
      <c r="CK26" s="296"/>
      <c r="CL26" s="296"/>
      <c r="CM26" s="296"/>
      <c r="CN26" s="296"/>
      <c r="CO26" s="296"/>
      <c r="CP26" s="296"/>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296"/>
      <c r="DS26" s="296"/>
      <c r="DT26" s="296"/>
      <c r="DU26" s="296"/>
      <c r="DV26" s="296"/>
      <c r="DW26" s="296"/>
      <c r="DX26" s="296"/>
      <c r="DY26" s="296"/>
      <c r="DZ26" s="296"/>
      <c r="EA26" s="296"/>
      <c r="EB26" s="296"/>
      <c r="EC26" s="296"/>
      <c r="ED26" s="296"/>
      <c r="EE26" s="296"/>
      <c r="EF26" s="296"/>
      <c r="EG26" s="296"/>
      <c r="EH26" s="296"/>
      <c r="EI26" s="296"/>
      <c r="EJ26" s="296"/>
      <c r="EK26" s="296"/>
      <c r="EL26" s="296"/>
      <c r="EM26" s="296"/>
      <c r="EN26" s="296"/>
      <c r="EO26" s="296"/>
      <c r="EP26" s="296"/>
      <c r="EQ26" s="296"/>
      <c r="ER26" s="296"/>
      <c r="ES26" s="296"/>
      <c r="ET26" s="296"/>
      <c r="EU26" s="296"/>
      <c r="EV26" s="296"/>
      <c r="EW26" s="296"/>
      <c r="EX26" s="296"/>
      <c r="EY26" s="296"/>
      <c r="EZ26" s="296"/>
      <c r="FA26" s="296"/>
      <c r="FB26" s="296"/>
      <c r="FC26" s="296"/>
      <c r="FD26" s="296"/>
      <c r="FE26" s="296"/>
      <c r="FF26" s="296"/>
      <c r="FG26" s="296"/>
      <c r="FH26" s="296"/>
      <c r="FI26" s="296"/>
      <c r="FJ26" s="296"/>
      <c r="FK26" s="296"/>
      <c r="FL26" s="296"/>
      <c r="FM26" s="296"/>
      <c r="FN26" s="296"/>
      <c r="FO26" s="296"/>
      <c r="FP26" s="296"/>
      <c r="FQ26" s="296"/>
      <c r="FR26" s="296"/>
      <c r="FS26" s="296"/>
      <c r="FT26" s="296"/>
      <c r="FU26" s="296"/>
      <c r="FV26" s="296"/>
      <c r="FW26" s="296"/>
      <c r="FX26" s="296"/>
      <c r="FY26" s="296"/>
      <c r="FZ26" s="296"/>
      <c r="GA26" s="296"/>
      <c r="GB26" s="296"/>
      <c r="GC26" s="296"/>
      <c r="GD26" s="296"/>
      <c r="GE26" s="296"/>
      <c r="GF26" s="296"/>
      <c r="GG26" s="296"/>
      <c r="GH26" s="296"/>
      <c r="GI26" s="296"/>
      <c r="GJ26" s="296"/>
      <c r="GK26" s="296"/>
      <c r="GL26" s="296"/>
      <c r="GM26" s="296"/>
      <c r="GN26" s="296"/>
      <c r="GO26" s="296"/>
      <c r="GP26" s="296"/>
      <c r="GQ26" s="296"/>
      <c r="GR26" s="296"/>
      <c r="GS26" s="296"/>
      <c r="GT26" s="296"/>
      <c r="GU26" s="296"/>
      <c r="GV26" s="296"/>
      <c r="GW26" s="296"/>
      <c r="GX26" s="296"/>
      <c r="GY26" s="296"/>
      <c r="GZ26" s="296"/>
      <c r="HA26" s="296"/>
      <c r="HB26" s="296"/>
      <c r="HC26" s="296"/>
      <c r="HD26" s="296"/>
      <c r="HE26" s="296"/>
      <c r="HF26" s="296"/>
      <c r="HG26" s="296"/>
      <c r="HH26" s="296"/>
      <c r="HI26" s="296"/>
      <c r="HJ26" s="296"/>
      <c r="HK26" s="296"/>
      <c r="HL26" s="296"/>
      <c r="HM26" s="296"/>
      <c r="HN26" s="296"/>
      <c r="HO26" s="296"/>
      <c r="HP26" s="296"/>
      <c r="HQ26" s="296"/>
      <c r="HR26" s="296"/>
      <c r="HS26" s="296"/>
      <c r="HT26" s="296"/>
      <c r="HU26" s="296"/>
      <c r="HV26" s="296"/>
      <c r="HW26" s="296"/>
      <c r="HX26" s="296"/>
      <c r="HY26" s="296"/>
      <c r="HZ26" s="296"/>
      <c r="IA26" s="296"/>
    </row>
    <row r="27" spans="1:235" s="41" customFormat="1" ht="5.25" customHeight="1" x14ac:dyDescent="0.2">
      <c r="A27" s="296"/>
      <c r="B27" s="278"/>
      <c r="C27" s="164"/>
      <c r="D27" s="164"/>
      <c r="E27" s="164"/>
      <c r="F27" s="164"/>
      <c r="G27" s="275"/>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296"/>
      <c r="DR27" s="296"/>
      <c r="DS27" s="296"/>
      <c r="DT27" s="296"/>
      <c r="DU27" s="296"/>
      <c r="DV27" s="296"/>
      <c r="DW27" s="296"/>
      <c r="DX27" s="296"/>
      <c r="DY27" s="296"/>
      <c r="DZ27" s="296"/>
      <c r="EA27" s="296"/>
      <c r="EB27" s="296"/>
      <c r="EC27" s="296"/>
      <c r="ED27" s="296"/>
      <c r="EE27" s="296"/>
      <c r="EF27" s="296"/>
      <c r="EG27" s="296"/>
      <c r="EH27" s="296"/>
      <c r="EI27" s="296"/>
      <c r="EJ27" s="296"/>
      <c r="EK27" s="296"/>
      <c r="EL27" s="296"/>
      <c r="EM27" s="296"/>
      <c r="EN27" s="296"/>
      <c r="EO27" s="296"/>
      <c r="EP27" s="296"/>
      <c r="EQ27" s="296"/>
      <c r="ER27" s="296"/>
      <c r="ES27" s="296"/>
      <c r="ET27" s="296"/>
      <c r="EU27" s="296"/>
      <c r="EV27" s="296"/>
      <c r="EW27" s="296"/>
      <c r="EX27" s="296"/>
      <c r="EY27" s="296"/>
      <c r="EZ27" s="296"/>
      <c r="FA27" s="296"/>
      <c r="FB27" s="296"/>
      <c r="FC27" s="296"/>
      <c r="FD27" s="296"/>
      <c r="FE27" s="296"/>
      <c r="FF27" s="296"/>
      <c r="FG27" s="296"/>
      <c r="FH27" s="296"/>
      <c r="FI27" s="296"/>
      <c r="FJ27" s="296"/>
      <c r="FK27" s="296"/>
      <c r="FL27" s="296"/>
      <c r="FM27" s="296"/>
      <c r="FN27" s="296"/>
      <c r="FO27" s="296"/>
      <c r="FP27" s="296"/>
      <c r="FQ27" s="296"/>
      <c r="FR27" s="296"/>
      <c r="FS27" s="296"/>
      <c r="FT27" s="296"/>
      <c r="FU27" s="296"/>
      <c r="FV27" s="296"/>
      <c r="FW27" s="296"/>
      <c r="FX27" s="296"/>
      <c r="FY27" s="296"/>
      <c r="FZ27" s="296"/>
      <c r="GA27" s="296"/>
      <c r="GB27" s="296"/>
      <c r="GC27" s="296"/>
      <c r="GD27" s="296"/>
      <c r="GE27" s="296"/>
      <c r="GF27" s="296"/>
      <c r="GG27" s="296"/>
      <c r="GH27" s="296"/>
      <c r="GI27" s="296"/>
      <c r="GJ27" s="296"/>
      <c r="GK27" s="296"/>
      <c r="GL27" s="296"/>
      <c r="GM27" s="296"/>
      <c r="GN27" s="296"/>
      <c r="GO27" s="296"/>
      <c r="GP27" s="296"/>
      <c r="GQ27" s="296"/>
      <c r="GR27" s="296"/>
      <c r="GS27" s="296"/>
      <c r="GT27" s="296"/>
      <c r="GU27" s="296"/>
      <c r="GV27" s="296"/>
      <c r="GW27" s="296"/>
      <c r="GX27" s="296"/>
      <c r="GY27" s="296"/>
      <c r="GZ27" s="296"/>
      <c r="HA27" s="296"/>
      <c r="HB27" s="296"/>
      <c r="HC27" s="296"/>
      <c r="HD27" s="296"/>
      <c r="HE27" s="296"/>
      <c r="HF27" s="296"/>
      <c r="HG27" s="296"/>
      <c r="HH27" s="296"/>
      <c r="HI27" s="296"/>
      <c r="HJ27" s="296"/>
      <c r="HK27" s="296"/>
      <c r="HL27" s="296"/>
      <c r="HM27" s="296"/>
      <c r="HN27" s="296"/>
      <c r="HO27" s="296"/>
      <c r="HP27" s="296"/>
      <c r="HQ27" s="296"/>
      <c r="HR27" s="296"/>
      <c r="HS27" s="296"/>
      <c r="HT27" s="296"/>
      <c r="HU27" s="296"/>
      <c r="HV27" s="296"/>
      <c r="HW27" s="296"/>
      <c r="HX27" s="296"/>
      <c r="HY27" s="296"/>
      <c r="HZ27" s="296"/>
      <c r="IA27" s="296"/>
    </row>
    <row r="28" spans="1:235" s="289" customFormat="1" ht="13.5" customHeight="1" thickBot="1" x14ac:dyDescent="0.25">
      <c r="A28" s="301"/>
      <c r="B28" s="290"/>
      <c r="C28" s="291"/>
      <c r="D28" s="291"/>
      <c r="E28" s="291"/>
      <c r="F28" s="292"/>
      <c r="G28" s="293"/>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c r="CG28" s="301"/>
      <c r="CH28" s="301"/>
      <c r="CI28" s="301"/>
      <c r="CJ28" s="301"/>
      <c r="CK28" s="301"/>
      <c r="CL28" s="301"/>
      <c r="CM28" s="301"/>
      <c r="CN28" s="301"/>
      <c r="CO28" s="301"/>
      <c r="CP28" s="301"/>
      <c r="CQ28" s="301"/>
      <c r="CR28" s="301"/>
      <c r="CS28" s="301"/>
      <c r="CT28" s="301"/>
      <c r="CU28" s="301"/>
      <c r="CV28" s="301"/>
      <c r="CW28" s="301"/>
      <c r="CX28" s="301"/>
      <c r="CY28" s="301"/>
      <c r="CZ28" s="301"/>
      <c r="DA28" s="301"/>
      <c r="DB28" s="301"/>
      <c r="DC28" s="301"/>
      <c r="DD28" s="301"/>
      <c r="DE28" s="301"/>
      <c r="DF28" s="301"/>
      <c r="DG28" s="301"/>
      <c r="DH28" s="301"/>
      <c r="DI28" s="301"/>
      <c r="DJ28" s="301"/>
      <c r="DK28" s="301"/>
      <c r="DL28" s="301"/>
      <c r="DM28" s="301"/>
      <c r="DN28" s="301"/>
      <c r="DO28" s="301"/>
      <c r="DP28" s="301"/>
      <c r="DQ28" s="301"/>
      <c r="DR28" s="301"/>
      <c r="DS28" s="301"/>
      <c r="DT28" s="301"/>
      <c r="DU28" s="301"/>
      <c r="DV28" s="301"/>
      <c r="DW28" s="301"/>
      <c r="DX28" s="301"/>
      <c r="DY28" s="301"/>
      <c r="DZ28" s="301"/>
      <c r="EA28" s="301"/>
      <c r="EB28" s="301"/>
      <c r="EC28" s="301"/>
      <c r="ED28" s="301"/>
      <c r="EE28" s="301"/>
      <c r="EF28" s="301"/>
      <c r="EG28" s="301"/>
      <c r="EH28" s="301"/>
      <c r="EI28" s="301"/>
      <c r="EJ28" s="301"/>
      <c r="EK28" s="301"/>
      <c r="EL28" s="301"/>
      <c r="EM28" s="301"/>
      <c r="EN28" s="301"/>
      <c r="EO28" s="301"/>
      <c r="EP28" s="301"/>
      <c r="EQ28" s="301"/>
      <c r="ER28" s="301"/>
      <c r="ES28" s="301"/>
      <c r="ET28" s="301"/>
      <c r="EU28" s="301"/>
      <c r="EV28" s="301"/>
      <c r="EW28" s="301"/>
      <c r="EX28" s="301"/>
      <c r="EY28" s="301"/>
      <c r="EZ28" s="301"/>
      <c r="FA28" s="301"/>
      <c r="FB28" s="301"/>
      <c r="FC28" s="301"/>
      <c r="FD28" s="301"/>
      <c r="FE28" s="301"/>
      <c r="FF28" s="301"/>
      <c r="FG28" s="301"/>
      <c r="FH28" s="301"/>
      <c r="FI28" s="301"/>
      <c r="FJ28" s="301"/>
      <c r="FK28" s="301"/>
      <c r="FL28" s="301"/>
      <c r="FM28" s="301"/>
      <c r="FN28" s="301"/>
      <c r="FO28" s="301"/>
      <c r="FP28" s="301"/>
      <c r="FQ28" s="301"/>
      <c r="FR28" s="301"/>
      <c r="FS28" s="301"/>
      <c r="FT28" s="301"/>
      <c r="FU28" s="301"/>
      <c r="FV28" s="301"/>
      <c r="FW28" s="301"/>
      <c r="FX28" s="301"/>
      <c r="FY28" s="301"/>
      <c r="FZ28" s="301"/>
      <c r="GA28" s="301"/>
      <c r="GB28" s="301"/>
      <c r="GC28" s="301"/>
      <c r="GD28" s="301"/>
      <c r="GE28" s="301"/>
      <c r="GF28" s="301"/>
      <c r="GG28" s="301"/>
      <c r="GH28" s="301"/>
      <c r="GI28" s="301"/>
      <c r="GJ28" s="301"/>
      <c r="GK28" s="301"/>
      <c r="GL28" s="301"/>
      <c r="GM28" s="301"/>
      <c r="GN28" s="301"/>
      <c r="GO28" s="301"/>
      <c r="GP28" s="301"/>
      <c r="GQ28" s="301"/>
      <c r="GR28" s="301"/>
      <c r="GS28" s="301"/>
      <c r="GT28" s="301"/>
      <c r="GU28" s="301"/>
      <c r="GV28" s="301"/>
      <c r="GW28" s="301"/>
      <c r="GX28" s="301"/>
      <c r="GY28" s="301"/>
      <c r="GZ28" s="301"/>
      <c r="HA28" s="301"/>
      <c r="HB28" s="301"/>
      <c r="HC28" s="301"/>
      <c r="HD28" s="301"/>
      <c r="HE28" s="301"/>
      <c r="HF28" s="301"/>
      <c r="HG28" s="301"/>
      <c r="HH28" s="301"/>
      <c r="HI28" s="301"/>
      <c r="HJ28" s="301"/>
      <c r="HK28" s="301"/>
      <c r="HL28" s="301"/>
      <c r="HM28" s="301"/>
      <c r="HN28" s="301"/>
      <c r="HO28" s="301"/>
      <c r="HP28" s="301"/>
      <c r="HQ28" s="301"/>
      <c r="HR28" s="301"/>
      <c r="HS28" s="301"/>
      <c r="HT28" s="301"/>
      <c r="HU28" s="301"/>
      <c r="HV28" s="301"/>
      <c r="HW28" s="301"/>
      <c r="HX28" s="301"/>
      <c r="HY28" s="301"/>
      <c r="HZ28" s="301"/>
      <c r="IA28" s="301"/>
    </row>
    <row r="29" spans="1:235" s="302" customFormat="1" ht="17.25" customHeight="1" x14ac:dyDescent="0.2"/>
    <row r="30" spans="1:235" s="302" customFormat="1" ht="7.5" customHeight="1" x14ac:dyDescent="0.2"/>
    <row r="31" spans="1:235" s="302" customFormat="1" ht="47.25" customHeight="1" x14ac:dyDescent="0.2"/>
    <row r="32" spans="1:235" s="302" customFormat="1" ht="30" customHeight="1" x14ac:dyDescent="0.2"/>
    <row r="33" s="302" customFormat="1" ht="30" customHeight="1" x14ac:dyDescent="0.2"/>
    <row r="34" s="302" customFormat="1" ht="67.5" customHeight="1" x14ac:dyDescent="0.2"/>
    <row r="35" s="302" customFormat="1" ht="7.5" customHeight="1" x14ac:dyDescent="0.2"/>
    <row r="36" s="303" customFormat="1" x14ac:dyDescent="0.2"/>
    <row r="37" s="303" customFormat="1" x14ac:dyDescent="0.2"/>
    <row r="38" s="303" customFormat="1" x14ac:dyDescent="0.2"/>
    <row r="39" s="303" customFormat="1" x14ac:dyDescent="0.2"/>
    <row r="40" s="303" customFormat="1" x14ac:dyDescent="0.2"/>
    <row r="41" s="303" customFormat="1" x14ac:dyDescent="0.2"/>
    <row r="42" s="303" customFormat="1" x14ac:dyDescent="0.2"/>
    <row r="43" s="303" customFormat="1" x14ac:dyDescent="0.2"/>
    <row r="44" s="303" customFormat="1" x14ac:dyDescent="0.2"/>
    <row r="45" s="303" customFormat="1" x14ac:dyDescent="0.2"/>
    <row r="46" s="303" customFormat="1" x14ac:dyDescent="0.2"/>
    <row r="47" s="303" customFormat="1" x14ac:dyDescent="0.2"/>
    <row r="48" s="303" customFormat="1" x14ac:dyDescent="0.2"/>
    <row r="49" s="303" customFormat="1" x14ac:dyDescent="0.2"/>
    <row r="50" s="303" customFormat="1" x14ac:dyDescent="0.2"/>
    <row r="51" s="303" customFormat="1" x14ac:dyDescent="0.2"/>
    <row r="52" s="303" customFormat="1" x14ac:dyDescent="0.2"/>
    <row r="53" s="303" customFormat="1" x14ac:dyDescent="0.2"/>
    <row r="54" s="303" customFormat="1" x14ac:dyDescent="0.2"/>
    <row r="55" s="303" customFormat="1" x14ac:dyDescent="0.2"/>
    <row r="56" s="303" customFormat="1" x14ac:dyDescent="0.2"/>
    <row r="57" s="303" customFormat="1" x14ac:dyDescent="0.2"/>
    <row r="58" s="303" customFormat="1" x14ac:dyDescent="0.2"/>
    <row r="59" s="303" customFormat="1" x14ac:dyDescent="0.2"/>
    <row r="60" s="303" customFormat="1" x14ac:dyDescent="0.2"/>
    <row r="61" s="303" customFormat="1" x14ac:dyDescent="0.2"/>
    <row r="62" s="303" customFormat="1" x14ac:dyDescent="0.2"/>
    <row r="63" s="303" customFormat="1" x14ac:dyDescent="0.2"/>
    <row r="64" s="303" customFormat="1" x14ac:dyDescent="0.2"/>
    <row r="65" s="303" customFormat="1" x14ac:dyDescent="0.2"/>
    <row r="66" s="303" customFormat="1" x14ac:dyDescent="0.2"/>
    <row r="67" s="303" customFormat="1" x14ac:dyDescent="0.2"/>
    <row r="68" s="303" customFormat="1" x14ac:dyDescent="0.2"/>
    <row r="69" s="303" customFormat="1" x14ac:dyDescent="0.2"/>
    <row r="70" s="303" customFormat="1" x14ac:dyDescent="0.2"/>
    <row r="71" s="303" customFormat="1" x14ac:dyDescent="0.2"/>
    <row r="72" s="303" customFormat="1" x14ac:dyDescent="0.2"/>
    <row r="73" s="303" customFormat="1" x14ac:dyDescent="0.2"/>
    <row r="74" s="303" customFormat="1" x14ac:dyDescent="0.2"/>
    <row r="75" s="303" customFormat="1" x14ac:dyDescent="0.2"/>
    <row r="76" s="303" customFormat="1" x14ac:dyDescent="0.2"/>
    <row r="77" s="303" customFormat="1" x14ac:dyDescent="0.2"/>
    <row r="78" s="303" customFormat="1" x14ac:dyDescent="0.2"/>
    <row r="79" s="303" customFormat="1" x14ac:dyDescent="0.2"/>
    <row r="80" s="303" customFormat="1" x14ac:dyDescent="0.2"/>
    <row r="81" s="303" customFormat="1" x14ac:dyDescent="0.2"/>
    <row r="82" s="303" customFormat="1" x14ac:dyDescent="0.2"/>
    <row r="83" s="303" customFormat="1" x14ac:dyDescent="0.2"/>
    <row r="84" s="303" customFormat="1" x14ac:dyDescent="0.2"/>
    <row r="85" s="303" customFormat="1" x14ac:dyDescent="0.2"/>
    <row r="86" s="303" customFormat="1" x14ac:dyDescent="0.2"/>
    <row r="87" s="303" customFormat="1" x14ac:dyDescent="0.2"/>
    <row r="88" s="303" customFormat="1" x14ac:dyDescent="0.2"/>
    <row r="89" s="303" customFormat="1" x14ac:dyDescent="0.2"/>
    <row r="90" s="303" customFormat="1" x14ac:dyDescent="0.2"/>
    <row r="91" s="303" customFormat="1" x14ac:dyDescent="0.2"/>
    <row r="92" s="303" customFormat="1" x14ac:dyDescent="0.2"/>
    <row r="93" s="303" customFormat="1" x14ac:dyDescent="0.2"/>
    <row r="94" s="303" customFormat="1" x14ac:dyDescent="0.2"/>
    <row r="95" s="303" customFormat="1" x14ac:dyDescent="0.2"/>
    <row r="96" s="303" customFormat="1" x14ac:dyDescent="0.2"/>
    <row r="97" s="303" customFormat="1" x14ac:dyDescent="0.2"/>
    <row r="98" s="303" customFormat="1" x14ac:dyDescent="0.2"/>
    <row r="99" s="303" customFormat="1" x14ac:dyDescent="0.2"/>
    <row r="100" s="303" customFormat="1" x14ac:dyDescent="0.2"/>
    <row r="101" s="303" customFormat="1" x14ac:dyDescent="0.2"/>
    <row r="102" s="303" customFormat="1" x14ac:dyDescent="0.2"/>
    <row r="103" s="303" customFormat="1" x14ac:dyDescent="0.2"/>
    <row r="104" s="303" customFormat="1" x14ac:dyDescent="0.2"/>
    <row r="105" s="303" customFormat="1" x14ac:dyDescent="0.2"/>
    <row r="106" s="303" customFormat="1" x14ac:dyDescent="0.2"/>
    <row r="107" s="303" customFormat="1" x14ac:dyDescent="0.2"/>
    <row r="108" s="303" customFormat="1" x14ac:dyDescent="0.2"/>
    <row r="109" s="303" customFormat="1" x14ac:dyDescent="0.2"/>
    <row r="110" s="303" customFormat="1" x14ac:dyDescent="0.2"/>
    <row r="111" s="303" customFormat="1" x14ac:dyDescent="0.2"/>
    <row r="112" s="303" customFormat="1" x14ac:dyDescent="0.2"/>
    <row r="113" s="303" customFormat="1" x14ac:dyDescent="0.2"/>
    <row r="114" s="303" customFormat="1" x14ac:dyDescent="0.2"/>
    <row r="115" s="303" customFormat="1" x14ac:dyDescent="0.2"/>
    <row r="116" s="303" customFormat="1" x14ac:dyDescent="0.2"/>
    <row r="117" s="303" customFormat="1" x14ac:dyDescent="0.2"/>
    <row r="118" s="303" customFormat="1" x14ac:dyDescent="0.2"/>
    <row r="119" s="303" customFormat="1" x14ac:dyDescent="0.2"/>
    <row r="120" s="303" customFormat="1" x14ac:dyDescent="0.2"/>
    <row r="121" s="303" customFormat="1" x14ac:dyDescent="0.2"/>
    <row r="122" s="303" customFormat="1" x14ac:dyDescent="0.2"/>
    <row r="123" s="303" customFormat="1" x14ac:dyDescent="0.2"/>
    <row r="124" s="303" customFormat="1" x14ac:dyDescent="0.2"/>
    <row r="125" s="303" customFormat="1" x14ac:dyDescent="0.2"/>
    <row r="126" s="303" customFormat="1" x14ac:dyDescent="0.2"/>
    <row r="127" s="303" customFormat="1" x14ac:dyDescent="0.2"/>
    <row r="128" s="303" customFormat="1" x14ac:dyDescent="0.2"/>
    <row r="129" s="303" customFormat="1" x14ac:dyDescent="0.2"/>
    <row r="130" s="303" customFormat="1" x14ac:dyDescent="0.2"/>
    <row r="131" s="303" customFormat="1" x14ac:dyDescent="0.2"/>
    <row r="132" s="303" customFormat="1" x14ac:dyDescent="0.2"/>
    <row r="133" s="303" customFormat="1" x14ac:dyDescent="0.2"/>
    <row r="134" s="303" customFormat="1" x14ac:dyDescent="0.2"/>
    <row r="135" s="303" customFormat="1" x14ac:dyDescent="0.2"/>
    <row r="136" s="303" customFormat="1" x14ac:dyDescent="0.2"/>
    <row r="137" s="303" customFormat="1" x14ac:dyDescent="0.2"/>
    <row r="138" s="303" customFormat="1" x14ac:dyDescent="0.2"/>
    <row r="139" s="303" customFormat="1" x14ac:dyDescent="0.2"/>
    <row r="140" s="303" customFormat="1" x14ac:dyDescent="0.2"/>
    <row r="141" s="303" customFormat="1" x14ac:dyDescent="0.2"/>
    <row r="142" s="303" customFormat="1" x14ac:dyDescent="0.2"/>
    <row r="143" s="303" customFormat="1" x14ac:dyDescent="0.2"/>
    <row r="144" s="303" customFormat="1" x14ac:dyDescent="0.2"/>
    <row r="145" s="303" customFormat="1" x14ac:dyDescent="0.2"/>
    <row r="146" s="303" customFormat="1" x14ac:dyDescent="0.2"/>
    <row r="147" s="303" customFormat="1" x14ac:dyDescent="0.2"/>
    <row r="148" s="303" customFormat="1" x14ac:dyDescent="0.2"/>
    <row r="149" s="303" customFormat="1" x14ac:dyDescent="0.2"/>
    <row r="150" s="303" customFormat="1" x14ac:dyDescent="0.2"/>
    <row r="151" s="303" customFormat="1" x14ac:dyDescent="0.2"/>
    <row r="152" s="303" customFormat="1" x14ac:dyDescent="0.2"/>
    <row r="153" s="303" customFormat="1" x14ac:dyDescent="0.2"/>
    <row r="154" s="303" customFormat="1" x14ac:dyDescent="0.2"/>
    <row r="155" s="303" customFormat="1" x14ac:dyDescent="0.2"/>
    <row r="156" s="303" customFormat="1" x14ac:dyDescent="0.2"/>
    <row r="157" s="303" customFormat="1" x14ac:dyDescent="0.2"/>
    <row r="158" s="303" customFormat="1" x14ac:dyDescent="0.2"/>
    <row r="159" s="303" customFormat="1" x14ac:dyDescent="0.2"/>
    <row r="160" s="303" customFormat="1" x14ac:dyDescent="0.2"/>
    <row r="161" s="303" customFormat="1" x14ac:dyDescent="0.2"/>
    <row r="162" s="303" customFormat="1" x14ac:dyDescent="0.2"/>
    <row r="163" s="303" customFormat="1" x14ac:dyDescent="0.2"/>
    <row r="164" s="303" customFormat="1" x14ac:dyDescent="0.2"/>
    <row r="165" s="303" customFormat="1" x14ac:dyDescent="0.2"/>
    <row r="166" s="303" customFormat="1" x14ac:dyDescent="0.2"/>
    <row r="167" s="303" customFormat="1" x14ac:dyDescent="0.2"/>
    <row r="168" s="303" customFormat="1" x14ac:dyDescent="0.2"/>
    <row r="169" s="303" customFormat="1" x14ac:dyDescent="0.2"/>
    <row r="170" s="303" customFormat="1" x14ac:dyDescent="0.2"/>
    <row r="171" s="303" customFormat="1" x14ac:dyDescent="0.2"/>
    <row r="172" s="303" customFormat="1" x14ac:dyDescent="0.2"/>
    <row r="173" s="303" customFormat="1" x14ac:dyDescent="0.2"/>
    <row r="174" s="303" customFormat="1" x14ac:dyDescent="0.2"/>
    <row r="175" s="303" customFormat="1" x14ac:dyDescent="0.2"/>
    <row r="176" s="303" customFormat="1" x14ac:dyDescent="0.2"/>
    <row r="177" s="303" customFormat="1" x14ac:dyDescent="0.2"/>
    <row r="178" s="303" customFormat="1" x14ac:dyDescent="0.2"/>
    <row r="179" s="303" customFormat="1" x14ac:dyDescent="0.2"/>
    <row r="180" s="303" customFormat="1" x14ac:dyDescent="0.2"/>
    <row r="181" s="303" customFormat="1" x14ac:dyDescent="0.2"/>
    <row r="182" s="303" customFormat="1" x14ac:dyDescent="0.2"/>
    <row r="183" s="303" customFormat="1" x14ac:dyDescent="0.2"/>
    <row r="184" s="303" customFormat="1" x14ac:dyDescent="0.2"/>
    <row r="185" s="303" customFormat="1" x14ac:dyDescent="0.2"/>
    <row r="186" s="303" customFormat="1" x14ac:dyDescent="0.2"/>
    <row r="187" s="303" customFormat="1" x14ac:dyDescent="0.2"/>
    <row r="188" s="303" customFormat="1" x14ac:dyDescent="0.2"/>
    <row r="189" s="303" customFormat="1" x14ac:dyDescent="0.2"/>
    <row r="190" s="303" customFormat="1" x14ac:dyDescent="0.2"/>
    <row r="191" s="303" customFormat="1" x14ac:dyDescent="0.2"/>
    <row r="192" s="303" customFormat="1" x14ac:dyDescent="0.2"/>
    <row r="193" s="303" customFormat="1" x14ac:dyDescent="0.2"/>
    <row r="194" s="303" customFormat="1" x14ac:dyDescent="0.2"/>
    <row r="195" s="303" customFormat="1" x14ac:dyDescent="0.2"/>
    <row r="196" s="303" customFormat="1" x14ac:dyDescent="0.2"/>
    <row r="197" s="303" customFormat="1" x14ac:dyDescent="0.2"/>
    <row r="198" s="303" customFormat="1" x14ac:dyDescent="0.2"/>
    <row r="199" s="303" customFormat="1" x14ac:dyDescent="0.2"/>
    <row r="200" s="303" customFormat="1" x14ac:dyDescent="0.2"/>
    <row r="201" s="303" customFormat="1" x14ac:dyDescent="0.2"/>
    <row r="202" s="303" customFormat="1" x14ac:dyDescent="0.2"/>
    <row r="203" s="303" customFormat="1" x14ac:dyDescent="0.2"/>
    <row r="204" s="303" customFormat="1" x14ac:dyDescent="0.2"/>
    <row r="205" s="303" customFormat="1" x14ac:dyDescent="0.2"/>
    <row r="206" s="303" customFormat="1" x14ac:dyDescent="0.2"/>
    <row r="207" s="303" customFormat="1" x14ac:dyDescent="0.2"/>
    <row r="208" s="303" customFormat="1" x14ac:dyDescent="0.2"/>
    <row r="209" s="303" customFormat="1" x14ac:dyDescent="0.2"/>
    <row r="210" s="303" customFormat="1" x14ac:dyDescent="0.2"/>
    <row r="211" s="303" customFormat="1" x14ac:dyDescent="0.2"/>
    <row r="212" s="303" customFormat="1" x14ac:dyDescent="0.2"/>
    <row r="213" s="303" customFormat="1" x14ac:dyDescent="0.2"/>
    <row r="214" s="303" customFormat="1" x14ac:dyDescent="0.2"/>
    <row r="215" s="303" customFormat="1" x14ac:dyDescent="0.2"/>
    <row r="216" s="303" customFormat="1" x14ac:dyDescent="0.2"/>
    <row r="217" s="303" customFormat="1" x14ac:dyDescent="0.2"/>
    <row r="218" s="303" customFormat="1" x14ac:dyDescent="0.2"/>
    <row r="219" s="303" customFormat="1" x14ac:dyDescent="0.2"/>
    <row r="220" s="303" customFormat="1" x14ac:dyDescent="0.2"/>
    <row r="221" s="303" customFormat="1" x14ac:dyDescent="0.2"/>
    <row r="222" s="303" customFormat="1" x14ac:dyDescent="0.2"/>
    <row r="223" s="303" customFormat="1" x14ac:dyDescent="0.2"/>
    <row r="224" s="303" customFormat="1" x14ac:dyDescent="0.2"/>
    <row r="225" s="303" customFormat="1" x14ac:dyDescent="0.2"/>
    <row r="226" s="303" customFormat="1" x14ac:dyDescent="0.2"/>
    <row r="227" s="303" customFormat="1" x14ac:dyDescent="0.2"/>
    <row r="228" s="303" customFormat="1" x14ac:dyDescent="0.2"/>
    <row r="229" s="303" customFormat="1" x14ac:dyDescent="0.2"/>
    <row r="230" s="303" customFormat="1" x14ac:dyDescent="0.2"/>
    <row r="231" s="303" customFormat="1" x14ac:dyDescent="0.2"/>
    <row r="232" s="303" customFormat="1" x14ac:dyDescent="0.2"/>
    <row r="233" s="303" customFormat="1" x14ac:dyDescent="0.2"/>
    <row r="234" s="303" customFormat="1" x14ac:dyDescent="0.2"/>
    <row r="235" s="303" customFormat="1" x14ac:dyDescent="0.2"/>
    <row r="236" s="303" customFormat="1" x14ac:dyDescent="0.2"/>
    <row r="237" s="303" customFormat="1" x14ac:dyDescent="0.2"/>
    <row r="238" s="303" customFormat="1" x14ac:dyDescent="0.2"/>
    <row r="239" s="303" customFormat="1" x14ac:dyDescent="0.2"/>
    <row r="240" s="303" customFormat="1" x14ac:dyDescent="0.2"/>
    <row r="241" s="303" customFormat="1" x14ac:dyDescent="0.2"/>
    <row r="242" s="303" customFormat="1" x14ac:dyDescent="0.2"/>
    <row r="243" s="303" customFormat="1" x14ac:dyDescent="0.2"/>
    <row r="244" s="303" customFormat="1" x14ac:dyDescent="0.2"/>
    <row r="245" s="303" customFormat="1" x14ac:dyDescent="0.2"/>
    <row r="246" s="303" customFormat="1" x14ac:dyDescent="0.2"/>
    <row r="247" s="303" customFormat="1" x14ac:dyDescent="0.2"/>
    <row r="248" s="303" customFormat="1" x14ac:dyDescent="0.2"/>
    <row r="249" s="303" customFormat="1" x14ac:dyDescent="0.2"/>
    <row r="250" s="303" customFormat="1" x14ac:dyDescent="0.2"/>
    <row r="251" s="303" customFormat="1" x14ac:dyDescent="0.2"/>
    <row r="252" s="303" customFormat="1" x14ac:dyDescent="0.2"/>
    <row r="253" s="303" customFormat="1" x14ac:dyDescent="0.2"/>
    <row r="254" s="303" customFormat="1" x14ac:dyDescent="0.2"/>
    <row r="255" s="303" customFormat="1" x14ac:dyDescent="0.2"/>
    <row r="256" s="303" customFormat="1" x14ac:dyDescent="0.2"/>
    <row r="257" s="303" customFormat="1" x14ac:dyDescent="0.2"/>
    <row r="258" s="303" customFormat="1" x14ac:dyDescent="0.2"/>
    <row r="259" s="303" customFormat="1" x14ac:dyDescent="0.2"/>
    <row r="260" s="303" customFormat="1" x14ac:dyDescent="0.2"/>
    <row r="261" s="303" customFormat="1" x14ac:dyDescent="0.2"/>
    <row r="262" s="303" customFormat="1" x14ac:dyDescent="0.2"/>
    <row r="263" s="303" customFormat="1" x14ac:dyDescent="0.2"/>
    <row r="264" s="303" customFormat="1" x14ac:dyDescent="0.2"/>
    <row r="265" s="303" customFormat="1" x14ac:dyDescent="0.2"/>
    <row r="266" s="303" customFormat="1" x14ac:dyDescent="0.2"/>
    <row r="267" s="303" customFormat="1" x14ac:dyDescent="0.2"/>
    <row r="268" s="303" customFormat="1" x14ac:dyDescent="0.2"/>
    <row r="269" s="303" customFormat="1" x14ac:dyDescent="0.2"/>
    <row r="270" s="303" customFormat="1" x14ac:dyDescent="0.2"/>
    <row r="271" s="303" customFormat="1" x14ac:dyDescent="0.2"/>
    <row r="272" s="303" customFormat="1" x14ac:dyDescent="0.2"/>
    <row r="273" s="303" customFormat="1" x14ac:dyDescent="0.2"/>
    <row r="274" s="303" customFormat="1" x14ac:dyDescent="0.2"/>
    <row r="275" s="303" customFormat="1" x14ac:dyDescent="0.2"/>
    <row r="276" s="303" customFormat="1" x14ac:dyDescent="0.2"/>
    <row r="277" s="303" customFormat="1" x14ac:dyDescent="0.2"/>
    <row r="278" s="303" customFormat="1" x14ac:dyDescent="0.2"/>
    <row r="279" s="303" customFormat="1" x14ac:dyDescent="0.2"/>
    <row r="280" s="303" customFormat="1" x14ac:dyDescent="0.2"/>
    <row r="281" s="303" customFormat="1" x14ac:dyDescent="0.2"/>
    <row r="282" s="303" customFormat="1" x14ac:dyDescent="0.2"/>
    <row r="283" s="303" customFormat="1" x14ac:dyDescent="0.2"/>
    <row r="284" s="303" customFormat="1" x14ac:dyDescent="0.2"/>
    <row r="285" s="303" customFormat="1" x14ac:dyDescent="0.2"/>
    <row r="286" s="303" customFormat="1" x14ac:dyDescent="0.2"/>
    <row r="287" s="303" customFormat="1" x14ac:dyDescent="0.2"/>
    <row r="288" s="303" customFormat="1" x14ac:dyDescent="0.2"/>
    <row r="289" s="303" customFormat="1" x14ac:dyDescent="0.2"/>
    <row r="290" s="303" customFormat="1" x14ac:dyDescent="0.2"/>
    <row r="291" s="303" customFormat="1" x14ac:dyDescent="0.2"/>
    <row r="292" s="303" customFormat="1" x14ac:dyDescent="0.2"/>
    <row r="293" s="303" customFormat="1" x14ac:dyDescent="0.2"/>
    <row r="294" s="303" customFormat="1" x14ac:dyDescent="0.2"/>
    <row r="295" s="303" customFormat="1" x14ac:dyDescent="0.2"/>
    <row r="296" s="303" customFormat="1" x14ac:dyDescent="0.2"/>
    <row r="297" s="303" customFormat="1" x14ac:dyDescent="0.2"/>
    <row r="298" s="303" customFormat="1" x14ac:dyDescent="0.2"/>
    <row r="299" s="303" customFormat="1" x14ac:dyDescent="0.2"/>
    <row r="300" s="303" customFormat="1" x14ac:dyDescent="0.2"/>
    <row r="301" s="303" customFormat="1" x14ac:dyDescent="0.2"/>
    <row r="302" s="303" customFormat="1" x14ac:dyDescent="0.2"/>
    <row r="303" s="303" customFormat="1" x14ac:dyDescent="0.2"/>
    <row r="304" s="303" customFormat="1" x14ac:dyDescent="0.2"/>
    <row r="305" s="303" customFormat="1" x14ac:dyDescent="0.2"/>
    <row r="306" s="303" customFormat="1" x14ac:dyDescent="0.2"/>
    <row r="307" s="303" customFormat="1" x14ac:dyDescent="0.2"/>
    <row r="308" s="303" customFormat="1" x14ac:dyDescent="0.2"/>
    <row r="309" s="303" customFormat="1" x14ac:dyDescent="0.2"/>
    <row r="310" s="303" customFormat="1" x14ac:dyDescent="0.2"/>
    <row r="311" s="303" customFormat="1" x14ac:dyDescent="0.2"/>
    <row r="312" s="303" customFormat="1" x14ac:dyDescent="0.2"/>
    <row r="313" s="303" customFormat="1" x14ac:dyDescent="0.2"/>
    <row r="314" s="303" customFormat="1" x14ac:dyDescent="0.2"/>
    <row r="315" s="303" customFormat="1" x14ac:dyDescent="0.2"/>
    <row r="316" s="303" customFormat="1" x14ac:dyDescent="0.2"/>
    <row r="317" s="303" customFormat="1" x14ac:dyDescent="0.2"/>
    <row r="318" s="303" customFormat="1" x14ac:dyDescent="0.2"/>
    <row r="319" s="303" customFormat="1" x14ac:dyDescent="0.2"/>
    <row r="320" s="303" customFormat="1" x14ac:dyDescent="0.2"/>
    <row r="321" s="303" customFormat="1" x14ac:dyDescent="0.2"/>
    <row r="322" s="303" customFormat="1" x14ac:dyDescent="0.2"/>
    <row r="323" s="303" customFormat="1" x14ac:dyDescent="0.2"/>
    <row r="324" s="303" customFormat="1" x14ac:dyDescent="0.2"/>
    <row r="325" s="303" customFormat="1" x14ac:dyDescent="0.2"/>
    <row r="326" s="303" customFormat="1" x14ac:dyDescent="0.2"/>
    <row r="327" s="303" customFormat="1" x14ac:dyDescent="0.2"/>
    <row r="328" s="303" customFormat="1" x14ac:dyDescent="0.2"/>
    <row r="329" s="303" customFormat="1" x14ac:dyDescent="0.2"/>
    <row r="330" s="303" customFormat="1" x14ac:dyDescent="0.2"/>
    <row r="331" s="303" customFormat="1" x14ac:dyDescent="0.2"/>
    <row r="332" s="303" customFormat="1" x14ac:dyDescent="0.2"/>
    <row r="333" s="303" customFormat="1" x14ac:dyDescent="0.2"/>
    <row r="334" s="303" customFormat="1" x14ac:dyDescent="0.2"/>
    <row r="335" s="303" customFormat="1" x14ac:dyDescent="0.2"/>
    <row r="336" s="303" customFormat="1" x14ac:dyDescent="0.2"/>
    <row r="337" s="303" customFormat="1" x14ac:dyDescent="0.2"/>
    <row r="338" s="303" customFormat="1" x14ac:dyDescent="0.2"/>
    <row r="339" s="303" customFormat="1" x14ac:dyDescent="0.2"/>
    <row r="340" s="303" customFormat="1" x14ac:dyDescent="0.2"/>
    <row r="341" s="303" customFormat="1" x14ac:dyDescent="0.2"/>
    <row r="342" s="303" customFormat="1" x14ac:dyDescent="0.2"/>
    <row r="343" s="303" customFormat="1" x14ac:dyDescent="0.2"/>
    <row r="344" s="303" customFormat="1" x14ac:dyDescent="0.2"/>
    <row r="345" s="303" customFormat="1" x14ac:dyDescent="0.2"/>
    <row r="346" s="303" customFormat="1" x14ac:dyDescent="0.2"/>
    <row r="347" s="303" customFormat="1" x14ac:dyDescent="0.2"/>
    <row r="348" s="303" customFormat="1" x14ac:dyDescent="0.2"/>
    <row r="349" s="303" customFormat="1" x14ac:dyDescent="0.2"/>
    <row r="350" s="303" customFormat="1" x14ac:dyDescent="0.2"/>
    <row r="351" s="303" customFormat="1" x14ac:dyDescent="0.2"/>
    <row r="352" s="303" customFormat="1" x14ac:dyDescent="0.2"/>
    <row r="353" s="303" customFormat="1" x14ac:dyDescent="0.2"/>
    <row r="354" s="303" customFormat="1" x14ac:dyDescent="0.2"/>
    <row r="355" s="303" customFormat="1" x14ac:dyDescent="0.2"/>
    <row r="356" s="303" customFormat="1" x14ac:dyDescent="0.2"/>
    <row r="357" s="303" customFormat="1" x14ac:dyDescent="0.2"/>
    <row r="358" s="303" customFormat="1" x14ac:dyDescent="0.2"/>
    <row r="359" s="303" customFormat="1" x14ac:dyDescent="0.2"/>
    <row r="360" s="303" customFormat="1" x14ac:dyDescent="0.2"/>
    <row r="361" s="303" customFormat="1" x14ac:dyDescent="0.2"/>
    <row r="362" s="303" customFormat="1" x14ac:dyDescent="0.2"/>
    <row r="363" s="303" customFormat="1" x14ac:dyDescent="0.2"/>
    <row r="364" s="303" customFormat="1" x14ac:dyDescent="0.2"/>
    <row r="365" s="303" customFormat="1" x14ac:dyDescent="0.2"/>
    <row r="366" s="303" customFormat="1" x14ac:dyDescent="0.2"/>
    <row r="367" s="303" customFormat="1" x14ac:dyDescent="0.2"/>
    <row r="368" s="303" customFormat="1" x14ac:dyDescent="0.2"/>
    <row r="369" s="303" customFormat="1" x14ac:dyDescent="0.2"/>
    <row r="370" s="303" customFormat="1" x14ac:dyDescent="0.2"/>
    <row r="371" s="303" customFormat="1" x14ac:dyDescent="0.2"/>
    <row r="372" s="303" customFormat="1" x14ac:dyDescent="0.2"/>
    <row r="373" s="303" customFormat="1" x14ac:dyDescent="0.2"/>
    <row r="374" s="303" customFormat="1" x14ac:dyDescent="0.2"/>
    <row r="375" s="303" customFormat="1" x14ac:dyDescent="0.2"/>
    <row r="376" s="303" customFormat="1" x14ac:dyDescent="0.2"/>
    <row r="377" s="303" customFormat="1" x14ac:dyDescent="0.2"/>
    <row r="378" s="303" customFormat="1" x14ac:dyDescent="0.2"/>
    <row r="379" s="303" customFormat="1" x14ac:dyDescent="0.2"/>
    <row r="380" s="303" customFormat="1" x14ac:dyDescent="0.2"/>
    <row r="381" s="303" customFormat="1" x14ac:dyDescent="0.2"/>
    <row r="382" s="303" customFormat="1" x14ac:dyDescent="0.2"/>
    <row r="383" s="303" customFormat="1" x14ac:dyDescent="0.2"/>
    <row r="384" s="303" customFormat="1" x14ac:dyDescent="0.2"/>
    <row r="385" s="303" customFormat="1" x14ac:dyDescent="0.2"/>
    <row r="386" s="303" customFormat="1" x14ac:dyDescent="0.2"/>
    <row r="387" s="303" customFormat="1" x14ac:dyDescent="0.2"/>
    <row r="388" s="303" customFormat="1" x14ac:dyDescent="0.2"/>
    <row r="389" s="303" customFormat="1" x14ac:dyDescent="0.2"/>
    <row r="390" s="303" customFormat="1" x14ac:dyDescent="0.2"/>
    <row r="391" s="303" customFormat="1" x14ac:dyDescent="0.2"/>
    <row r="392" s="303" customFormat="1" x14ac:dyDescent="0.2"/>
    <row r="393" s="303" customFormat="1" x14ac:dyDescent="0.2"/>
    <row r="394" s="303" customFormat="1" x14ac:dyDescent="0.2"/>
    <row r="395" s="303" customFormat="1" x14ac:dyDescent="0.2"/>
    <row r="396" s="303" customFormat="1" x14ac:dyDescent="0.2"/>
    <row r="397" s="303" customFormat="1" x14ac:dyDescent="0.2"/>
    <row r="398" s="303" customFormat="1" x14ac:dyDescent="0.2"/>
    <row r="399" s="303" customFormat="1" x14ac:dyDescent="0.2"/>
    <row r="400" s="303" customFormat="1" x14ac:dyDescent="0.2"/>
    <row r="401" s="303" customFormat="1" x14ac:dyDescent="0.2"/>
    <row r="402" s="303" customFormat="1" x14ac:dyDescent="0.2"/>
    <row r="403" s="303" customFormat="1" x14ac:dyDescent="0.2"/>
    <row r="404" s="303" customFormat="1" x14ac:dyDescent="0.2"/>
    <row r="405" s="303" customFormat="1" x14ac:dyDescent="0.2"/>
    <row r="406" s="303" customFormat="1" x14ac:dyDescent="0.2"/>
    <row r="407" s="303" customFormat="1" x14ac:dyDescent="0.2"/>
    <row r="408" s="303" customFormat="1" x14ac:dyDescent="0.2"/>
    <row r="409" s="303" customFormat="1" x14ac:dyDescent="0.2"/>
    <row r="410" s="303" customFormat="1" x14ac:dyDescent="0.2"/>
    <row r="411" s="303" customFormat="1" x14ac:dyDescent="0.2"/>
    <row r="412" s="303" customFormat="1" x14ac:dyDescent="0.2"/>
    <row r="413" s="303" customFormat="1" x14ac:dyDescent="0.2"/>
    <row r="414" s="303" customFormat="1" x14ac:dyDescent="0.2"/>
    <row r="415" s="303" customFormat="1" x14ac:dyDescent="0.2"/>
    <row r="416" s="303" customFormat="1" x14ac:dyDescent="0.2"/>
    <row r="417" s="303" customFormat="1" x14ac:dyDescent="0.2"/>
    <row r="418" s="303" customFormat="1" x14ac:dyDescent="0.2"/>
    <row r="419" s="303" customFormat="1" x14ac:dyDescent="0.2"/>
    <row r="420" s="303" customFormat="1" x14ac:dyDescent="0.2"/>
    <row r="421" s="303" customFormat="1" x14ac:dyDescent="0.2"/>
    <row r="422" s="303" customFormat="1" x14ac:dyDescent="0.2"/>
    <row r="423" s="303" customFormat="1" x14ac:dyDescent="0.2"/>
    <row r="424" s="303" customFormat="1" x14ac:dyDescent="0.2"/>
    <row r="425" s="303" customFormat="1" x14ac:dyDescent="0.2"/>
    <row r="426" s="303" customFormat="1" x14ac:dyDescent="0.2"/>
    <row r="427" s="303" customFormat="1" x14ac:dyDescent="0.2"/>
    <row r="428" s="303" customFormat="1" x14ac:dyDescent="0.2"/>
    <row r="429" s="303" customFormat="1" x14ac:dyDescent="0.2"/>
    <row r="430" s="303" customFormat="1" x14ac:dyDescent="0.2"/>
    <row r="431" s="303" customFormat="1" x14ac:dyDescent="0.2"/>
    <row r="432" s="303" customFormat="1" x14ac:dyDescent="0.2"/>
    <row r="433" s="303" customFormat="1" x14ac:dyDescent="0.2"/>
    <row r="434" s="303" customFormat="1" x14ac:dyDescent="0.2"/>
    <row r="435" s="303" customFormat="1" x14ac:dyDescent="0.2"/>
    <row r="436" s="303" customFormat="1" x14ac:dyDescent="0.2"/>
    <row r="437" s="303" customFormat="1" x14ac:dyDescent="0.2"/>
    <row r="438" s="303" customFormat="1" x14ac:dyDescent="0.2"/>
    <row r="439" s="303" customFormat="1" x14ac:dyDescent="0.2"/>
    <row r="440" s="303" customFormat="1" x14ac:dyDescent="0.2"/>
    <row r="441" s="303" customFormat="1" x14ac:dyDescent="0.2"/>
    <row r="442" s="303" customFormat="1" x14ac:dyDescent="0.2"/>
    <row r="443" s="303" customFormat="1" x14ac:dyDescent="0.2"/>
    <row r="444" s="303" customFormat="1" x14ac:dyDescent="0.2"/>
    <row r="445" s="303" customFormat="1" x14ac:dyDescent="0.2"/>
    <row r="446" s="303" customFormat="1" x14ac:dyDescent="0.2"/>
    <row r="447" s="303" customFormat="1" x14ac:dyDescent="0.2"/>
    <row r="448" s="303" customFormat="1" x14ac:dyDescent="0.2"/>
    <row r="449" s="303" customFormat="1" x14ac:dyDescent="0.2"/>
    <row r="450" s="303" customFormat="1" x14ac:dyDescent="0.2"/>
    <row r="451" s="303" customFormat="1" x14ac:dyDescent="0.2"/>
    <row r="452" s="303" customFormat="1" x14ac:dyDescent="0.2"/>
    <row r="453" s="303" customFormat="1" x14ac:dyDescent="0.2"/>
    <row r="454" s="303" customFormat="1" x14ac:dyDescent="0.2"/>
    <row r="455" s="303" customFormat="1" x14ac:dyDescent="0.2"/>
    <row r="456" s="303" customFormat="1" x14ac:dyDescent="0.2"/>
    <row r="457" s="303" customFormat="1" x14ac:dyDescent="0.2"/>
    <row r="458" s="303" customFormat="1" x14ac:dyDescent="0.2"/>
    <row r="459" s="303" customFormat="1" x14ac:dyDescent="0.2"/>
    <row r="460" s="303" customFormat="1" x14ac:dyDescent="0.2"/>
    <row r="461" s="303" customFormat="1" x14ac:dyDescent="0.2"/>
    <row r="462" s="303" customFormat="1" x14ac:dyDescent="0.2"/>
    <row r="463" s="303" customFormat="1" x14ac:dyDescent="0.2"/>
    <row r="464" s="303" customFormat="1" x14ac:dyDescent="0.2"/>
    <row r="465" s="303" customFormat="1" x14ac:dyDescent="0.2"/>
    <row r="466" s="303" customFormat="1" x14ac:dyDescent="0.2"/>
    <row r="467" s="303" customFormat="1" x14ac:dyDescent="0.2"/>
    <row r="468" s="303" customFormat="1" x14ac:dyDescent="0.2"/>
    <row r="469" s="303" customFormat="1" x14ac:dyDescent="0.2"/>
    <row r="470" s="303" customFormat="1" x14ac:dyDescent="0.2"/>
    <row r="471" s="303" customFormat="1" x14ac:dyDescent="0.2"/>
    <row r="472" s="303" customFormat="1" x14ac:dyDescent="0.2"/>
    <row r="473" s="303" customFormat="1" x14ac:dyDescent="0.2"/>
    <row r="474" s="303" customFormat="1" x14ac:dyDescent="0.2"/>
    <row r="475" s="303" customFormat="1" x14ac:dyDescent="0.2"/>
    <row r="476" s="303" customFormat="1" x14ac:dyDescent="0.2"/>
    <row r="477" s="303" customFormat="1" x14ac:dyDescent="0.2"/>
    <row r="478" s="303" customFormat="1" x14ac:dyDescent="0.2"/>
    <row r="479" s="303" customFormat="1" x14ac:dyDescent="0.2"/>
    <row r="480" s="303" customFormat="1" x14ac:dyDescent="0.2"/>
    <row r="481" s="303" customFormat="1" x14ac:dyDescent="0.2"/>
    <row r="482" s="303" customFormat="1" x14ac:dyDescent="0.2"/>
    <row r="483" s="303" customFormat="1" x14ac:dyDescent="0.2"/>
    <row r="484" s="303" customFormat="1" x14ac:dyDescent="0.2"/>
    <row r="485" s="303" customFormat="1" x14ac:dyDescent="0.2"/>
    <row r="486" s="303" customFormat="1" x14ac:dyDescent="0.2"/>
    <row r="487" s="303" customFormat="1" x14ac:dyDescent="0.2"/>
    <row r="488" s="303" customFormat="1" x14ac:dyDescent="0.2"/>
    <row r="489" s="303" customFormat="1" x14ac:dyDescent="0.2"/>
    <row r="490" s="303" customFormat="1" x14ac:dyDescent="0.2"/>
    <row r="491" s="303" customFormat="1" x14ac:dyDescent="0.2"/>
    <row r="492" s="303" customFormat="1" x14ac:dyDescent="0.2"/>
    <row r="493" s="303" customFormat="1" x14ac:dyDescent="0.2"/>
    <row r="494" s="303" customFormat="1" x14ac:dyDescent="0.2"/>
    <row r="495" s="303" customFormat="1" x14ac:dyDescent="0.2"/>
    <row r="496" s="303" customFormat="1" x14ac:dyDescent="0.2"/>
    <row r="497" s="303" customFormat="1" x14ac:dyDescent="0.2"/>
    <row r="498" s="303" customFormat="1" x14ac:dyDescent="0.2"/>
    <row r="499" s="303" customFormat="1" x14ac:dyDescent="0.2"/>
    <row r="500" s="303" customFormat="1" x14ac:dyDescent="0.2"/>
    <row r="501" s="303" customFormat="1" x14ac:dyDescent="0.2"/>
    <row r="502" s="303" customFormat="1" x14ac:dyDescent="0.2"/>
    <row r="503" s="303" customFormat="1" x14ac:dyDescent="0.2"/>
    <row r="504" s="303" customFormat="1" x14ac:dyDescent="0.2"/>
    <row r="505" s="303" customFormat="1" x14ac:dyDescent="0.2"/>
    <row r="506" s="303" customFormat="1" x14ac:dyDescent="0.2"/>
    <row r="507" s="303" customFormat="1" x14ac:dyDescent="0.2"/>
    <row r="508" s="303" customFormat="1" x14ac:dyDescent="0.2"/>
    <row r="509" s="303" customFormat="1" x14ac:dyDescent="0.2"/>
    <row r="510" s="303" customFormat="1" x14ac:dyDescent="0.2"/>
    <row r="511" s="303" customFormat="1" x14ac:dyDescent="0.2"/>
    <row r="512" s="303" customFormat="1" x14ac:dyDescent="0.2"/>
    <row r="513" s="303" customFormat="1" x14ac:dyDescent="0.2"/>
    <row r="514" s="303" customFormat="1" x14ac:dyDescent="0.2"/>
    <row r="515" s="303" customFormat="1" x14ac:dyDescent="0.2"/>
    <row r="516" s="303" customFormat="1" x14ac:dyDescent="0.2"/>
    <row r="517" s="303" customFormat="1" x14ac:dyDescent="0.2"/>
    <row r="518" s="303" customFormat="1" x14ac:dyDescent="0.2"/>
    <row r="519" s="303" customFormat="1" x14ac:dyDescent="0.2"/>
    <row r="520" s="303" customFormat="1" x14ac:dyDescent="0.2"/>
    <row r="521" s="303" customFormat="1" x14ac:dyDescent="0.2"/>
    <row r="522" s="303" customFormat="1" x14ac:dyDescent="0.2"/>
    <row r="523" s="303" customFormat="1" x14ac:dyDescent="0.2"/>
    <row r="524" s="303" customFormat="1" x14ac:dyDescent="0.2"/>
    <row r="525" s="303" customFormat="1" x14ac:dyDescent="0.2"/>
    <row r="526" s="303" customFormat="1" x14ac:dyDescent="0.2"/>
    <row r="527" s="303" customFormat="1" x14ac:dyDescent="0.2"/>
    <row r="528" s="303" customFormat="1" x14ac:dyDescent="0.2"/>
    <row r="529" s="303" customFormat="1" x14ac:dyDescent="0.2"/>
    <row r="530" s="303" customFormat="1" x14ac:dyDescent="0.2"/>
    <row r="531" s="303" customFormat="1" x14ac:dyDescent="0.2"/>
    <row r="532" s="303" customFormat="1" x14ac:dyDescent="0.2"/>
    <row r="533" s="303" customFormat="1" x14ac:dyDescent="0.2"/>
    <row r="534" s="303" customFormat="1" x14ac:dyDescent="0.2"/>
    <row r="535" s="303" customFormat="1" x14ac:dyDescent="0.2"/>
    <row r="536" s="303" customFormat="1" x14ac:dyDescent="0.2"/>
    <row r="537" s="303" customFormat="1" x14ac:dyDescent="0.2"/>
    <row r="538" s="303" customFormat="1" x14ac:dyDescent="0.2"/>
    <row r="539" s="303" customFormat="1" x14ac:dyDescent="0.2"/>
    <row r="540" s="303" customFormat="1" x14ac:dyDescent="0.2"/>
    <row r="541" s="303" customFormat="1" x14ac:dyDescent="0.2"/>
    <row r="542" s="303" customFormat="1" x14ac:dyDescent="0.2"/>
    <row r="543" s="303" customFormat="1" x14ac:dyDescent="0.2"/>
    <row r="544" s="303" customFormat="1" x14ac:dyDescent="0.2"/>
    <row r="545" s="303" customFormat="1" x14ac:dyDescent="0.2"/>
    <row r="546" s="303" customFormat="1" x14ac:dyDescent="0.2"/>
    <row r="547" s="303" customFormat="1" x14ac:dyDescent="0.2"/>
    <row r="548" s="303" customFormat="1" x14ac:dyDescent="0.2"/>
    <row r="549" s="303" customFormat="1" x14ac:dyDescent="0.2"/>
    <row r="550" s="303" customFormat="1" x14ac:dyDescent="0.2"/>
    <row r="551" s="303" customFormat="1" x14ac:dyDescent="0.2"/>
    <row r="552" s="303" customFormat="1" x14ac:dyDescent="0.2"/>
    <row r="553" s="303" customFormat="1" x14ac:dyDescent="0.2"/>
    <row r="554" s="303" customFormat="1" x14ac:dyDescent="0.2"/>
    <row r="555" s="303" customFormat="1" x14ac:dyDescent="0.2"/>
    <row r="556" s="303" customFormat="1" x14ac:dyDescent="0.2"/>
    <row r="557" s="303" customFormat="1" x14ac:dyDescent="0.2"/>
    <row r="558" s="303" customFormat="1" x14ac:dyDescent="0.2"/>
    <row r="559" s="303" customFormat="1" x14ac:dyDescent="0.2"/>
    <row r="560" s="303" customFormat="1" x14ac:dyDescent="0.2"/>
    <row r="561" s="303" customFormat="1" x14ac:dyDescent="0.2"/>
    <row r="562" s="303" customFormat="1" x14ac:dyDescent="0.2"/>
    <row r="563" s="303" customFormat="1" x14ac:dyDescent="0.2"/>
    <row r="564" s="303" customFormat="1" x14ac:dyDescent="0.2"/>
    <row r="565" s="303" customFormat="1" x14ac:dyDescent="0.2"/>
    <row r="566" s="303" customFormat="1" x14ac:dyDescent="0.2"/>
    <row r="567" s="303" customFormat="1" x14ac:dyDescent="0.2"/>
    <row r="568" s="303" customFormat="1" x14ac:dyDescent="0.2"/>
    <row r="569" s="303" customFormat="1" x14ac:dyDescent="0.2"/>
    <row r="570" s="303" customFormat="1" x14ac:dyDescent="0.2"/>
    <row r="571" s="303" customFormat="1" x14ac:dyDescent="0.2"/>
    <row r="572" s="303" customFormat="1" x14ac:dyDescent="0.2"/>
    <row r="573" s="303" customFormat="1" x14ac:dyDescent="0.2"/>
    <row r="574" s="303" customFormat="1" x14ac:dyDescent="0.2"/>
    <row r="575" s="303" customFormat="1" x14ac:dyDescent="0.2"/>
    <row r="576" s="303" customFormat="1" x14ac:dyDescent="0.2"/>
    <row r="577" s="303" customFormat="1" x14ac:dyDescent="0.2"/>
    <row r="578" s="303" customFormat="1" x14ac:dyDescent="0.2"/>
    <row r="579" s="303" customFormat="1" x14ac:dyDescent="0.2"/>
    <row r="580" s="303" customFormat="1" x14ac:dyDescent="0.2"/>
    <row r="581" s="303" customFormat="1" x14ac:dyDescent="0.2"/>
    <row r="582" s="303" customFormat="1" x14ac:dyDescent="0.2"/>
    <row r="583" s="303" customFormat="1" x14ac:dyDescent="0.2"/>
    <row r="584" s="303" customFormat="1" x14ac:dyDescent="0.2"/>
    <row r="585" s="303" customFormat="1" x14ac:dyDescent="0.2"/>
    <row r="586" s="303" customFormat="1" x14ac:dyDescent="0.2"/>
    <row r="587" s="303" customFormat="1" x14ac:dyDescent="0.2"/>
    <row r="588" s="303" customFormat="1" x14ac:dyDescent="0.2"/>
    <row r="589" s="303" customFormat="1" x14ac:dyDescent="0.2"/>
    <row r="590" s="303" customFormat="1" x14ac:dyDescent="0.2"/>
    <row r="591" s="303" customFormat="1" x14ac:dyDescent="0.2"/>
    <row r="592" s="303" customFormat="1" x14ac:dyDescent="0.2"/>
    <row r="593" s="303" customFormat="1" x14ac:dyDescent="0.2"/>
    <row r="594" s="303" customFormat="1" x14ac:dyDescent="0.2"/>
    <row r="595" s="303" customFormat="1" x14ac:dyDescent="0.2"/>
    <row r="596" s="303" customFormat="1" x14ac:dyDescent="0.2"/>
    <row r="597" s="303" customFormat="1" x14ac:dyDescent="0.2"/>
    <row r="598" s="303" customFormat="1" x14ac:dyDescent="0.2"/>
    <row r="599" s="303" customFormat="1" x14ac:dyDescent="0.2"/>
    <row r="600" s="303" customFormat="1" x14ac:dyDescent="0.2"/>
    <row r="601" s="303" customFormat="1" x14ac:dyDescent="0.2"/>
    <row r="602" s="303" customFormat="1" x14ac:dyDescent="0.2"/>
    <row r="603" s="303" customFormat="1" x14ac:dyDescent="0.2"/>
    <row r="604" s="303" customFormat="1" x14ac:dyDescent="0.2"/>
    <row r="605" s="303" customFormat="1" x14ac:dyDescent="0.2"/>
    <row r="606" s="303" customFormat="1" x14ac:dyDescent="0.2"/>
    <row r="607" s="303" customFormat="1" x14ac:dyDescent="0.2"/>
    <row r="608" s="303" customFormat="1" x14ac:dyDescent="0.2"/>
    <row r="609" s="303" customFormat="1" x14ac:dyDescent="0.2"/>
    <row r="610" s="303" customFormat="1" x14ac:dyDescent="0.2"/>
    <row r="611" s="303" customFormat="1" x14ac:dyDescent="0.2"/>
    <row r="612" s="303" customFormat="1" x14ac:dyDescent="0.2"/>
    <row r="613" s="303" customFormat="1" x14ac:dyDescent="0.2"/>
    <row r="614" s="303" customFormat="1" x14ac:dyDescent="0.2"/>
    <row r="615" s="303" customFormat="1" x14ac:dyDescent="0.2"/>
    <row r="616" s="303" customFormat="1" x14ac:dyDescent="0.2"/>
    <row r="617" s="303" customFormat="1" x14ac:dyDescent="0.2"/>
    <row r="618" s="303" customFormat="1" x14ac:dyDescent="0.2"/>
    <row r="619" s="303" customFormat="1" x14ac:dyDescent="0.2"/>
    <row r="620" s="303" customFormat="1" x14ac:dyDescent="0.2"/>
    <row r="621" s="303" customFormat="1" x14ac:dyDescent="0.2"/>
    <row r="622" s="303" customFormat="1" x14ac:dyDescent="0.2"/>
    <row r="623" s="303" customFormat="1" x14ac:dyDescent="0.2"/>
    <row r="624" s="303" customFormat="1" x14ac:dyDescent="0.2"/>
    <row r="625" s="303" customFormat="1" x14ac:dyDescent="0.2"/>
    <row r="626" s="303" customFormat="1" x14ac:dyDescent="0.2"/>
    <row r="627" s="303" customFormat="1" x14ac:dyDescent="0.2"/>
    <row r="628" s="303" customFormat="1" x14ac:dyDescent="0.2"/>
    <row r="629" s="303" customFormat="1" x14ac:dyDescent="0.2"/>
    <row r="630" s="303" customFormat="1" x14ac:dyDescent="0.2"/>
    <row r="631" s="303" customFormat="1" x14ac:dyDescent="0.2"/>
    <row r="632" s="303" customFormat="1" x14ac:dyDescent="0.2"/>
    <row r="633" s="303" customFormat="1" x14ac:dyDescent="0.2"/>
    <row r="634" s="303" customFormat="1" x14ac:dyDescent="0.2"/>
    <row r="635" s="303" customFormat="1" x14ac:dyDescent="0.2"/>
    <row r="636" s="303" customFormat="1" x14ac:dyDescent="0.2"/>
    <row r="637" s="303" customFormat="1" x14ac:dyDescent="0.2"/>
    <row r="638" s="303" customFormat="1" x14ac:dyDescent="0.2"/>
    <row r="639" s="303" customFormat="1" x14ac:dyDescent="0.2"/>
    <row r="640" s="303" customFormat="1" x14ac:dyDescent="0.2"/>
    <row r="641" s="303" customFormat="1" x14ac:dyDescent="0.2"/>
    <row r="642" s="303" customFormat="1" x14ac:dyDescent="0.2"/>
    <row r="643" s="303" customFormat="1" x14ac:dyDescent="0.2"/>
    <row r="644" s="303" customFormat="1" x14ac:dyDescent="0.2"/>
    <row r="645" s="303" customFormat="1" x14ac:dyDescent="0.2"/>
    <row r="646" s="303" customFormat="1" x14ac:dyDescent="0.2"/>
    <row r="647" s="303" customFormat="1" x14ac:dyDescent="0.2"/>
    <row r="648" s="303" customFormat="1" x14ac:dyDescent="0.2"/>
    <row r="649" s="303" customFormat="1" x14ac:dyDescent="0.2"/>
    <row r="650" s="303" customFormat="1" x14ac:dyDescent="0.2"/>
    <row r="651" s="303" customFormat="1" x14ac:dyDescent="0.2"/>
    <row r="652" s="303" customFormat="1" x14ac:dyDescent="0.2"/>
    <row r="653" s="303" customFormat="1" x14ac:dyDescent="0.2"/>
    <row r="654" s="303" customFormat="1" x14ac:dyDescent="0.2"/>
    <row r="655" s="303" customFormat="1" x14ac:dyDescent="0.2"/>
    <row r="656" s="303" customFormat="1" x14ac:dyDescent="0.2"/>
    <row r="657" s="303" customFormat="1" x14ac:dyDescent="0.2"/>
    <row r="658" s="303" customFormat="1" x14ac:dyDescent="0.2"/>
    <row r="659" s="303" customFormat="1" x14ac:dyDescent="0.2"/>
    <row r="660" s="303" customFormat="1" x14ac:dyDescent="0.2"/>
    <row r="661" s="303" customFormat="1" x14ac:dyDescent="0.2"/>
    <row r="662" s="303" customFormat="1" x14ac:dyDescent="0.2"/>
    <row r="663" s="303" customFormat="1" x14ac:dyDescent="0.2"/>
    <row r="664" s="303" customFormat="1" x14ac:dyDescent="0.2"/>
    <row r="665" s="303" customFormat="1" x14ac:dyDescent="0.2"/>
    <row r="666" s="303" customFormat="1" x14ac:dyDescent="0.2"/>
    <row r="667" s="303" customFormat="1" x14ac:dyDescent="0.2"/>
    <row r="668" s="303" customFormat="1" x14ac:dyDescent="0.2"/>
    <row r="669" s="303" customFormat="1" x14ac:dyDescent="0.2"/>
    <row r="670" s="303" customFormat="1" x14ac:dyDescent="0.2"/>
    <row r="671" s="303" customFormat="1" x14ac:dyDescent="0.2"/>
    <row r="672" s="303" customFormat="1" x14ac:dyDescent="0.2"/>
    <row r="673" s="303" customFormat="1" x14ac:dyDescent="0.2"/>
    <row r="674" s="303" customFormat="1" x14ac:dyDescent="0.2"/>
    <row r="675" s="303" customFormat="1" x14ac:dyDescent="0.2"/>
    <row r="676" s="303" customFormat="1" x14ac:dyDescent="0.2"/>
    <row r="677" s="303" customFormat="1" x14ac:dyDescent="0.2"/>
    <row r="678" s="303" customFormat="1" x14ac:dyDescent="0.2"/>
    <row r="679" s="303" customFormat="1" x14ac:dyDescent="0.2"/>
    <row r="680" s="303" customFormat="1" x14ac:dyDescent="0.2"/>
    <row r="681" s="303" customFormat="1" x14ac:dyDescent="0.2"/>
    <row r="682" s="303" customFormat="1" x14ac:dyDescent="0.2"/>
    <row r="683" s="303" customFormat="1" x14ac:dyDescent="0.2"/>
    <row r="684" s="303" customFormat="1" x14ac:dyDescent="0.2"/>
    <row r="685" s="303" customFormat="1" x14ac:dyDescent="0.2"/>
    <row r="686" s="303" customFormat="1" x14ac:dyDescent="0.2"/>
    <row r="687" s="303" customFormat="1" x14ac:dyDescent="0.2"/>
    <row r="688" s="303" customFormat="1" x14ac:dyDescent="0.2"/>
    <row r="689" s="303" customFormat="1" x14ac:dyDescent="0.2"/>
    <row r="690" s="303" customFormat="1" x14ac:dyDescent="0.2"/>
    <row r="691" s="303" customFormat="1" x14ac:dyDescent="0.2"/>
    <row r="692" s="303" customFormat="1" x14ac:dyDescent="0.2"/>
    <row r="693" s="303" customFormat="1" x14ac:dyDescent="0.2"/>
    <row r="694" s="303" customFormat="1" x14ac:dyDescent="0.2"/>
    <row r="695" s="303" customFormat="1" x14ac:dyDescent="0.2"/>
    <row r="696" s="303" customFormat="1" x14ac:dyDescent="0.2"/>
    <row r="697" s="303" customFormat="1" x14ac:dyDescent="0.2"/>
    <row r="698" s="303" customFormat="1" x14ac:dyDescent="0.2"/>
    <row r="699" s="303" customFormat="1" x14ac:dyDescent="0.2"/>
    <row r="700" s="303" customFormat="1" x14ac:dyDescent="0.2"/>
    <row r="701" s="303" customFormat="1" x14ac:dyDescent="0.2"/>
    <row r="702" s="303" customFormat="1" x14ac:dyDescent="0.2"/>
    <row r="703" s="303" customFormat="1" x14ac:dyDescent="0.2"/>
    <row r="704" s="303" customFormat="1" x14ac:dyDescent="0.2"/>
    <row r="705" s="303" customFormat="1" x14ac:dyDescent="0.2"/>
    <row r="706" s="303" customFormat="1" x14ac:dyDescent="0.2"/>
    <row r="707" s="303" customFormat="1" x14ac:dyDescent="0.2"/>
    <row r="708" s="303" customFormat="1" x14ac:dyDescent="0.2"/>
    <row r="709" s="303" customFormat="1" x14ac:dyDescent="0.2"/>
    <row r="710" s="303" customFormat="1" x14ac:dyDescent="0.2"/>
    <row r="711" s="303" customFormat="1" x14ac:dyDescent="0.2"/>
    <row r="712" s="303" customFormat="1" x14ac:dyDescent="0.2"/>
    <row r="713" s="303" customFormat="1" x14ac:dyDescent="0.2"/>
    <row r="714" s="303" customFormat="1" x14ac:dyDescent="0.2"/>
    <row r="715" s="303" customFormat="1" x14ac:dyDescent="0.2"/>
    <row r="716" s="303" customFormat="1" x14ac:dyDescent="0.2"/>
    <row r="717" s="303" customFormat="1" x14ac:dyDescent="0.2"/>
    <row r="718" s="303" customFormat="1" x14ac:dyDescent="0.2"/>
    <row r="719" s="303" customFormat="1" x14ac:dyDescent="0.2"/>
    <row r="720" s="303" customFormat="1" x14ac:dyDescent="0.2"/>
    <row r="721" s="303" customFormat="1" x14ac:dyDescent="0.2"/>
    <row r="722" s="303" customFormat="1" x14ac:dyDescent="0.2"/>
    <row r="723" s="303" customFormat="1" x14ac:dyDescent="0.2"/>
    <row r="724" s="303" customFormat="1" x14ac:dyDescent="0.2"/>
    <row r="725" s="303" customFormat="1" x14ac:dyDescent="0.2"/>
    <row r="726" s="303" customFormat="1" x14ac:dyDescent="0.2"/>
    <row r="727" s="303" customFormat="1" x14ac:dyDescent="0.2"/>
    <row r="728" s="303" customFormat="1" x14ac:dyDescent="0.2"/>
    <row r="729" s="303" customFormat="1" x14ac:dyDescent="0.2"/>
    <row r="730" s="303" customFormat="1" x14ac:dyDescent="0.2"/>
    <row r="731" s="303" customFormat="1" x14ac:dyDescent="0.2"/>
    <row r="732" s="303" customFormat="1" x14ac:dyDescent="0.2"/>
    <row r="733" s="303" customFormat="1" x14ac:dyDescent="0.2"/>
    <row r="734" s="303" customFormat="1" x14ac:dyDescent="0.2"/>
    <row r="735" s="303" customFormat="1" x14ac:dyDescent="0.2"/>
    <row r="736" s="303" customFormat="1" x14ac:dyDescent="0.2"/>
    <row r="737" s="303" customFormat="1" x14ac:dyDescent="0.2"/>
    <row r="738" s="303" customFormat="1" x14ac:dyDescent="0.2"/>
    <row r="739" s="303" customFormat="1" x14ac:dyDescent="0.2"/>
    <row r="740" s="303" customFormat="1" x14ac:dyDescent="0.2"/>
    <row r="741" s="303" customFormat="1" x14ac:dyDescent="0.2"/>
    <row r="742" s="303" customFormat="1" x14ac:dyDescent="0.2"/>
    <row r="743" s="303" customFormat="1" x14ac:dyDescent="0.2"/>
    <row r="744" s="303" customFormat="1" x14ac:dyDescent="0.2"/>
    <row r="745" s="303" customFormat="1" x14ac:dyDescent="0.2"/>
    <row r="746" s="303" customFormat="1" x14ac:dyDescent="0.2"/>
    <row r="747" s="303" customFormat="1" x14ac:dyDescent="0.2"/>
    <row r="748" s="303" customFormat="1" x14ac:dyDescent="0.2"/>
    <row r="749" s="303" customFormat="1" x14ac:dyDescent="0.2"/>
    <row r="750" s="303" customFormat="1" x14ac:dyDescent="0.2"/>
    <row r="751" s="303" customFormat="1" x14ac:dyDescent="0.2"/>
    <row r="752" s="303" customFormat="1" x14ac:dyDescent="0.2"/>
    <row r="753" s="303" customFormat="1" x14ac:dyDescent="0.2"/>
    <row r="754" s="303" customFormat="1" x14ac:dyDescent="0.2"/>
    <row r="755" s="303" customFormat="1" x14ac:dyDescent="0.2"/>
    <row r="756" s="303" customFormat="1" x14ac:dyDescent="0.2"/>
    <row r="757" s="303" customFormat="1" x14ac:dyDescent="0.2"/>
    <row r="758" s="303" customFormat="1" x14ac:dyDescent="0.2"/>
    <row r="759" s="303" customFormat="1" x14ac:dyDescent="0.2"/>
    <row r="760" s="303" customFormat="1" x14ac:dyDescent="0.2"/>
    <row r="761" s="303" customFormat="1" x14ac:dyDescent="0.2"/>
    <row r="762" s="303" customFormat="1" x14ac:dyDescent="0.2"/>
    <row r="763" s="303" customFormat="1" x14ac:dyDescent="0.2"/>
    <row r="764" s="303" customFormat="1" x14ac:dyDescent="0.2"/>
    <row r="765" s="303" customFormat="1" x14ac:dyDescent="0.2"/>
    <row r="766" s="303" customFormat="1" x14ac:dyDescent="0.2"/>
    <row r="767" s="303" customFormat="1" x14ac:dyDescent="0.2"/>
    <row r="768" s="303" customFormat="1" x14ac:dyDescent="0.2"/>
    <row r="769" s="303" customFormat="1" x14ac:dyDescent="0.2"/>
    <row r="770" s="303" customFormat="1" x14ac:dyDescent="0.2"/>
    <row r="771" s="303" customFormat="1" x14ac:dyDescent="0.2"/>
    <row r="772" s="303" customFormat="1" x14ac:dyDescent="0.2"/>
    <row r="773" s="303" customFormat="1" x14ac:dyDescent="0.2"/>
    <row r="774" s="303" customFormat="1" x14ac:dyDescent="0.2"/>
    <row r="775" s="303" customFormat="1" x14ac:dyDescent="0.2"/>
    <row r="776" s="303" customFormat="1" x14ac:dyDescent="0.2"/>
    <row r="777" s="303" customFormat="1" x14ac:dyDescent="0.2"/>
    <row r="778" s="303" customFormat="1" x14ac:dyDescent="0.2"/>
    <row r="779" s="303" customFormat="1" x14ac:dyDescent="0.2"/>
    <row r="780" s="303" customFormat="1" x14ac:dyDescent="0.2"/>
    <row r="781" s="303" customFormat="1" x14ac:dyDescent="0.2"/>
    <row r="782" s="303" customFormat="1" x14ac:dyDescent="0.2"/>
    <row r="783" s="303" customFormat="1" x14ac:dyDescent="0.2"/>
    <row r="784" s="303" customFormat="1" x14ac:dyDescent="0.2"/>
    <row r="785" s="303" customFormat="1" x14ac:dyDescent="0.2"/>
    <row r="786" s="303" customFormat="1" x14ac:dyDescent="0.2"/>
    <row r="787" s="303" customFormat="1" x14ac:dyDescent="0.2"/>
    <row r="788" s="303" customFormat="1" x14ac:dyDescent="0.2"/>
    <row r="789" s="303" customFormat="1" x14ac:dyDescent="0.2"/>
    <row r="790" s="303" customFormat="1" x14ac:dyDescent="0.2"/>
    <row r="791" s="303" customFormat="1" x14ac:dyDescent="0.2"/>
    <row r="792" s="303" customFormat="1" x14ac:dyDescent="0.2"/>
    <row r="793" s="303" customFormat="1" x14ac:dyDescent="0.2"/>
    <row r="794" s="303" customFormat="1" x14ac:dyDescent="0.2"/>
    <row r="795" s="303" customFormat="1" x14ac:dyDescent="0.2"/>
    <row r="796" s="303" customFormat="1" x14ac:dyDescent="0.2"/>
    <row r="797" s="303" customFormat="1" x14ac:dyDescent="0.2"/>
    <row r="798" s="303" customFormat="1" x14ac:dyDescent="0.2"/>
    <row r="799" s="303" customFormat="1" x14ac:dyDescent="0.2"/>
    <row r="800" s="303" customFormat="1" x14ac:dyDescent="0.2"/>
    <row r="801" s="303" customFormat="1" x14ac:dyDescent="0.2"/>
    <row r="802" s="303" customFormat="1" x14ac:dyDescent="0.2"/>
    <row r="803" s="303" customFormat="1" x14ac:dyDescent="0.2"/>
    <row r="804" s="303" customFormat="1" x14ac:dyDescent="0.2"/>
    <row r="805" s="303" customFormat="1" x14ac:dyDescent="0.2"/>
    <row r="806" s="303" customFormat="1" x14ac:dyDescent="0.2"/>
    <row r="807" s="303" customFormat="1" x14ac:dyDescent="0.2"/>
    <row r="808" s="303" customFormat="1" x14ac:dyDescent="0.2"/>
    <row r="809" s="303" customFormat="1" x14ac:dyDescent="0.2"/>
    <row r="810" s="303" customFormat="1" x14ac:dyDescent="0.2"/>
    <row r="811" s="303" customFormat="1" x14ac:dyDescent="0.2"/>
    <row r="812" s="303" customFormat="1" x14ac:dyDescent="0.2"/>
    <row r="813" s="303" customFormat="1" x14ac:dyDescent="0.2"/>
    <row r="814" s="303" customFormat="1" x14ac:dyDescent="0.2"/>
    <row r="815" s="303" customFormat="1" x14ac:dyDescent="0.2"/>
    <row r="816" s="303" customFormat="1" x14ac:dyDescent="0.2"/>
    <row r="817" s="303" customFormat="1" x14ac:dyDescent="0.2"/>
    <row r="818" s="303" customFormat="1" x14ac:dyDescent="0.2"/>
    <row r="819" s="303" customFormat="1" x14ac:dyDescent="0.2"/>
    <row r="820" s="303" customFormat="1" x14ac:dyDescent="0.2"/>
    <row r="821" s="303" customFormat="1" x14ac:dyDescent="0.2"/>
    <row r="822" s="303" customFormat="1" x14ac:dyDescent="0.2"/>
    <row r="823" s="303" customFormat="1" x14ac:dyDescent="0.2"/>
    <row r="824" s="303" customFormat="1" x14ac:dyDescent="0.2"/>
    <row r="825" s="303" customFormat="1" x14ac:dyDescent="0.2"/>
    <row r="826" s="303" customFormat="1" x14ac:dyDescent="0.2"/>
    <row r="827" s="303" customFormat="1" x14ac:dyDescent="0.2"/>
    <row r="828" s="303" customFormat="1" x14ac:dyDescent="0.2"/>
    <row r="829" s="303" customFormat="1" x14ac:dyDescent="0.2"/>
    <row r="830" s="303" customFormat="1" x14ac:dyDescent="0.2"/>
    <row r="831" s="303" customFormat="1" x14ac:dyDescent="0.2"/>
    <row r="832" s="303" customFormat="1" x14ac:dyDescent="0.2"/>
    <row r="833" s="303" customFormat="1" x14ac:dyDescent="0.2"/>
    <row r="834" s="303" customFormat="1" x14ac:dyDescent="0.2"/>
    <row r="835" s="303" customFormat="1" x14ac:dyDescent="0.2"/>
    <row r="836" s="303" customFormat="1" x14ac:dyDescent="0.2"/>
    <row r="837" s="303" customFormat="1" x14ac:dyDescent="0.2"/>
    <row r="838" s="303" customFormat="1" x14ac:dyDescent="0.2"/>
    <row r="839" s="303" customFormat="1" x14ac:dyDescent="0.2"/>
    <row r="840" s="303" customFormat="1" x14ac:dyDescent="0.2"/>
    <row r="841" s="303" customFormat="1" x14ac:dyDescent="0.2"/>
    <row r="842" s="303" customFormat="1" x14ac:dyDescent="0.2"/>
    <row r="843" s="303" customFormat="1" x14ac:dyDescent="0.2"/>
    <row r="844" s="303" customFormat="1" x14ac:dyDescent="0.2"/>
    <row r="845" s="303" customFormat="1" x14ac:dyDescent="0.2"/>
    <row r="846" s="303" customFormat="1" x14ac:dyDescent="0.2"/>
    <row r="847" s="303" customFormat="1" x14ac:dyDescent="0.2"/>
    <row r="848" s="303" customFormat="1" x14ac:dyDescent="0.2"/>
    <row r="849" s="303" customFormat="1" x14ac:dyDescent="0.2"/>
    <row r="850" s="303" customFormat="1" x14ac:dyDescent="0.2"/>
    <row r="851" s="303" customFormat="1" x14ac:dyDescent="0.2"/>
    <row r="852" s="303" customFormat="1" x14ac:dyDescent="0.2"/>
    <row r="853" s="303" customFormat="1" x14ac:dyDescent="0.2"/>
    <row r="854" s="303" customFormat="1" x14ac:dyDescent="0.2"/>
    <row r="855" s="303" customFormat="1" x14ac:dyDescent="0.2"/>
    <row r="856" s="303" customFormat="1" x14ac:dyDescent="0.2"/>
    <row r="857" s="303" customFormat="1" x14ac:dyDescent="0.2"/>
    <row r="858" s="303" customFormat="1" x14ac:dyDescent="0.2"/>
    <row r="859" s="303" customFormat="1" x14ac:dyDescent="0.2"/>
    <row r="860" s="303" customFormat="1" x14ac:dyDescent="0.2"/>
    <row r="861" s="303" customFormat="1" x14ac:dyDescent="0.2"/>
    <row r="862" s="303" customFormat="1" x14ac:dyDescent="0.2"/>
    <row r="863" s="303" customFormat="1" x14ac:dyDescent="0.2"/>
    <row r="864" s="303" customFormat="1" x14ac:dyDescent="0.2"/>
    <row r="865" s="303" customFormat="1" x14ac:dyDescent="0.2"/>
    <row r="866" s="303" customFormat="1" x14ac:dyDescent="0.2"/>
    <row r="867" s="303" customFormat="1" x14ac:dyDescent="0.2"/>
    <row r="868" s="303" customFormat="1" x14ac:dyDescent="0.2"/>
    <row r="869" s="303" customFormat="1" x14ac:dyDescent="0.2"/>
    <row r="870" s="303" customFormat="1" x14ac:dyDescent="0.2"/>
    <row r="871" s="303" customFormat="1" x14ac:dyDescent="0.2"/>
    <row r="872" s="303" customFormat="1" x14ac:dyDescent="0.2"/>
    <row r="873" s="303" customFormat="1" x14ac:dyDescent="0.2"/>
    <row r="874" s="303" customFormat="1" x14ac:dyDescent="0.2"/>
    <row r="875" s="303" customFormat="1" x14ac:dyDescent="0.2"/>
    <row r="876" s="303" customFormat="1" x14ac:dyDescent="0.2"/>
    <row r="877" s="303" customFormat="1" x14ac:dyDescent="0.2"/>
    <row r="878" s="303" customFormat="1" x14ac:dyDescent="0.2"/>
    <row r="879" s="303" customFormat="1" x14ac:dyDescent="0.2"/>
    <row r="880" s="303" customFormat="1" x14ac:dyDescent="0.2"/>
    <row r="881" s="303" customFormat="1" x14ac:dyDescent="0.2"/>
    <row r="882" s="303" customFormat="1" x14ac:dyDescent="0.2"/>
    <row r="883" s="303" customFormat="1" x14ac:dyDescent="0.2"/>
    <row r="884" s="303" customFormat="1" x14ac:dyDescent="0.2"/>
    <row r="885" s="303" customFormat="1" x14ac:dyDescent="0.2"/>
    <row r="886" s="303" customFormat="1" x14ac:dyDescent="0.2"/>
    <row r="887" s="303" customFormat="1" x14ac:dyDescent="0.2"/>
    <row r="888" s="303" customFormat="1" x14ac:dyDescent="0.2"/>
    <row r="889" s="303" customFormat="1" x14ac:dyDescent="0.2"/>
    <row r="890" s="303" customFormat="1" x14ac:dyDescent="0.2"/>
    <row r="891" s="303" customFormat="1" x14ac:dyDescent="0.2"/>
    <row r="892" s="303" customFormat="1" x14ac:dyDescent="0.2"/>
    <row r="893" s="303" customFormat="1" x14ac:dyDescent="0.2"/>
    <row r="894" s="303" customFormat="1" x14ac:dyDescent="0.2"/>
    <row r="895" s="303" customFormat="1" x14ac:dyDescent="0.2"/>
    <row r="896" s="303" customFormat="1" x14ac:dyDescent="0.2"/>
    <row r="897" s="303" customFormat="1" x14ac:dyDescent="0.2"/>
    <row r="898" s="303" customFormat="1" x14ac:dyDescent="0.2"/>
    <row r="899" s="303" customFormat="1" x14ac:dyDescent="0.2"/>
    <row r="900" s="303" customFormat="1" x14ac:dyDescent="0.2"/>
    <row r="901" s="303" customFormat="1" x14ac:dyDescent="0.2"/>
    <row r="902" s="303" customFormat="1" x14ac:dyDescent="0.2"/>
    <row r="903" s="303" customFormat="1" x14ac:dyDescent="0.2"/>
    <row r="904" s="303" customFormat="1" x14ac:dyDescent="0.2"/>
    <row r="905" s="303" customFormat="1" x14ac:dyDescent="0.2"/>
    <row r="906" s="303" customFormat="1" x14ac:dyDescent="0.2"/>
    <row r="907" s="303" customFormat="1" x14ac:dyDescent="0.2"/>
    <row r="908" s="303" customFormat="1" x14ac:dyDescent="0.2"/>
    <row r="909" s="303" customFormat="1" x14ac:dyDescent="0.2"/>
    <row r="910" s="303" customFormat="1" x14ac:dyDescent="0.2"/>
    <row r="911" s="303" customFormat="1" x14ac:dyDescent="0.2"/>
    <row r="912" s="303" customFormat="1" x14ac:dyDescent="0.2"/>
    <row r="913" s="303" customFormat="1" x14ac:dyDescent="0.2"/>
    <row r="914" s="303" customFormat="1" x14ac:dyDescent="0.2"/>
    <row r="915" s="303" customFormat="1" x14ac:dyDescent="0.2"/>
    <row r="916" s="303" customFormat="1" x14ac:dyDescent="0.2"/>
    <row r="917" s="303" customFormat="1" x14ac:dyDescent="0.2"/>
    <row r="918" s="303" customFormat="1" x14ac:dyDescent="0.2"/>
    <row r="919" s="303" customFormat="1" x14ac:dyDescent="0.2"/>
    <row r="920" s="303" customFormat="1" x14ac:dyDescent="0.2"/>
    <row r="921" s="303" customFormat="1" x14ac:dyDescent="0.2"/>
    <row r="922" s="303" customFormat="1" x14ac:dyDescent="0.2"/>
    <row r="923" s="303" customFormat="1" x14ac:dyDescent="0.2"/>
    <row r="924" s="303" customFormat="1" x14ac:dyDescent="0.2"/>
    <row r="925" s="303" customFormat="1" x14ac:dyDescent="0.2"/>
    <row r="926" s="303" customFormat="1" x14ac:dyDescent="0.2"/>
    <row r="927" s="303" customFormat="1" x14ac:dyDescent="0.2"/>
    <row r="928" s="303" customFormat="1" x14ac:dyDescent="0.2"/>
    <row r="929" s="303" customFormat="1" x14ac:dyDescent="0.2"/>
    <row r="930" s="303" customFormat="1" x14ac:dyDescent="0.2"/>
    <row r="931" s="303" customFormat="1" x14ac:dyDescent="0.2"/>
    <row r="932" s="303" customFormat="1" x14ac:dyDescent="0.2"/>
    <row r="933" s="303" customFormat="1" x14ac:dyDescent="0.2"/>
    <row r="934" s="303" customFormat="1" x14ac:dyDescent="0.2"/>
    <row r="935" s="303" customFormat="1" x14ac:dyDescent="0.2"/>
    <row r="936" s="303" customFormat="1" x14ac:dyDescent="0.2"/>
    <row r="937" s="303" customFormat="1" x14ac:dyDescent="0.2"/>
    <row r="938" s="303" customFormat="1" x14ac:dyDescent="0.2"/>
    <row r="939" s="303" customFormat="1" x14ac:dyDescent="0.2"/>
    <row r="940" s="303" customFormat="1" x14ac:dyDescent="0.2"/>
    <row r="941" s="303" customFormat="1" x14ac:dyDescent="0.2"/>
    <row r="942" s="303" customFormat="1" x14ac:dyDescent="0.2"/>
    <row r="943" s="303" customFormat="1" x14ac:dyDescent="0.2"/>
    <row r="944" s="303" customFormat="1" x14ac:dyDescent="0.2"/>
    <row r="945" s="303" customFormat="1" x14ac:dyDescent="0.2"/>
    <row r="946" s="303" customFormat="1" x14ac:dyDescent="0.2"/>
    <row r="947" s="303" customFormat="1" x14ac:dyDescent="0.2"/>
    <row r="948" s="303" customFormat="1" x14ac:dyDescent="0.2"/>
    <row r="949" s="303" customFormat="1" x14ac:dyDescent="0.2"/>
    <row r="950" s="303" customFormat="1" x14ac:dyDescent="0.2"/>
    <row r="951" s="303" customFormat="1" x14ac:dyDescent="0.2"/>
    <row r="952" s="303" customFormat="1" x14ac:dyDescent="0.2"/>
    <row r="953" s="303" customFormat="1" x14ac:dyDescent="0.2"/>
    <row r="954" s="303" customFormat="1" x14ac:dyDescent="0.2"/>
    <row r="955" s="303" customFormat="1" x14ac:dyDescent="0.2"/>
    <row r="956" s="303" customFormat="1" x14ac:dyDescent="0.2"/>
    <row r="957" s="303" customFormat="1" x14ac:dyDescent="0.2"/>
    <row r="958" s="303" customFormat="1" x14ac:dyDescent="0.2"/>
    <row r="959" s="303" customFormat="1" x14ac:dyDescent="0.2"/>
    <row r="960" s="303" customFormat="1" x14ac:dyDescent="0.2"/>
    <row r="961" s="303" customFormat="1" x14ac:dyDescent="0.2"/>
    <row r="962" s="303" customFormat="1" x14ac:dyDescent="0.2"/>
    <row r="963" s="303" customFormat="1" x14ac:dyDescent="0.2"/>
    <row r="964" s="303" customFormat="1" x14ac:dyDescent="0.2"/>
    <row r="965" s="303" customFormat="1" x14ac:dyDescent="0.2"/>
    <row r="966" s="303" customFormat="1" x14ac:dyDescent="0.2"/>
    <row r="967" s="303" customFormat="1" x14ac:dyDescent="0.2"/>
    <row r="968" s="303" customFormat="1" x14ac:dyDescent="0.2"/>
    <row r="969" s="303" customFormat="1" x14ac:dyDescent="0.2"/>
    <row r="970" s="303" customFormat="1" x14ac:dyDescent="0.2"/>
    <row r="971" s="303" customFormat="1" x14ac:dyDescent="0.2"/>
    <row r="972" s="303" customFormat="1" x14ac:dyDescent="0.2"/>
    <row r="973" s="303" customFormat="1" x14ac:dyDescent="0.2"/>
    <row r="974" s="303" customFormat="1" x14ac:dyDescent="0.2"/>
    <row r="975" s="303" customFormat="1" x14ac:dyDescent="0.2"/>
    <row r="976" s="303" customFormat="1" x14ac:dyDescent="0.2"/>
    <row r="977" s="303" customFormat="1" x14ac:dyDescent="0.2"/>
    <row r="978" s="303" customFormat="1" x14ac:dyDescent="0.2"/>
    <row r="979" s="303" customFormat="1" x14ac:dyDescent="0.2"/>
    <row r="980" s="303" customFormat="1" x14ac:dyDescent="0.2"/>
    <row r="981" s="303" customFormat="1" x14ac:dyDescent="0.2"/>
    <row r="982" s="303" customFormat="1" x14ac:dyDescent="0.2"/>
    <row r="983" s="303" customFormat="1" x14ac:dyDescent="0.2"/>
    <row r="984" s="303" customFormat="1" x14ac:dyDescent="0.2"/>
    <row r="985" s="303" customFormat="1" x14ac:dyDescent="0.2"/>
    <row r="986" s="303" customFormat="1" x14ac:dyDescent="0.2"/>
    <row r="987" s="303" customFormat="1" x14ac:dyDescent="0.2"/>
    <row r="988" s="303" customFormat="1" x14ac:dyDescent="0.2"/>
    <row r="989" s="303" customFormat="1" x14ac:dyDescent="0.2"/>
    <row r="990" s="303" customFormat="1" x14ac:dyDescent="0.2"/>
    <row r="991" s="303" customFormat="1" x14ac:dyDescent="0.2"/>
    <row r="992" s="303" customFormat="1" x14ac:dyDescent="0.2"/>
    <row r="993" s="303" customFormat="1" x14ac:dyDescent="0.2"/>
    <row r="994" s="303" customFormat="1" x14ac:dyDescent="0.2"/>
    <row r="995" s="303" customFormat="1" x14ac:dyDescent="0.2"/>
    <row r="996" s="303" customFormat="1" x14ac:dyDescent="0.2"/>
    <row r="997" s="303" customFormat="1" x14ac:dyDescent="0.2"/>
    <row r="998" s="303" customFormat="1" x14ac:dyDescent="0.2"/>
    <row r="999" s="303" customFormat="1" x14ac:dyDescent="0.2"/>
    <row r="1000" s="303" customFormat="1" x14ac:dyDescent="0.2"/>
    <row r="1001" s="303" customFormat="1" x14ac:dyDescent="0.2"/>
    <row r="1002" s="303" customFormat="1" x14ac:dyDescent="0.2"/>
    <row r="1003" s="303" customFormat="1" x14ac:dyDescent="0.2"/>
    <row r="1004" s="303" customFormat="1" x14ac:dyDescent="0.2"/>
    <row r="1005" s="303" customFormat="1" x14ac:dyDescent="0.2"/>
    <row r="1006" s="303" customFormat="1" x14ac:dyDescent="0.2"/>
    <row r="1007" s="303" customFormat="1" x14ac:dyDescent="0.2"/>
    <row r="1008" s="303" customFormat="1" x14ac:dyDescent="0.2"/>
    <row r="1009" s="303" customFormat="1" x14ac:dyDescent="0.2"/>
    <row r="1010" s="303" customFormat="1" x14ac:dyDescent="0.2"/>
    <row r="1011" s="303" customFormat="1" x14ac:dyDescent="0.2"/>
    <row r="1012" s="303" customFormat="1" x14ac:dyDescent="0.2"/>
    <row r="1013" s="303" customFormat="1" x14ac:dyDescent="0.2"/>
    <row r="1014" s="303" customFormat="1" x14ac:dyDescent="0.2"/>
    <row r="1015" s="303" customFormat="1" x14ac:dyDescent="0.2"/>
    <row r="1016" s="303" customFormat="1" x14ac:dyDescent="0.2"/>
    <row r="1017" s="303" customFormat="1" x14ac:dyDescent="0.2"/>
    <row r="1018" s="303" customFormat="1" x14ac:dyDescent="0.2"/>
    <row r="1019" s="303" customFormat="1" x14ac:dyDescent="0.2"/>
    <row r="1020" s="303" customFormat="1" x14ac:dyDescent="0.2"/>
    <row r="1021" s="303" customFormat="1" x14ac:dyDescent="0.2"/>
    <row r="1022" s="303" customFormat="1" x14ac:dyDescent="0.2"/>
    <row r="1023" s="303" customFormat="1" x14ac:dyDescent="0.2"/>
    <row r="1024" s="303" customFormat="1" x14ac:dyDescent="0.2"/>
    <row r="1025" s="303" customFormat="1" x14ac:dyDescent="0.2"/>
    <row r="1026" s="303" customFormat="1" x14ac:dyDescent="0.2"/>
    <row r="1027" s="303" customFormat="1" x14ac:dyDescent="0.2"/>
    <row r="1028" s="303" customFormat="1" x14ac:dyDescent="0.2"/>
    <row r="1029" s="303" customFormat="1" x14ac:dyDescent="0.2"/>
    <row r="1030" s="303" customFormat="1" x14ac:dyDescent="0.2"/>
    <row r="1031" s="303" customFormat="1" x14ac:dyDescent="0.2"/>
    <row r="1032" s="303" customFormat="1" x14ac:dyDescent="0.2"/>
    <row r="1033" s="303" customFormat="1" x14ac:dyDescent="0.2"/>
    <row r="1034" s="303" customFormat="1" x14ac:dyDescent="0.2"/>
    <row r="1035" s="303" customFormat="1" x14ac:dyDescent="0.2"/>
    <row r="1036" s="303" customFormat="1" x14ac:dyDescent="0.2"/>
    <row r="1037" s="303" customFormat="1" x14ac:dyDescent="0.2"/>
    <row r="1038" s="303" customFormat="1" x14ac:dyDescent="0.2"/>
    <row r="1039" s="303" customFormat="1" x14ac:dyDescent="0.2"/>
    <row r="1040" s="303" customFormat="1" x14ac:dyDescent="0.2"/>
    <row r="1041" s="303" customFormat="1" x14ac:dyDescent="0.2"/>
    <row r="1042" s="303" customFormat="1" x14ac:dyDescent="0.2"/>
    <row r="1043" s="303" customFormat="1" x14ac:dyDescent="0.2"/>
    <row r="1044" s="303" customFormat="1" x14ac:dyDescent="0.2"/>
    <row r="1045" s="303" customFormat="1" x14ac:dyDescent="0.2"/>
    <row r="1046" s="303" customFormat="1" x14ac:dyDescent="0.2"/>
    <row r="1047" s="303" customFormat="1" x14ac:dyDescent="0.2"/>
    <row r="1048" s="303" customFormat="1" x14ac:dyDescent="0.2"/>
    <row r="1049" s="303" customFormat="1" x14ac:dyDescent="0.2"/>
    <row r="1050" s="303" customFormat="1" x14ac:dyDescent="0.2"/>
    <row r="1051" s="303" customFormat="1" x14ac:dyDescent="0.2"/>
    <row r="1052" s="303" customFormat="1" x14ac:dyDescent="0.2"/>
    <row r="1053" s="303" customFormat="1" x14ac:dyDescent="0.2"/>
    <row r="1054" s="303" customFormat="1" x14ac:dyDescent="0.2"/>
    <row r="1055" s="303" customFormat="1" x14ac:dyDescent="0.2"/>
    <row r="1056" s="303" customFormat="1" x14ac:dyDescent="0.2"/>
    <row r="1057" s="303" customFormat="1" x14ac:dyDescent="0.2"/>
    <row r="1058" s="303" customFormat="1" x14ac:dyDescent="0.2"/>
    <row r="1059" s="303" customFormat="1" x14ac:dyDescent="0.2"/>
    <row r="1060" s="303" customFormat="1" x14ac:dyDescent="0.2"/>
    <row r="1061" s="303" customFormat="1" x14ac:dyDescent="0.2"/>
    <row r="1062" s="303" customFormat="1" x14ac:dyDescent="0.2"/>
    <row r="1063" s="303" customFormat="1" x14ac:dyDescent="0.2"/>
    <row r="1064" s="303" customFormat="1" x14ac:dyDescent="0.2"/>
    <row r="1065" s="303" customFormat="1" x14ac:dyDescent="0.2"/>
    <row r="1066" s="303" customFormat="1" x14ac:dyDescent="0.2"/>
    <row r="1067" s="303" customFormat="1" x14ac:dyDescent="0.2"/>
    <row r="1068" s="303" customFormat="1" x14ac:dyDescent="0.2"/>
    <row r="1069" s="303" customFormat="1" x14ac:dyDescent="0.2"/>
    <row r="1070" s="303" customFormat="1" x14ac:dyDescent="0.2"/>
    <row r="1071" s="303" customFormat="1" x14ac:dyDescent="0.2"/>
    <row r="1072" s="303" customFormat="1" x14ac:dyDescent="0.2"/>
    <row r="1073" s="303" customFormat="1" x14ac:dyDescent="0.2"/>
    <row r="1074" s="303" customFormat="1" x14ac:dyDescent="0.2"/>
    <row r="1075" s="303" customFormat="1" x14ac:dyDescent="0.2"/>
    <row r="1076" s="303" customFormat="1" x14ac:dyDescent="0.2"/>
    <row r="1077" s="303" customFormat="1" x14ac:dyDescent="0.2"/>
    <row r="1078" s="303" customFormat="1" x14ac:dyDescent="0.2"/>
    <row r="1079" s="303" customFormat="1" x14ac:dyDescent="0.2"/>
    <row r="1080" s="303" customFormat="1" x14ac:dyDescent="0.2"/>
    <row r="1081" s="303" customFormat="1" x14ac:dyDescent="0.2"/>
    <row r="1082" s="303" customFormat="1" x14ac:dyDescent="0.2"/>
    <row r="1083" s="303" customFormat="1" x14ac:dyDescent="0.2"/>
    <row r="1084" s="303" customFormat="1" x14ac:dyDescent="0.2"/>
    <row r="1085" s="303" customFormat="1" x14ac:dyDescent="0.2"/>
    <row r="1086" s="303" customFormat="1" x14ac:dyDescent="0.2"/>
    <row r="1087" s="303" customFormat="1" x14ac:dyDescent="0.2"/>
    <row r="1088" s="303" customFormat="1" x14ac:dyDescent="0.2"/>
    <row r="1089" s="303" customFormat="1" x14ac:dyDescent="0.2"/>
    <row r="1090" s="303" customFormat="1" x14ac:dyDescent="0.2"/>
    <row r="1091" s="303" customFormat="1" x14ac:dyDescent="0.2"/>
    <row r="1092" s="303" customFormat="1" x14ac:dyDescent="0.2"/>
    <row r="1093" s="303" customFormat="1" x14ac:dyDescent="0.2"/>
    <row r="1094" s="303" customFormat="1" x14ac:dyDescent="0.2"/>
    <row r="1095" s="303" customFormat="1" x14ac:dyDescent="0.2"/>
    <row r="1096" s="303" customFormat="1" x14ac:dyDescent="0.2"/>
    <row r="1097" s="303" customFormat="1" x14ac:dyDescent="0.2"/>
    <row r="1098" s="303" customFormat="1" x14ac:dyDescent="0.2"/>
    <row r="1099" s="303" customFormat="1" x14ac:dyDescent="0.2"/>
    <row r="1100" s="303" customFormat="1" x14ac:dyDescent="0.2"/>
    <row r="1101" s="303" customFormat="1" x14ac:dyDescent="0.2"/>
    <row r="1102" s="303" customFormat="1" x14ac:dyDescent="0.2"/>
    <row r="1103" s="303" customFormat="1" x14ac:dyDescent="0.2"/>
    <row r="1104" s="303" customFormat="1" x14ac:dyDescent="0.2"/>
    <row r="1105" s="303" customFormat="1" x14ac:dyDescent="0.2"/>
    <row r="1106" s="303" customFormat="1" x14ac:dyDescent="0.2"/>
    <row r="1107" s="303" customFormat="1" x14ac:dyDescent="0.2"/>
    <row r="1108" s="303" customFormat="1" x14ac:dyDescent="0.2"/>
    <row r="1109" s="303" customFormat="1" x14ac:dyDescent="0.2"/>
    <row r="1110" s="303" customFormat="1" x14ac:dyDescent="0.2"/>
    <row r="1111" s="303" customFormat="1" x14ac:dyDescent="0.2"/>
    <row r="1112" s="303" customFormat="1" x14ac:dyDescent="0.2"/>
    <row r="1113" s="303" customFormat="1" x14ac:dyDescent="0.2"/>
    <row r="1114" s="303" customFormat="1" x14ac:dyDescent="0.2"/>
    <row r="1115" s="303" customFormat="1" x14ac:dyDescent="0.2"/>
    <row r="1116" s="303" customFormat="1" x14ac:dyDescent="0.2"/>
    <row r="1117" s="303" customFormat="1" x14ac:dyDescent="0.2"/>
    <row r="1118" s="303" customFormat="1" x14ac:dyDescent="0.2"/>
    <row r="1119" s="303" customFormat="1" x14ac:dyDescent="0.2"/>
    <row r="1120" s="303" customFormat="1" x14ac:dyDescent="0.2"/>
    <row r="1121" s="303" customFormat="1" x14ac:dyDescent="0.2"/>
    <row r="1122" s="303" customFormat="1" x14ac:dyDescent="0.2"/>
    <row r="1123" s="303" customFormat="1" x14ac:dyDescent="0.2"/>
    <row r="1124" s="303" customFormat="1" x14ac:dyDescent="0.2"/>
    <row r="1125" s="303" customFormat="1" x14ac:dyDescent="0.2"/>
    <row r="1126" s="303" customFormat="1" x14ac:dyDescent="0.2"/>
    <row r="1127" s="303" customFormat="1" x14ac:dyDescent="0.2"/>
    <row r="1128" s="303" customFormat="1" x14ac:dyDescent="0.2"/>
    <row r="1129" s="303" customFormat="1" x14ac:dyDescent="0.2"/>
    <row r="1130" s="303" customFormat="1" x14ac:dyDescent="0.2"/>
    <row r="1131" s="303" customFormat="1" x14ac:dyDescent="0.2"/>
    <row r="1132" s="303" customFormat="1" x14ac:dyDescent="0.2"/>
    <row r="1133" s="303" customFormat="1" x14ac:dyDescent="0.2"/>
    <row r="1134" s="303" customFormat="1" x14ac:dyDescent="0.2"/>
    <row r="1135" s="303" customFormat="1" x14ac:dyDescent="0.2"/>
    <row r="1136" s="303" customFormat="1" x14ac:dyDescent="0.2"/>
    <row r="1137" s="303" customFormat="1" x14ac:dyDescent="0.2"/>
    <row r="1138" s="303" customFormat="1" x14ac:dyDescent="0.2"/>
    <row r="1139" s="303" customFormat="1" x14ac:dyDescent="0.2"/>
    <row r="1140" s="303" customFormat="1" x14ac:dyDescent="0.2"/>
    <row r="1141" s="303" customFormat="1" x14ac:dyDescent="0.2"/>
    <row r="1142" s="303" customFormat="1" x14ac:dyDescent="0.2"/>
    <row r="1143" s="303" customFormat="1" x14ac:dyDescent="0.2"/>
    <row r="1144" s="303" customFormat="1" x14ac:dyDescent="0.2"/>
    <row r="1145" s="303" customFormat="1" x14ac:dyDescent="0.2"/>
    <row r="1146" s="303" customFormat="1" x14ac:dyDescent="0.2"/>
    <row r="1147" s="303" customFormat="1" x14ac:dyDescent="0.2"/>
    <row r="1148" s="303" customFormat="1" x14ac:dyDescent="0.2"/>
    <row r="1149" s="303" customFormat="1" x14ac:dyDescent="0.2"/>
    <row r="1150" s="303" customFormat="1" x14ac:dyDescent="0.2"/>
    <row r="1151" s="303" customFormat="1" x14ac:dyDescent="0.2"/>
    <row r="1152" s="303" customFormat="1" x14ac:dyDescent="0.2"/>
    <row r="1153" s="303" customFormat="1" x14ac:dyDescent="0.2"/>
    <row r="1154" s="303" customFormat="1" x14ac:dyDescent="0.2"/>
    <row r="1155" s="303" customFormat="1" x14ac:dyDescent="0.2"/>
    <row r="1156" s="303" customFormat="1" x14ac:dyDescent="0.2"/>
    <row r="1157" s="303" customFormat="1" x14ac:dyDescent="0.2"/>
    <row r="1158" s="303" customFormat="1" x14ac:dyDescent="0.2"/>
    <row r="1159" s="303" customFormat="1" x14ac:dyDescent="0.2"/>
    <row r="1160" s="303" customFormat="1" x14ac:dyDescent="0.2"/>
    <row r="1161" s="303" customFormat="1" x14ac:dyDescent="0.2"/>
    <row r="1162" s="303" customFormat="1" x14ac:dyDescent="0.2"/>
    <row r="1163" s="303" customFormat="1" x14ac:dyDescent="0.2"/>
    <row r="1164" s="303" customFormat="1" x14ac:dyDescent="0.2"/>
    <row r="1165" s="303" customFormat="1" x14ac:dyDescent="0.2"/>
    <row r="1166" s="303" customFormat="1" x14ac:dyDescent="0.2"/>
    <row r="1167" s="303" customFormat="1" x14ac:dyDescent="0.2"/>
    <row r="1168" s="303" customFormat="1" x14ac:dyDescent="0.2"/>
    <row r="1169" s="303" customFormat="1" x14ac:dyDescent="0.2"/>
    <row r="1170" s="303" customFormat="1" x14ac:dyDescent="0.2"/>
    <row r="1171" s="303" customFormat="1" x14ac:dyDescent="0.2"/>
    <row r="1172" s="303" customFormat="1" x14ac:dyDescent="0.2"/>
    <row r="1173" s="303" customFormat="1" x14ac:dyDescent="0.2"/>
    <row r="1174" s="303" customFormat="1" x14ac:dyDescent="0.2"/>
    <row r="1175" s="303" customFormat="1" x14ac:dyDescent="0.2"/>
    <row r="1176" s="303" customFormat="1" x14ac:dyDescent="0.2"/>
    <row r="1177" s="303" customFormat="1" x14ac:dyDescent="0.2"/>
    <row r="1178" s="303" customFormat="1" x14ac:dyDescent="0.2"/>
    <row r="1179" s="303" customFormat="1" x14ac:dyDescent="0.2"/>
    <row r="1180" s="303" customFormat="1" x14ac:dyDescent="0.2"/>
    <row r="1181" s="303" customFormat="1" x14ac:dyDescent="0.2"/>
    <row r="1182" s="303" customFormat="1" x14ac:dyDescent="0.2"/>
    <row r="1183" s="303" customFormat="1" x14ac:dyDescent="0.2"/>
    <row r="1184" s="303" customFormat="1" x14ac:dyDescent="0.2"/>
    <row r="1185" s="303" customFormat="1" x14ac:dyDescent="0.2"/>
    <row r="1186" s="303" customFormat="1" x14ac:dyDescent="0.2"/>
    <row r="1187" s="303" customFormat="1" x14ac:dyDescent="0.2"/>
    <row r="1188" s="303" customFormat="1" x14ac:dyDescent="0.2"/>
    <row r="1189" s="303" customFormat="1" x14ac:dyDescent="0.2"/>
    <row r="1190" s="303" customFormat="1" x14ac:dyDescent="0.2"/>
    <row r="1191" s="303" customFormat="1" x14ac:dyDescent="0.2"/>
    <row r="1192" s="303" customFormat="1" x14ac:dyDescent="0.2"/>
    <row r="1193" s="303" customFormat="1" x14ac:dyDescent="0.2"/>
    <row r="1194" s="303" customFormat="1" x14ac:dyDescent="0.2"/>
    <row r="1195" s="303" customFormat="1" x14ac:dyDescent="0.2"/>
    <row r="1196" s="303" customFormat="1" x14ac:dyDescent="0.2"/>
    <row r="1197" s="303" customFormat="1" x14ac:dyDescent="0.2"/>
    <row r="1198" s="303" customFormat="1" x14ac:dyDescent="0.2"/>
    <row r="1199" s="303" customFormat="1" x14ac:dyDescent="0.2"/>
    <row r="1200" s="303" customFormat="1" x14ac:dyDescent="0.2"/>
    <row r="1201" s="303" customFormat="1" x14ac:dyDescent="0.2"/>
    <row r="1202" s="303" customFormat="1" x14ac:dyDescent="0.2"/>
    <row r="1203" s="303" customFormat="1" x14ac:dyDescent="0.2"/>
    <row r="1204" s="303" customFormat="1" x14ac:dyDescent="0.2"/>
    <row r="1205" s="303" customFormat="1" x14ac:dyDescent="0.2"/>
    <row r="1206" s="303" customFormat="1" x14ac:dyDescent="0.2"/>
    <row r="1207" s="303" customFormat="1" x14ac:dyDescent="0.2"/>
    <row r="1208" s="303" customFormat="1" x14ac:dyDescent="0.2"/>
    <row r="1209" s="303" customFormat="1" x14ac:dyDescent="0.2"/>
    <row r="1210" s="303" customFormat="1" x14ac:dyDescent="0.2"/>
    <row r="1211" s="303" customFormat="1" x14ac:dyDescent="0.2"/>
    <row r="1212" s="303" customFormat="1" x14ac:dyDescent="0.2"/>
    <row r="1213" s="303" customFormat="1" x14ac:dyDescent="0.2"/>
    <row r="1214" s="303" customFormat="1" x14ac:dyDescent="0.2"/>
    <row r="1215" s="303" customFormat="1" x14ac:dyDescent="0.2"/>
    <row r="1216" s="303" customFormat="1" x14ac:dyDescent="0.2"/>
    <row r="1217" s="303" customFormat="1" x14ac:dyDescent="0.2"/>
    <row r="1218" s="303" customFormat="1" x14ac:dyDescent="0.2"/>
    <row r="1219" s="303" customFormat="1" x14ac:dyDescent="0.2"/>
    <row r="1220" s="303" customFormat="1" x14ac:dyDescent="0.2"/>
    <row r="1221" s="303" customFormat="1" x14ac:dyDescent="0.2"/>
    <row r="1222" s="303" customFormat="1" x14ac:dyDescent="0.2"/>
    <row r="1223" s="303" customFormat="1" x14ac:dyDescent="0.2"/>
    <row r="1224" s="303" customFormat="1" x14ac:dyDescent="0.2"/>
    <row r="1225" s="303" customFormat="1" x14ac:dyDescent="0.2"/>
    <row r="1226" s="303" customFormat="1" x14ac:dyDescent="0.2"/>
    <row r="1227" s="303" customFormat="1" x14ac:dyDescent="0.2"/>
    <row r="1228" s="303" customFormat="1" x14ac:dyDescent="0.2"/>
    <row r="1229" s="303" customFormat="1" x14ac:dyDescent="0.2"/>
    <row r="1230" s="303" customFormat="1" x14ac:dyDescent="0.2"/>
    <row r="1231" s="303" customFormat="1" x14ac:dyDescent="0.2"/>
    <row r="1232" s="303" customFormat="1" x14ac:dyDescent="0.2"/>
    <row r="1233" s="303" customFormat="1" x14ac:dyDescent="0.2"/>
    <row r="1234" s="303" customFormat="1" x14ac:dyDescent="0.2"/>
    <row r="1235" s="303" customFormat="1" x14ac:dyDescent="0.2"/>
    <row r="1236" s="303" customFormat="1" x14ac:dyDescent="0.2"/>
    <row r="1237" s="303" customFormat="1" x14ac:dyDescent="0.2"/>
    <row r="1238" s="303" customFormat="1" x14ac:dyDescent="0.2"/>
    <row r="1239" s="303" customFormat="1" x14ac:dyDescent="0.2"/>
    <row r="1240" s="303" customFormat="1" x14ac:dyDescent="0.2"/>
    <row r="1241" s="303" customFormat="1" x14ac:dyDescent="0.2"/>
    <row r="1242" s="303" customFormat="1" x14ac:dyDescent="0.2"/>
    <row r="1243" s="303" customFormat="1" x14ac:dyDescent="0.2"/>
    <row r="1244" s="303" customFormat="1" x14ac:dyDescent="0.2"/>
    <row r="1245" s="303" customFormat="1" x14ac:dyDescent="0.2"/>
    <row r="1246" s="303" customFormat="1" x14ac:dyDescent="0.2"/>
    <row r="1247" s="303" customFormat="1" x14ac:dyDescent="0.2"/>
    <row r="1248" s="303" customFormat="1" x14ac:dyDescent="0.2"/>
    <row r="1249" s="303" customFormat="1" x14ac:dyDescent="0.2"/>
    <row r="1250" s="303" customFormat="1" x14ac:dyDescent="0.2"/>
    <row r="1251" s="303" customFormat="1" x14ac:dyDescent="0.2"/>
    <row r="1252" s="303" customFormat="1" x14ac:dyDescent="0.2"/>
    <row r="1253" s="303" customFormat="1" x14ac:dyDescent="0.2"/>
    <row r="1254" s="303" customFormat="1" x14ac:dyDescent="0.2"/>
    <row r="1255" s="303" customFormat="1" x14ac:dyDescent="0.2"/>
    <row r="1256" s="303" customFormat="1" x14ac:dyDescent="0.2"/>
    <row r="1257" s="303" customFormat="1" x14ac:dyDescent="0.2"/>
    <row r="1258" s="303" customFormat="1" x14ac:dyDescent="0.2"/>
    <row r="1259" s="303" customFormat="1" x14ac:dyDescent="0.2"/>
    <row r="1260" s="303" customFormat="1" x14ac:dyDescent="0.2"/>
    <row r="1261" s="303" customFormat="1" x14ac:dyDescent="0.2"/>
    <row r="1262" s="303" customFormat="1" x14ac:dyDescent="0.2"/>
    <row r="1263" s="303" customFormat="1" x14ac:dyDescent="0.2"/>
    <row r="1264" s="303" customFormat="1" x14ac:dyDescent="0.2"/>
    <row r="1265" s="303" customFormat="1" x14ac:dyDescent="0.2"/>
    <row r="1266" s="303" customFormat="1" x14ac:dyDescent="0.2"/>
    <row r="1267" s="303" customFormat="1" x14ac:dyDescent="0.2"/>
    <row r="1268" s="303" customFormat="1" x14ac:dyDescent="0.2"/>
    <row r="1269" s="303" customFormat="1" x14ac:dyDescent="0.2"/>
    <row r="1270" s="303" customFormat="1" x14ac:dyDescent="0.2"/>
    <row r="1271" s="303" customFormat="1" x14ac:dyDescent="0.2"/>
    <row r="1272" s="303" customFormat="1" x14ac:dyDescent="0.2"/>
    <row r="1273" s="303" customFormat="1" x14ac:dyDescent="0.2"/>
    <row r="1274" s="303" customFormat="1" x14ac:dyDescent="0.2"/>
    <row r="1275" s="303" customFormat="1" x14ac:dyDescent="0.2"/>
    <row r="1276" s="303" customFormat="1" x14ac:dyDescent="0.2"/>
    <row r="1277" s="303" customFormat="1" x14ac:dyDescent="0.2"/>
    <row r="1278" s="303" customFormat="1" x14ac:dyDescent="0.2"/>
    <row r="1279" s="303" customFormat="1" x14ac:dyDescent="0.2"/>
    <row r="1280" s="303" customFormat="1" x14ac:dyDescent="0.2"/>
    <row r="1281" s="303" customFormat="1" x14ac:dyDescent="0.2"/>
    <row r="1282" s="303" customFormat="1" x14ac:dyDescent="0.2"/>
    <row r="1283" s="303" customFormat="1" x14ac:dyDescent="0.2"/>
    <row r="1284" s="303" customFormat="1" x14ac:dyDescent="0.2"/>
    <row r="1285" s="303" customFormat="1" x14ac:dyDescent="0.2"/>
    <row r="1286" s="303" customFormat="1" x14ac:dyDescent="0.2"/>
    <row r="1287" s="303" customFormat="1" x14ac:dyDescent="0.2"/>
    <row r="1288" s="303" customFormat="1" x14ac:dyDescent="0.2"/>
    <row r="1289" s="303" customFormat="1" x14ac:dyDescent="0.2"/>
    <row r="1290" s="303" customFormat="1" x14ac:dyDescent="0.2"/>
    <row r="1291" s="303" customFormat="1" x14ac:dyDescent="0.2"/>
    <row r="1292" s="303" customFormat="1" x14ac:dyDescent="0.2"/>
    <row r="1293" s="303" customFormat="1" x14ac:dyDescent="0.2"/>
    <row r="1294" s="303" customFormat="1" x14ac:dyDescent="0.2"/>
    <row r="1295" s="303" customFormat="1" x14ac:dyDescent="0.2"/>
    <row r="1296" s="303" customFormat="1" x14ac:dyDescent="0.2"/>
    <row r="1297" s="303" customFormat="1" x14ac:dyDescent="0.2"/>
    <row r="1298" s="303" customFormat="1" x14ac:dyDescent="0.2"/>
    <row r="1299" s="303" customFormat="1" x14ac:dyDescent="0.2"/>
    <row r="1300" s="303" customFormat="1" x14ac:dyDescent="0.2"/>
    <row r="1301" s="303" customFormat="1" x14ac:dyDescent="0.2"/>
    <row r="1302" s="303" customFormat="1" x14ac:dyDescent="0.2"/>
    <row r="1303" s="303" customFormat="1" x14ac:dyDescent="0.2"/>
    <row r="1304" s="303" customFormat="1" x14ac:dyDescent="0.2"/>
    <row r="1305" s="303" customFormat="1" x14ac:dyDescent="0.2"/>
    <row r="1306" s="303" customFormat="1" x14ac:dyDescent="0.2"/>
    <row r="1307" s="303" customFormat="1" x14ac:dyDescent="0.2"/>
    <row r="1308" s="303" customFormat="1" x14ac:dyDescent="0.2"/>
    <row r="1309" s="303" customFormat="1" x14ac:dyDescent="0.2"/>
    <row r="1310" s="303" customFormat="1" x14ac:dyDescent="0.2"/>
    <row r="1311" s="303" customFormat="1" x14ac:dyDescent="0.2"/>
    <row r="1312" s="303" customFormat="1" x14ac:dyDescent="0.2"/>
    <row r="1313" s="303" customFormat="1" x14ac:dyDescent="0.2"/>
    <row r="1314" s="303" customFormat="1" x14ac:dyDescent="0.2"/>
    <row r="1315" s="303" customFormat="1" x14ac:dyDescent="0.2"/>
    <row r="1316" s="303" customFormat="1" x14ac:dyDescent="0.2"/>
    <row r="1317" s="303" customFormat="1" x14ac:dyDescent="0.2"/>
    <row r="1318" s="303" customFormat="1" x14ac:dyDescent="0.2"/>
    <row r="1319" s="303" customFormat="1" x14ac:dyDescent="0.2"/>
    <row r="1320" s="303" customFormat="1" x14ac:dyDescent="0.2"/>
    <row r="1321" s="303" customFormat="1" x14ac:dyDescent="0.2"/>
    <row r="1322" s="303" customFormat="1" x14ac:dyDescent="0.2"/>
    <row r="1323" s="303" customFormat="1" x14ac:dyDescent="0.2"/>
    <row r="1324" s="303" customFormat="1" x14ac:dyDescent="0.2"/>
    <row r="1325" s="303" customFormat="1" x14ac:dyDescent="0.2"/>
    <row r="1326" s="303" customFormat="1" x14ac:dyDescent="0.2"/>
    <row r="1327" s="303" customFormat="1" x14ac:dyDescent="0.2"/>
    <row r="1328" s="303" customFormat="1" x14ac:dyDescent="0.2"/>
    <row r="1329" s="303" customFormat="1" x14ac:dyDescent="0.2"/>
    <row r="1330" s="303" customFormat="1" x14ac:dyDescent="0.2"/>
    <row r="1331" s="303" customFormat="1" x14ac:dyDescent="0.2"/>
    <row r="1332" s="303" customFormat="1" x14ac:dyDescent="0.2"/>
    <row r="1333" s="303" customFormat="1" x14ac:dyDescent="0.2"/>
    <row r="1334" s="303" customFormat="1" x14ac:dyDescent="0.2"/>
    <row r="1335" s="303" customFormat="1" x14ac:dyDescent="0.2"/>
    <row r="1336" s="303" customFormat="1" x14ac:dyDescent="0.2"/>
    <row r="1337" s="303" customFormat="1" x14ac:dyDescent="0.2"/>
    <row r="1338" s="303" customFormat="1" x14ac:dyDescent="0.2"/>
    <row r="1339" s="303" customFormat="1" x14ac:dyDescent="0.2"/>
    <row r="1340" s="303" customFormat="1" x14ac:dyDescent="0.2"/>
    <row r="1341" s="303" customFormat="1" x14ac:dyDescent="0.2"/>
    <row r="1342" s="303" customFormat="1" x14ac:dyDescent="0.2"/>
    <row r="1343" s="303" customFormat="1" x14ac:dyDescent="0.2"/>
    <row r="1344" s="303" customFormat="1" x14ac:dyDescent="0.2"/>
    <row r="1345" s="303" customFormat="1" x14ac:dyDescent="0.2"/>
    <row r="1346" s="303" customFormat="1" x14ac:dyDescent="0.2"/>
    <row r="1347" s="303" customFormat="1" x14ac:dyDescent="0.2"/>
    <row r="1348" s="303" customFormat="1" x14ac:dyDescent="0.2"/>
    <row r="1349" s="303" customFormat="1" x14ac:dyDescent="0.2"/>
    <row r="1350" s="303" customFormat="1" x14ac:dyDescent="0.2"/>
    <row r="1351" s="303" customFormat="1" x14ac:dyDescent="0.2"/>
    <row r="1352" s="303" customFormat="1" x14ac:dyDescent="0.2"/>
    <row r="1353" s="303" customFormat="1" x14ac:dyDescent="0.2"/>
    <row r="1354" s="303" customFormat="1" x14ac:dyDescent="0.2"/>
    <row r="1355" s="303" customFormat="1" x14ac:dyDescent="0.2"/>
    <row r="1356" s="303" customFormat="1" x14ac:dyDescent="0.2"/>
    <row r="1357" s="303" customFormat="1" x14ac:dyDescent="0.2"/>
    <row r="1358" s="303" customFormat="1" x14ac:dyDescent="0.2"/>
    <row r="1359" s="303" customFormat="1" x14ac:dyDescent="0.2"/>
    <row r="1360" s="303" customFormat="1" x14ac:dyDescent="0.2"/>
    <row r="1361" s="303" customFormat="1" x14ac:dyDescent="0.2"/>
    <row r="1362" s="303" customFormat="1" x14ac:dyDescent="0.2"/>
    <row r="1363" s="303" customFormat="1" x14ac:dyDescent="0.2"/>
    <row r="1364" s="303" customFormat="1" x14ac:dyDescent="0.2"/>
    <row r="1365" s="303" customFormat="1" x14ac:dyDescent="0.2"/>
    <row r="1366" s="303" customFormat="1" x14ac:dyDescent="0.2"/>
    <row r="1367" s="303" customFormat="1" x14ac:dyDescent="0.2"/>
    <row r="1368" s="303" customFormat="1" x14ac:dyDescent="0.2"/>
    <row r="1369" s="303" customFormat="1" x14ac:dyDescent="0.2"/>
    <row r="1370" s="303" customFormat="1" x14ac:dyDescent="0.2"/>
    <row r="1371" s="303" customFormat="1" x14ac:dyDescent="0.2"/>
    <row r="1372" s="303" customFormat="1" x14ac:dyDescent="0.2"/>
    <row r="1373" s="303" customFormat="1" x14ac:dyDescent="0.2"/>
    <row r="1374" s="303" customFormat="1" x14ac:dyDescent="0.2"/>
    <row r="1375" s="303" customFormat="1" x14ac:dyDescent="0.2"/>
    <row r="1376" s="303" customFormat="1" x14ac:dyDescent="0.2"/>
    <row r="1377" s="303" customFormat="1" x14ac:dyDescent="0.2"/>
    <row r="1378" s="303" customFormat="1" x14ac:dyDescent="0.2"/>
    <row r="1379" s="303" customFormat="1" x14ac:dyDescent="0.2"/>
    <row r="1380" s="303" customFormat="1" x14ac:dyDescent="0.2"/>
    <row r="1381" s="303" customFormat="1" x14ac:dyDescent="0.2"/>
    <row r="1382" s="303" customFormat="1" x14ac:dyDescent="0.2"/>
    <row r="1383" s="303" customFormat="1" x14ac:dyDescent="0.2"/>
    <row r="1384" s="303" customFormat="1" x14ac:dyDescent="0.2"/>
    <row r="1385" s="303" customFormat="1" x14ac:dyDescent="0.2"/>
    <row r="1386" s="303" customFormat="1" x14ac:dyDescent="0.2"/>
    <row r="1387" s="303" customFormat="1" x14ac:dyDescent="0.2"/>
    <row r="1388" s="303" customFormat="1" x14ac:dyDescent="0.2"/>
    <row r="1389" s="303" customFormat="1" x14ac:dyDescent="0.2"/>
    <row r="1390" s="303" customFormat="1" x14ac:dyDescent="0.2"/>
    <row r="1391" s="303" customFormat="1" x14ac:dyDescent="0.2"/>
    <row r="1392" s="303" customFormat="1" x14ac:dyDescent="0.2"/>
    <row r="1393" s="303" customFormat="1" x14ac:dyDescent="0.2"/>
    <row r="1394" s="303" customFormat="1" x14ac:dyDescent="0.2"/>
    <row r="1395" s="303" customFormat="1" x14ac:dyDescent="0.2"/>
    <row r="1396" s="303" customFormat="1" x14ac:dyDescent="0.2"/>
    <row r="1397" s="303" customFormat="1" x14ac:dyDescent="0.2"/>
    <row r="1398" s="303" customFormat="1" x14ac:dyDescent="0.2"/>
    <row r="1399" s="303" customFormat="1" x14ac:dyDescent="0.2"/>
    <row r="1400" s="303" customFormat="1" x14ac:dyDescent="0.2"/>
    <row r="1401" s="303" customFormat="1" x14ac:dyDescent="0.2"/>
    <row r="1402" s="303" customFormat="1" x14ac:dyDescent="0.2"/>
    <row r="1403" s="303" customFormat="1" x14ac:dyDescent="0.2"/>
    <row r="1404" s="303" customFormat="1" x14ac:dyDescent="0.2"/>
    <row r="1405" s="303" customFormat="1" x14ac:dyDescent="0.2"/>
    <row r="1406" s="303" customFormat="1" x14ac:dyDescent="0.2"/>
    <row r="1407" s="303" customFormat="1" x14ac:dyDescent="0.2"/>
    <row r="1408" s="303" customFormat="1" x14ac:dyDescent="0.2"/>
    <row r="1409" s="303" customFormat="1" x14ac:dyDescent="0.2"/>
    <row r="1410" s="303" customFormat="1" x14ac:dyDescent="0.2"/>
    <row r="1411" s="303" customFormat="1" x14ac:dyDescent="0.2"/>
    <row r="1412" s="303" customFormat="1" x14ac:dyDescent="0.2"/>
    <row r="1413" s="303" customFormat="1" x14ac:dyDescent="0.2"/>
    <row r="1414" s="303" customFormat="1" x14ac:dyDescent="0.2"/>
    <row r="1415" s="303" customFormat="1" x14ac:dyDescent="0.2"/>
    <row r="1416" s="303" customFormat="1" x14ac:dyDescent="0.2"/>
    <row r="1417" s="303" customFormat="1" x14ac:dyDescent="0.2"/>
    <row r="1418" s="303" customFormat="1" x14ac:dyDescent="0.2"/>
    <row r="1419" s="303" customFormat="1" x14ac:dyDescent="0.2"/>
    <row r="1420" s="303" customFormat="1" x14ac:dyDescent="0.2"/>
    <row r="1421" s="303" customFormat="1" x14ac:dyDescent="0.2"/>
    <row r="1422" s="303" customFormat="1" x14ac:dyDescent="0.2"/>
    <row r="1423" s="303" customFormat="1" x14ac:dyDescent="0.2"/>
    <row r="1424" s="303" customFormat="1" x14ac:dyDescent="0.2"/>
    <row r="1425" s="303" customFormat="1" x14ac:dyDescent="0.2"/>
    <row r="1426" s="303" customFormat="1" x14ac:dyDescent="0.2"/>
    <row r="1427" s="303" customFormat="1" x14ac:dyDescent="0.2"/>
    <row r="1428" s="303" customFormat="1" x14ac:dyDescent="0.2"/>
    <row r="1429" s="303" customFormat="1" x14ac:dyDescent="0.2"/>
    <row r="1430" s="303" customFormat="1" x14ac:dyDescent="0.2"/>
    <row r="1431" s="303" customFormat="1" x14ac:dyDescent="0.2"/>
    <row r="1432" s="303" customFormat="1" x14ac:dyDescent="0.2"/>
    <row r="1433" s="303" customFormat="1" x14ac:dyDescent="0.2"/>
    <row r="1434" s="303" customFormat="1" x14ac:dyDescent="0.2"/>
    <row r="1435" s="303" customFormat="1" x14ac:dyDescent="0.2"/>
    <row r="1436" s="303" customFormat="1" x14ac:dyDescent="0.2"/>
    <row r="1437" s="303" customFormat="1" x14ac:dyDescent="0.2"/>
    <row r="1438" s="303" customFormat="1" x14ac:dyDescent="0.2"/>
    <row r="1439" s="303" customFormat="1" x14ac:dyDescent="0.2"/>
    <row r="1440" s="303" customFormat="1" x14ac:dyDescent="0.2"/>
    <row r="1441" s="303" customFormat="1" x14ac:dyDescent="0.2"/>
    <row r="1442" s="303" customFormat="1" x14ac:dyDescent="0.2"/>
    <row r="1443" s="303" customFormat="1" x14ac:dyDescent="0.2"/>
    <row r="1444" s="303" customFormat="1" x14ac:dyDescent="0.2"/>
    <row r="1445" s="303" customFormat="1" x14ac:dyDescent="0.2"/>
    <row r="1446" s="303" customFormat="1" x14ac:dyDescent="0.2"/>
    <row r="1447" s="303" customFormat="1" x14ac:dyDescent="0.2"/>
    <row r="1448" s="303" customFormat="1" x14ac:dyDescent="0.2"/>
    <row r="1449" s="303" customFormat="1" x14ac:dyDescent="0.2"/>
    <row r="1450" s="303" customFormat="1" x14ac:dyDescent="0.2"/>
    <row r="1451" s="303" customFormat="1" x14ac:dyDescent="0.2"/>
    <row r="1452" s="303" customFormat="1" x14ac:dyDescent="0.2"/>
    <row r="1453" s="303" customFormat="1" x14ac:dyDescent="0.2"/>
    <row r="1454" s="303" customFormat="1" x14ac:dyDescent="0.2"/>
    <row r="1455" s="303" customFormat="1" x14ac:dyDescent="0.2"/>
    <row r="1456" s="303" customFormat="1" x14ac:dyDescent="0.2"/>
    <row r="1457" s="303" customFormat="1" x14ac:dyDescent="0.2"/>
    <row r="1458" s="303" customFormat="1" x14ac:dyDescent="0.2"/>
    <row r="1459" s="303" customFormat="1" x14ac:dyDescent="0.2"/>
    <row r="1460" s="303" customFormat="1" x14ac:dyDescent="0.2"/>
    <row r="1461" s="303" customFormat="1" x14ac:dyDescent="0.2"/>
    <row r="1462" s="303" customFormat="1" x14ac:dyDescent="0.2"/>
    <row r="1463" s="303" customFormat="1" x14ac:dyDescent="0.2"/>
    <row r="1464" s="303" customFormat="1" x14ac:dyDescent="0.2"/>
    <row r="1465" s="303" customFormat="1" x14ac:dyDescent="0.2"/>
    <row r="1466" s="303" customFormat="1" x14ac:dyDescent="0.2"/>
    <row r="1467" s="303" customFormat="1" x14ac:dyDescent="0.2"/>
    <row r="1468" s="303" customFormat="1" x14ac:dyDescent="0.2"/>
    <row r="1469" s="303" customFormat="1" x14ac:dyDescent="0.2"/>
    <row r="1470" s="303" customFormat="1" x14ac:dyDescent="0.2"/>
    <row r="1471" s="303" customFormat="1" x14ac:dyDescent="0.2"/>
    <row r="1472" s="303" customFormat="1" x14ac:dyDescent="0.2"/>
    <row r="1473" s="303" customFormat="1" x14ac:dyDescent="0.2"/>
    <row r="1474" s="303" customFormat="1" x14ac:dyDescent="0.2"/>
    <row r="1475" s="303" customFormat="1" x14ac:dyDescent="0.2"/>
    <row r="1476" s="303" customFormat="1" x14ac:dyDescent="0.2"/>
    <row r="1477" s="303" customFormat="1" x14ac:dyDescent="0.2"/>
    <row r="1478" s="303" customFormat="1" x14ac:dyDescent="0.2"/>
    <row r="1479" s="303" customFormat="1" x14ac:dyDescent="0.2"/>
    <row r="1480" s="303" customFormat="1" x14ac:dyDescent="0.2"/>
    <row r="1481" s="303" customFormat="1" x14ac:dyDescent="0.2"/>
    <row r="1482" s="303" customFormat="1" x14ac:dyDescent="0.2"/>
    <row r="1483" s="303" customFormat="1" x14ac:dyDescent="0.2"/>
    <row r="1484" s="303" customFormat="1" x14ac:dyDescent="0.2"/>
    <row r="1485" s="303" customFormat="1" x14ac:dyDescent="0.2"/>
    <row r="1486" s="303" customFormat="1" x14ac:dyDescent="0.2"/>
    <row r="1487" s="303" customFormat="1" x14ac:dyDescent="0.2"/>
    <row r="1488" s="303" customFormat="1" x14ac:dyDescent="0.2"/>
    <row r="1489" s="303" customFormat="1" x14ac:dyDescent="0.2"/>
    <row r="1490" s="303" customFormat="1" x14ac:dyDescent="0.2"/>
    <row r="1491" s="303" customFormat="1" x14ac:dyDescent="0.2"/>
    <row r="1492" s="303" customFormat="1" x14ac:dyDescent="0.2"/>
    <row r="1493" s="303" customFormat="1" x14ac:dyDescent="0.2"/>
    <row r="1494" s="303" customFormat="1" x14ac:dyDescent="0.2"/>
    <row r="1495" s="303" customFormat="1" x14ac:dyDescent="0.2"/>
    <row r="1496" s="303" customFormat="1" x14ac:dyDescent="0.2"/>
    <row r="1497" s="303" customFormat="1" x14ac:dyDescent="0.2"/>
    <row r="1498" s="303" customFormat="1" x14ac:dyDescent="0.2"/>
    <row r="1499" s="303" customFormat="1" x14ac:dyDescent="0.2"/>
    <row r="1500" s="303" customFormat="1" x14ac:dyDescent="0.2"/>
    <row r="1501" s="303" customFormat="1" x14ac:dyDescent="0.2"/>
    <row r="1502" s="303" customFormat="1" x14ac:dyDescent="0.2"/>
    <row r="1503" s="303" customFormat="1" x14ac:dyDescent="0.2"/>
    <row r="1504" s="303" customFormat="1" x14ac:dyDescent="0.2"/>
    <row r="1505" s="303" customFormat="1" x14ac:dyDescent="0.2"/>
    <row r="1506" s="303" customFormat="1" x14ac:dyDescent="0.2"/>
    <row r="1507" s="303" customFormat="1" x14ac:dyDescent="0.2"/>
    <row r="1508" s="303" customFormat="1" x14ac:dyDescent="0.2"/>
    <row r="1509" s="303" customFormat="1" x14ac:dyDescent="0.2"/>
    <row r="1510" s="303" customFormat="1" x14ac:dyDescent="0.2"/>
    <row r="1511" s="303" customFormat="1" x14ac:dyDescent="0.2"/>
    <row r="1512" s="303" customFormat="1" x14ac:dyDescent="0.2"/>
    <row r="1513" s="303" customFormat="1" x14ac:dyDescent="0.2"/>
    <row r="1514" s="303" customFormat="1" x14ac:dyDescent="0.2"/>
    <row r="1515" s="303" customFormat="1" x14ac:dyDescent="0.2"/>
    <row r="1516" s="303" customFormat="1" x14ac:dyDescent="0.2"/>
    <row r="1517" s="303" customFormat="1" x14ac:dyDescent="0.2"/>
    <row r="1518" s="303" customFormat="1" x14ac:dyDescent="0.2"/>
    <row r="1519" s="303" customFormat="1" x14ac:dyDescent="0.2"/>
    <row r="1520" s="303" customFormat="1" x14ac:dyDescent="0.2"/>
    <row r="1521" s="303" customFormat="1" x14ac:dyDescent="0.2"/>
    <row r="1522" s="303" customFormat="1" x14ac:dyDescent="0.2"/>
    <row r="1523" s="303" customFormat="1" x14ac:dyDescent="0.2"/>
    <row r="1524" s="303" customFormat="1" x14ac:dyDescent="0.2"/>
    <row r="1525" s="303" customFormat="1" x14ac:dyDescent="0.2"/>
    <row r="1526" s="303" customFormat="1" x14ac:dyDescent="0.2"/>
    <row r="1527" s="303" customFormat="1" x14ac:dyDescent="0.2"/>
    <row r="1528" s="303" customFormat="1" x14ac:dyDescent="0.2"/>
    <row r="1529" s="303" customFormat="1" x14ac:dyDescent="0.2"/>
    <row r="1530" s="303" customFormat="1" x14ac:dyDescent="0.2"/>
    <row r="1531" s="303" customFormat="1" x14ac:dyDescent="0.2"/>
    <row r="1532" s="303" customFormat="1" x14ac:dyDescent="0.2"/>
    <row r="1533" s="303" customFormat="1" x14ac:dyDescent="0.2"/>
    <row r="1534" s="303" customFormat="1" x14ac:dyDescent="0.2"/>
    <row r="1535" s="303" customFormat="1" x14ac:dyDescent="0.2"/>
    <row r="1536" s="303" customFormat="1" x14ac:dyDescent="0.2"/>
    <row r="1537" s="303" customFormat="1" x14ac:dyDescent="0.2"/>
    <row r="1538" s="303" customFormat="1" x14ac:dyDescent="0.2"/>
    <row r="1539" s="303" customFormat="1" x14ac:dyDescent="0.2"/>
    <row r="1540" s="303" customFormat="1" x14ac:dyDescent="0.2"/>
    <row r="1541" s="303" customFormat="1" x14ac:dyDescent="0.2"/>
    <row r="1542" s="303" customFormat="1" x14ac:dyDescent="0.2"/>
    <row r="1543" s="303" customFormat="1" x14ac:dyDescent="0.2"/>
    <row r="1544" s="303" customFormat="1" x14ac:dyDescent="0.2"/>
    <row r="1545" s="303" customFormat="1" x14ac:dyDescent="0.2"/>
    <row r="1546" s="303" customFormat="1" x14ac:dyDescent="0.2"/>
    <row r="1547" s="303" customFormat="1" x14ac:dyDescent="0.2"/>
    <row r="1548" s="303" customFormat="1" x14ac:dyDescent="0.2"/>
    <row r="1549" s="303" customFormat="1" x14ac:dyDescent="0.2"/>
    <row r="1550" s="303" customFormat="1" x14ac:dyDescent="0.2"/>
    <row r="1551" s="303" customFormat="1" x14ac:dyDescent="0.2"/>
    <row r="1552" s="303" customFormat="1" x14ac:dyDescent="0.2"/>
    <row r="1553" s="303" customFormat="1" x14ac:dyDescent="0.2"/>
    <row r="1554" s="303" customFormat="1" x14ac:dyDescent="0.2"/>
    <row r="1555" s="303" customFormat="1" x14ac:dyDescent="0.2"/>
    <row r="1556" s="303" customFormat="1" x14ac:dyDescent="0.2"/>
    <row r="1557" s="303" customFormat="1" x14ac:dyDescent="0.2"/>
    <row r="1558" s="303" customFormat="1" x14ac:dyDescent="0.2"/>
    <row r="1559" s="303" customFormat="1" x14ac:dyDescent="0.2"/>
    <row r="1560" s="303" customFormat="1" x14ac:dyDescent="0.2"/>
    <row r="1561" s="303" customFormat="1" x14ac:dyDescent="0.2"/>
    <row r="1562" s="303" customFormat="1" x14ac:dyDescent="0.2"/>
    <row r="1563" s="303" customFormat="1" x14ac:dyDescent="0.2"/>
    <row r="1564" s="303" customFormat="1" x14ac:dyDescent="0.2"/>
    <row r="1565" s="303" customFormat="1" x14ac:dyDescent="0.2"/>
    <row r="1566" s="303" customFormat="1" x14ac:dyDescent="0.2"/>
    <row r="1567" s="303" customFormat="1" x14ac:dyDescent="0.2"/>
    <row r="1568" s="303" customFormat="1" x14ac:dyDescent="0.2"/>
    <row r="1569" s="303" customFormat="1" x14ac:dyDescent="0.2"/>
    <row r="1570" s="303" customFormat="1" x14ac:dyDescent="0.2"/>
    <row r="1571" s="303" customFormat="1" x14ac:dyDescent="0.2"/>
    <row r="1572" s="303" customFormat="1" x14ac:dyDescent="0.2"/>
    <row r="1573" s="303" customFormat="1" x14ac:dyDescent="0.2"/>
    <row r="1574" s="303" customFormat="1" x14ac:dyDescent="0.2"/>
    <row r="1575" s="303" customFormat="1" x14ac:dyDescent="0.2"/>
    <row r="1576" s="303" customFormat="1" x14ac:dyDescent="0.2"/>
    <row r="1577" s="303" customFormat="1" x14ac:dyDescent="0.2"/>
    <row r="1578" s="303" customFormat="1" x14ac:dyDescent="0.2"/>
    <row r="1579" s="303" customFormat="1" x14ac:dyDescent="0.2"/>
    <row r="1580" s="303" customFormat="1" x14ac:dyDescent="0.2"/>
    <row r="1581" s="303" customFormat="1" x14ac:dyDescent="0.2"/>
    <row r="1582" s="303" customFormat="1" x14ac:dyDescent="0.2"/>
    <row r="1583" s="303" customFormat="1" x14ac:dyDescent="0.2"/>
    <row r="1584" s="303" customFormat="1" x14ac:dyDescent="0.2"/>
    <row r="1585" s="303" customFormat="1" x14ac:dyDescent="0.2"/>
    <row r="1586" s="303" customFormat="1" x14ac:dyDescent="0.2"/>
    <row r="1587" s="303" customFormat="1" x14ac:dyDescent="0.2"/>
    <row r="1588" s="303" customFormat="1" x14ac:dyDescent="0.2"/>
    <row r="1589" s="303" customFormat="1" x14ac:dyDescent="0.2"/>
    <row r="1590" s="303" customFormat="1" x14ac:dyDescent="0.2"/>
    <row r="1591" s="303" customFormat="1" x14ac:dyDescent="0.2"/>
    <row r="1592" s="303" customFormat="1" x14ac:dyDescent="0.2"/>
    <row r="1593" s="303" customFormat="1" x14ac:dyDescent="0.2"/>
    <row r="1594" s="303" customFormat="1" x14ac:dyDescent="0.2"/>
    <row r="1595" s="303" customFormat="1" x14ac:dyDescent="0.2"/>
    <row r="1596" s="303" customFormat="1" x14ac:dyDescent="0.2"/>
    <row r="1597" s="303" customFormat="1" x14ac:dyDescent="0.2"/>
    <row r="1598" s="303" customFormat="1" x14ac:dyDescent="0.2"/>
    <row r="1599" s="303" customFormat="1" x14ac:dyDescent="0.2"/>
    <row r="1600" s="303" customFormat="1" x14ac:dyDescent="0.2"/>
    <row r="1601" s="303" customFormat="1" x14ac:dyDescent="0.2"/>
    <row r="1602" s="303" customFormat="1" x14ac:dyDescent="0.2"/>
    <row r="1603" s="303" customFormat="1" x14ac:dyDescent="0.2"/>
    <row r="1604" s="303" customFormat="1" x14ac:dyDescent="0.2"/>
    <row r="1605" s="303" customFormat="1" x14ac:dyDescent="0.2"/>
    <row r="1606" s="303" customFormat="1" x14ac:dyDescent="0.2"/>
    <row r="1607" s="303" customFormat="1" x14ac:dyDescent="0.2"/>
    <row r="1608" s="303" customFormat="1" x14ac:dyDescent="0.2"/>
    <row r="1609" s="303" customFormat="1" x14ac:dyDescent="0.2"/>
    <row r="1610" s="303" customFormat="1" x14ac:dyDescent="0.2"/>
    <row r="1611" s="303" customFormat="1" x14ac:dyDescent="0.2"/>
    <row r="1612" s="303" customFormat="1" x14ac:dyDescent="0.2"/>
    <row r="1613" s="303" customFormat="1" x14ac:dyDescent="0.2"/>
    <row r="1614" s="303" customFormat="1" x14ac:dyDescent="0.2"/>
    <row r="1615" s="303" customFormat="1" x14ac:dyDescent="0.2"/>
    <row r="1616" s="303" customFormat="1" x14ac:dyDescent="0.2"/>
    <row r="1617" s="303" customFormat="1" x14ac:dyDescent="0.2"/>
    <row r="1618" s="303" customFormat="1" x14ac:dyDescent="0.2"/>
    <row r="1619" s="303" customFormat="1" x14ac:dyDescent="0.2"/>
    <row r="1620" s="303" customFormat="1" x14ac:dyDescent="0.2"/>
    <row r="1621" s="303" customFormat="1" x14ac:dyDescent="0.2"/>
    <row r="1622" s="303" customFormat="1" x14ac:dyDescent="0.2"/>
    <row r="1623" s="303" customFormat="1" x14ac:dyDescent="0.2"/>
    <row r="1624" s="303" customFormat="1" x14ac:dyDescent="0.2"/>
    <row r="1625" s="303" customFormat="1" x14ac:dyDescent="0.2"/>
    <row r="1626" s="303" customFormat="1" x14ac:dyDescent="0.2"/>
    <row r="1627" s="303" customFormat="1" x14ac:dyDescent="0.2"/>
    <row r="1628" s="303" customFormat="1" x14ac:dyDescent="0.2"/>
    <row r="1629" s="303" customFormat="1" x14ac:dyDescent="0.2"/>
    <row r="1630" s="303" customFormat="1" x14ac:dyDescent="0.2"/>
    <row r="1631" s="303" customFormat="1" x14ac:dyDescent="0.2"/>
    <row r="1632" s="303" customFormat="1" x14ac:dyDescent="0.2"/>
    <row r="1633" s="303" customFormat="1" x14ac:dyDescent="0.2"/>
    <row r="1634" s="303" customFormat="1" x14ac:dyDescent="0.2"/>
    <row r="1635" s="303" customFormat="1" x14ac:dyDescent="0.2"/>
    <row r="1636" s="303" customFormat="1" x14ac:dyDescent="0.2"/>
    <row r="1637" s="303" customFormat="1" x14ac:dyDescent="0.2"/>
    <row r="1638" s="303" customFormat="1" x14ac:dyDescent="0.2"/>
    <row r="1639" s="303" customFormat="1" x14ac:dyDescent="0.2"/>
    <row r="1640" s="303" customFormat="1" x14ac:dyDescent="0.2"/>
    <row r="1641" s="303" customFormat="1" x14ac:dyDescent="0.2"/>
    <row r="1642" s="303" customFormat="1" x14ac:dyDescent="0.2"/>
    <row r="1643" s="303" customFormat="1" x14ac:dyDescent="0.2"/>
    <row r="1644" s="303" customFormat="1" x14ac:dyDescent="0.2"/>
    <row r="1645" s="303" customFormat="1" x14ac:dyDescent="0.2"/>
    <row r="1646" s="303" customFormat="1" x14ac:dyDescent="0.2"/>
    <row r="1647" s="303" customFormat="1" x14ac:dyDescent="0.2"/>
    <row r="1648" s="303" customFormat="1" x14ac:dyDescent="0.2"/>
    <row r="1649" s="303" customFormat="1" x14ac:dyDescent="0.2"/>
    <row r="1650" s="303" customFormat="1" x14ac:dyDescent="0.2"/>
    <row r="1651" s="303" customFormat="1" x14ac:dyDescent="0.2"/>
    <row r="1652" s="303" customFormat="1" x14ac:dyDescent="0.2"/>
    <row r="1653" s="303" customFormat="1" x14ac:dyDescent="0.2"/>
    <row r="1654" s="303" customFormat="1" x14ac:dyDescent="0.2"/>
    <row r="1655" s="303" customFormat="1" x14ac:dyDescent="0.2"/>
    <row r="1656" s="303" customFormat="1" x14ac:dyDescent="0.2"/>
    <row r="1657" s="303" customFormat="1" x14ac:dyDescent="0.2"/>
    <row r="1658" s="303" customFormat="1" x14ac:dyDescent="0.2"/>
    <row r="1659" s="303" customFormat="1" x14ac:dyDescent="0.2"/>
    <row r="1660" s="303" customFormat="1" x14ac:dyDescent="0.2"/>
    <row r="1661" s="303" customFormat="1" x14ac:dyDescent="0.2"/>
    <row r="1662" s="303" customFormat="1" x14ac:dyDescent="0.2"/>
    <row r="1663" s="303" customFormat="1" x14ac:dyDescent="0.2"/>
    <row r="1664" s="303" customFormat="1" x14ac:dyDescent="0.2"/>
    <row r="1665" s="303" customFormat="1" x14ac:dyDescent="0.2"/>
    <row r="1666" s="303" customFormat="1" x14ac:dyDescent="0.2"/>
    <row r="1667" s="303" customFormat="1" x14ac:dyDescent="0.2"/>
    <row r="1668" s="303" customFormat="1" x14ac:dyDescent="0.2"/>
    <row r="1669" s="303" customFormat="1" x14ac:dyDescent="0.2"/>
    <row r="1670" s="303" customFormat="1" x14ac:dyDescent="0.2"/>
    <row r="1671" s="303" customFormat="1" x14ac:dyDescent="0.2"/>
    <row r="1672" s="303" customFormat="1" x14ac:dyDescent="0.2"/>
    <row r="1673" s="303" customFormat="1" x14ac:dyDescent="0.2"/>
    <row r="1674" s="303" customFormat="1" x14ac:dyDescent="0.2"/>
    <row r="1675" s="303" customFormat="1" x14ac:dyDescent="0.2"/>
    <row r="1676" s="303" customFormat="1" x14ac:dyDescent="0.2"/>
    <row r="1677" s="303" customFormat="1" x14ac:dyDescent="0.2"/>
    <row r="1678" s="303" customFormat="1" x14ac:dyDescent="0.2"/>
    <row r="1679" s="303" customFormat="1" x14ac:dyDescent="0.2"/>
    <row r="1680" s="303" customFormat="1" x14ac:dyDescent="0.2"/>
    <row r="1681" s="303" customFormat="1" x14ac:dyDescent="0.2"/>
    <row r="1682" s="303" customFormat="1" x14ac:dyDescent="0.2"/>
    <row r="1683" s="303" customFormat="1" x14ac:dyDescent="0.2"/>
    <row r="1684" s="303" customFormat="1" x14ac:dyDescent="0.2"/>
    <row r="1685" s="303" customFormat="1" x14ac:dyDescent="0.2"/>
    <row r="1686" s="303" customFormat="1" x14ac:dyDescent="0.2"/>
    <row r="1687" s="303" customFormat="1" x14ac:dyDescent="0.2"/>
    <row r="1688" s="303" customFormat="1" x14ac:dyDescent="0.2"/>
    <row r="1689" s="303" customFormat="1" x14ac:dyDescent="0.2"/>
    <row r="1690" s="303" customFormat="1" x14ac:dyDescent="0.2"/>
    <row r="1691" s="303" customFormat="1" x14ac:dyDescent="0.2"/>
    <row r="1692" s="303" customFormat="1" x14ac:dyDescent="0.2"/>
    <row r="1693" s="303" customFormat="1" x14ac:dyDescent="0.2"/>
    <row r="1694" s="303" customFormat="1" x14ac:dyDescent="0.2"/>
    <row r="1695" s="303" customFormat="1" x14ac:dyDescent="0.2"/>
    <row r="1696" s="303" customFormat="1" x14ac:dyDescent="0.2"/>
    <row r="1697" s="303" customFormat="1" x14ac:dyDescent="0.2"/>
    <row r="1698" s="303" customFormat="1" x14ac:dyDescent="0.2"/>
    <row r="1699" s="303" customFormat="1" x14ac:dyDescent="0.2"/>
    <row r="1700" s="303" customFormat="1" x14ac:dyDescent="0.2"/>
    <row r="1701" s="303" customFormat="1" x14ac:dyDescent="0.2"/>
    <row r="1702" s="303" customFormat="1" x14ac:dyDescent="0.2"/>
    <row r="1703" s="303" customFormat="1" x14ac:dyDescent="0.2"/>
    <row r="1704" s="303" customFormat="1" x14ac:dyDescent="0.2"/>
    <row r="1705" s="303" customFormat="1" x14ac:dyDescent="0.2"/>
    <row r="1706" s="303" customFormat="1" x14ac:dyDescent="0.2"/>
    <row r="1707" s="303" customFormat="1" x14ac:dyDescent="0.2"/>
    <row r="1708" s="303" customFormat="1" x14ac:dyDescent="0.2"/>
    <row r="1709" s="303" customFormat="1" x14ac:dyDescent="0.2"/>
    <row r="1710" s="303" customFormat="1" x14ac:dyDescent="0.2"/>
    <row r="1711" s="303" customFormat="1" x14ac:dyDescent="0.2"/>
    <row r="1712" s="303" customFormat="1" x14ac:dyDescent="0.2"/>
    <row r="1713" s="303" customFormat="1" x14ac:dyDescent="0.2"/>
    <row r="1714" s="303" customFormat="1" x14ac:dyDescent="0.2"/>
    <row r="1715" s="303" customFormat="1" x14ac:dyDescent="0.2"/>
    <row r="1716" s="303" customFormat="1" x14ac:dyDescent="0.2"/>
    <row r="1717" s="303" customFormat="1" x14ac:dyDescent="0.2"/>
    <row r="1718" s="303" customFormat="1" x14ac:dyDescent="0.2"/>
    <row r="1719" s="303" customFormat="1" x14ac:dyDescent="0.2"/>
    <row r="1720" s="303" customFormat="1" x14ac:dyDescent="0.2"/>
    <row r="1721" s="303" customFormat="1" x14ac:dyDescent="0.2"/>
    <row r="1722" s="303" customFormat="1" x14ac:dyDescent="0.2"/>
    <row r="1723" s="303" customFormat="1" x14ac:dyDescent="0.2"/>
    <row r="1724" s="303" customFormat="1" x14ac:dyDescent="0.2"/>
    <row r="1725" s="303" customFormat="1" x14ac:dyDescent="0.2"/>
    <row r="1726" s="303" customFormat="1" x14ac:dyDescent="0.2"/>
    <row r="1727" s="303" customFormat="1" x14ac:dyDescent="0.2"/>
    <row r="1728" s="303" customFormat="1" x14ac:dyDescent="0.2"/>
    <row r="1729" s="303" customFormat="1" x14ac:dyDescent="0.2"/>
    <row r="1730" s="303" customFormat="1" x14ac:dyDescent="0.2"/>
    <row r="1731" s="303" customFormat="1" x14ac:dyDescent="0.2"/>
    <row r="1732" s="303" customFormat="1" x14ac:dyDescent="0.2"/>
    <row r="1733" s="303" customFormat="1" x14ac:dyDescent="0.2"/>
    <row r="1734" s="303" customFormat="1" x14ac:dyDescent="0.2"/>
    <row r="1735" s="303" customFormat="1" x14ac:dyDescent="0.2"/>
    <row r="1736" s="303" customFormat="1" x14ac:dyDescent="0.2"/>
    <row r="1737" s="303" customFormat="1" x14ac:dyDescent="0.2"/>
    <row r="1738" s="303" customFormat="1" x14ac:dyDescent="0.2"/>
    <row r="1739" s="303" customFormat="1" x14ac:dyDescent="0.2"/>
    <row r="1740" s="303" customFormat="1" x14ac:dyDescent="0.2"/>
    <row r="1741" s="303" customFormat="1" x14ac:dyDescent="0.2"/>
    <row r="1742" s="303" customFormat="1" x14ac:dyDescent="0.2"/>
    <row r="1743" s="303" customFormat="1" x14ac:dyDescent="0.2"/>
    <row r="1744" s="303" customFormat="1" x14ac:dyDescent="0.2"/>
    <row r="1745" s="303" customFormat="1" x14ac:dyDescent="0.2"/>
    <row r="1746" s="303" customFormat="1" x14ac:dyDescent="0.2"/>
    <row r="1747" s="303" customFormat="1" x14ac:dyDescent="0.2"/>
    <row r="1748" s="303" customFormat="1" x14ac:dyDescent="0.2"/>
    <row r="1749" s="303" customFormat="1" x14ac:dyDescent="0.2"/>
    <row r="1750" s="303" customFormat="1" x14ac:dyDescent="0.2"/>
    <row r="1751" s="303" customFormat="1" x14ac:dyDescent="0.2"/>
    <row r="1752" s="303" customFormat="1" x14ac:dyDescent="0.2"/>
    <row r="1753" s="303" customFormat="1" x14ac:dyDescent="0.2"/>
    <row r="1754" s="303" customFormat="1" x14ac:dyDescent="0.2"/>
    <row r="1755" s="303" customFormat="1" x14ac:dyDescent="0.2"/>
    <row r="1756" s="303" customFormat="1" x14ac:dyDescent="0.2"/>
    <row r="1757" s="303" customFormat="1" x14ac:dyDescent="0.2"/>
    <row r="1758" s="303" customFormat="1" x14ac:dyDescent="0.2"/>
    <row r="1759" s="303" customFormat="1" x14ac:dyDescent="0.2"/>
    <row r="1760" s="303" customFormat="1" x14ac:dyDescent="0.2"/>
    <row r="1761" s="303" customFormat="1" x14ac:dyDescent="0.2"/>
    <row r="1762" s="303" customFormat="1" x14ac:dyDescent="0.2"/>
    <row r="1763" s="303" customFormat="1" x14ac:dyDescent="0.2"/>
    <row r="1764" s="303" customFormat="1" x14ac:dyDescent="0.2"/>
    <row r="1765" s="303" customFormat="1" x14ac:dyDescent="0.2"/>
    <row r="1766" s="303" customFormat="1" x14ac:dyDescent="0.2"/>
    <row r="1767" s="303" customFormat="1" x14ac:dyDescent="0.2"/>
    <row r="1768" s="303" customFormat="1" x14ac:dyDescent="0.2"/>
    <row r="1769" s="303" customFormat="1" x14ac:dyDescent="0.2"/>
    <row r="1770" s="303" customFormat="1" x14ac:dyDescent="0.2"/>
    <row r="1771" s="303" customFormat="1" x14ac:dyDescent="0.2"/>
    <row r="1772" s="303" customFormat="1" x14ac:dyDescent="0.2"/>
    <row r="1773" s="303" customFormat="1" x14ac:dyDescent="0.2"/>
    <row r="1774" s="303" customFormat="1" x14ac:dyDescent="0.2"/>
    <row r="1775" s="303" customFormat="1" x14ac:dyDescent="0.2"/>
    <row r="1776" s="303" customFormat="1" x14ac:dyDescent="0.2"/>
    <row r="1777" s="303" customFormat="1" x14ac:dyDescent="0.2"/>
    <row r="1778" s="303" customFormat="1" x14ac:dyDescent="0.2"/>
    <row r="1779" s="303" customFormat="1" x14ac:dyDescent="0.2"/>
    <row r="1780" s="303" customFormat="1" x14ac:dyDescent="0.2"/>
    <row r="1781" s="303" customFormat="1" x14ac:dyDescent="0.2"/>
    <row r="1782" s="303" customFormat="1" x14ac:dyDescent="0.2"/>
    <row r="1783" s="303" customFormat="1" x14ac:dyDescent="0.2"/>
    <row r="1784" s="303" customFormat="1" x14ac:dyDescent="0.2"/>
    <row r="1785" s="303" customFormat="1" x14ac:dyDescent="0.2"/>
    <row r="1786" s="303" customFormat="1" x14ac:dyDescent="0.2"/>
    <row r="1787" s="303" customFormat="1" x14ac:dyDescent="0.2"/>
    <row r="1788" s="303" customFormat="1" x14ac:dyDescent="0.2"/>
    <row r="1789" s="303" customFormat="1" x14ac:dyDescent="0.2"/>
    <row r="1790" s="303" customFormat="1" x14ac:dyDescent="0.2"/>
    <row r="1791" s="303" customFormat="1" x14ac:dyDescent="0.2"/>
    <row r="1792" s="303" customFormat="1" x14ac:dyDescent="0.2"/>
    <row r="1793" s="303" customFormat="1" x14ac:dyDescent="0.2"/>
    <row r="1794" s="303" customFormat="1" x14ac:dyDescent="0.2"/>
    <row r="1795" s="303" customFormat="1" x14ac:dyDescent="0.2"/>
    <row r="1796" s="303" customFormat="1" x14ac:dyDescent="0.2"/>
    <row r="1797" s="303" customFormat="1" x14ac:dyDescent="0.2"/>
    <row r="1798" s="303" customFormat="1" x14ac:dyDescent="0.2"/>
    <row r="1799" s="303" customFormat="1" x14ac:dyDescent="0.2"/>
    <row r="1800" s="303" customFormat="1" x14ac:dyDescent="0.2"/>
    <row r="1801" s="303" customFormat="1" x14ac:dyDescent="0.2"/>
    <row r="1802" s="303" customFormat="1" x14ac:dyDescent="0.2"/>
    <row r="1803" s="303" customFormat="1" x14ac:dyDescent="0.2"/>
    <row r="1804" s="303" customFormat="1" x14ac:dyDescent="0.2"/>
    <row r="1805" s="303" customFormat="1" x14ac:dyDescent="0.2"/>
    <row r="1806" s="303" customFormat="1" x14ac:dyDescent="0.2"/>
    <row r="1807" s="303" customFormat="1" x14ac:dyDescent="0.2"/>
    <row r="1808" s="303" customFormat="1" x14ac:dyDescent="0.2"/>
    <row r="1809" s="303" customFormat="1" x14ac:dyDescent="0.2"/>
    <row r="1810" s="303" customFormat="1" x14ac:dyDescent="0.2"/>
    <row r="1811" s="303" customFormat="1" x14ac:dyDescent="0.2"/>
    <row r="1812" s="303" customFormat="1" x14ac:dyDescent="0.2"/>
    <row r="1813" s="303" customFormat="1" x14ac:dyDescent="0.2"/>
    <row r="1814" s="303" customFormat="1" x14ac:dyDescent="0.2"/>
    <row r="1815" s="303" customFormat="1" x14ac:dyDescent="0.2"/>
    <row r="1816" s="303" customFormat="1" x14ac:dyDescent="0.2"/>
    <row r="1817" s="303" customFormat="1" x14ac:dyDescent="0.2"/>
    <row r="1818" s="303" customFormat="1" x14ac:dyDescent="0.2"/>
    <row r="1819" s="303" customFormat="1" x14ac:dyDescent="0.2"/>
    <row r="1820" s="303" customFormat="1" x14ac:dyDescent="0.2"/>
    <row r="1821" s="303" customFormat="1" x14ac:dyDescent="0.2"/>
    <row r="1822" s="303" customFormat="1" x14ac:dyDescent="0.2"/>
    <row r="1823" s="303" customFormat="1" x14ac:dyDescent="0.2"/>
    <row r="1824" s="303" customFormat="1" x14ac:dyDescent="0.2"/>
    <row r="1825" s="303" customFormat="1" x14ac:dyDescent="0.2"/>
    <row r="1826" s="303" customFormat="1" x14ac:dyDescent="0.2"/>
    <row r="1827" s="303" customFormat="1" x14ac:dyDescent="0.2"/>
    <row r="1828" s="303" customFormat="1" x14ac:dyDescent="0.2"/>
    <row r="1829" s="303" customFormat="1" x14ac:dyDescent="0.2"/>
    <row r="1830" s="303" customFormat="1" x14ac:dyDescent="0.2"/>
    <row r="1831" s="303" customFormat="1" x14ac:dyDescent="0.2"/>
    <row r="1832" s="303" customFormat="1" x14ac:dyDescent="0.2"/>
    <row r="1833" s="303" customFormat="1" x14ac:dyDescent="0.2"/>
    <row r="1834" s="303" customFormat="1" x14ac:dyDescent="0.2"/>
    <row r="1835" s="303" customFormat="1" x14ac:dyDescent="0.2"/>
    <row r="1836" s="303" customFormat="1" x14ac:dyDescent="0.2"/>
    <row r="1837" s="303" customFormat="1" x14ac:dyDescent="0.2"/>
    <row r="1838" s="303" customFormat="1" x14ac:dyDescent="0.2"/>
    <row r="1839" s="303" customFormat="1" x14ac:dyDescent="0.2"/>
    <row r="1840" s="303" customFormat="1" x14ac:dyDescent="0.2"/>
    <row r="1841" s="303" customFormat="1" x14ac:dyDescent="0.2"/>
    <row r="1842" s="303" customFormat="1" x14ac:dyDescent="0.2"/>
    <row r="1843" s="303" customFormat="1" x14ac:dyDescent="0.2"/>
    <row r="1844" s="303" customFormat="1" x14ac:dyDescent="0.2"/>
    <row r="1845" s="303" customFormat="1" x14ac:dyDescent="0.2"/>
    <row r="1846" s="303" customFormat="1" x14ac:dyDescent="0.2"/>
    <row r="1847" s="303" customFormat="1" x14ac:dyDescent="0.2"/>
    <row r="1848" s="303" customFormat="1" x14ac:dyDescent="0.2"/>
    <row r="1849" s="303" customFormat="1" x14ac:dyDescent="0.2"/>
    <row r="1850" s="303" customFormat="1" x14ac:dyDescent="0.2"/>
    <row r="1851" s="303" customFormat="1" x14ac:dyDescent="0.2"/>
    <row r="1852" s="303" customFormat="1" x14ac:dyDescent="0.2"/>
    <row r="1853" s="303" customFormat="1" x14ac:dyDescent="0.2"/>
    <row r="1854" s="303" customFormat="1" x14ac:dyDescent="0.2"/>
    <row r="1855" s="303" customFormat="1" x14ac:dyDescent="0.2"/>
    <row r="1856" s="303" customFormat="1" x14ac:dyDescent="0.2"/>
    <row r="1857" s="303" customFormat="1" x14ac:dyDescent="0.2"/>
    <row r="1858" s="303" customFormat="1" x14ac:dyDescent="0.2"/>
    <row r="1859" s="303" customFormat="1" x14ac:dyDescent="0.2"/>
    <row r="1860" s="303" customFormat="1" x14ac:dyDescent="0.2"/>
    <row r="1861" s="303" customFormat="1" x14ac:dyDescent="0.2"/>
    <row r="1862" s="303" customFormat="1" x14ac:dyDescent="0.2"/>
    <row r="1863" s="303" customFormat="1" x14ac:dyDescent="0.2"/>
    <row r="1864" s="303" customFormat="1" x14ac:dyDescent="0.2"/>
    <row r="1865" s="303" customFormat="1" x14ac:dyDescent="0.2"/>
    <row r="1866" s="303" customFormat="1" x14ac:dyDescent="0.2"/>
    <row r="1867" s="303" customFormat="1" x14ac:dyDescent="0.2"/>
    <row r="1868" s="303" customFormat="1" x14ac:dyDescent="0.2"/>
    <row r="1869" s="303" customFormat="1" x14ac:dyDescent="0.2"/>
    <row r="1870" s="303" customFormat="1" x14ac:dyDescent="0.2"/>
    <row r="1871" s="303" customFormat="1" x14ac:dyDescent="0.2"/>
    <row r="1872" s="303" customFormat="1" x14ac:dyDescent="0.2"/>
    <row r="1873" s="303" customFormat="1" x14ac:dyDescent="0.2"/>
    <row r="1874" s="303" customFormat="1" x14ac:dyDescent="0.2"/>
    <row r="1875" s="303" customFormat="1" x14ac:dyDescent="0.2"/>
    <row r="1876" s="303" customFormat="1" x14ac:dyDescent="0.2"/>
    <row r="1877" s="303" customFormat="1" x14ac:dyDescent="0.2"/>
    <row r="1878" s="303" customFormat="1" x14ac:dyDescent="0.2"/>
    <row r="1879" s="303" customFormat="1" x14ac:dyDescent="0.2"/>
    <row r="1880" s="303" customFormat="1" x14ac:dyDescent="0.2"/>
    <row r="1881" s="303" customFormat="1" x14ac:dyDescent="0.2"/>
    <row r="1882" s="303" customFormat="1" x14ac:dyDescent="0.2"/>
    <row r="1883" s="303" customFormat="1" x14ac:dyDescent="0.2"/>
    <row r="1884" s="303" customFormat="1" x14ac:dyDescent="0.2"/>
    <row r="1885" s="303" customFormat="1" x14ac:dyDescent="0.2"/>
    <row r="1886" s="303" customFormat="1" x14ac:dyDescent="0.2"/>
    <row r="1887" s="303" customFormat="1" x14ac:dyDescent="0.2"/>
    <row r="1888" s="303" customFormat="1" x14ac:dyDescent="0.2"/>
    <row r="1889" s="303" customFormat="1" x14ac:dyDescent="0.2"/>
    <row r="1890" s="303" customFormat="1" x14ac:dyDescent="0.2"/>
    <row r="1891" s="303" customFormat="1" x14ac:dyDescent="0.2"/>
    <row r="1892" s="303" customFormat="1" x14ac:dyDescent="0.2"/>
    <row r="1893" s="303" customFormat="1" x14ac:dyDescent="0.2"/>
    <row r="1894" s="303" customFormat="1" x14ac:dyDescent="0.2"/>
    <row r="1895" s="303" customFormat="1" x14ac:dyDescent="0.2"/>
    <row r="1896" s="303" customFormat="1" x14ac:dyDescent="0.2"/>
    <row r="1897" s="303" customFormat="1" x14ac:dyDescent="0.2"/>
    <row r="1898" s="303" customFormat="1" x14ac:dyDescent="0.2"/>
    <row r="1899" s="303" customFormat="1" x14ac:dyDescent="0.2"/>
    <row r="1900" s="303" customFormat="1" x14ac:dyDescent="0.2"/>
    <row r="1901" s="303" customFormat="1" x14ac:dyDescent="0.2"/>
    <row r="1902" s="303" customFormat="1" x14ac:dyDescent="0.2"/>
    <row r="1903" s="303" customFormat="1" x14ac:dyDescent="0.2"/>
    <row r="1904" s="303" customFormat="1" x14ac:dyDescent="0.2"/>
    <row r="1905" s="303" customFormat="1" x14ac:dyDescent="0.2"/>
    <row r="1906" s="303" customFormat="1" x14ac:dyDescent="0.2"/>
    <row r="1907" s="303" customFormat="1" x14ac:dyDescent="0.2"/>
    <row r="1908" s="303" customFormat="1" x14ac:dyDescent="0.2"/>
    <row r="1909" s="303" customFormat="1" x14ac:dyDescent="0.2"/>
    <row r="1910" s="303" customFormat="1" x14ac:dyDescent="0.2"/>
    <row r="1911" s="303" customFormat="1" x14ac:dyDescent="0.2"/>
    <row r="1912" s="303" customFormat="1" x14ac:dyDescent="0.2"/>
    <row r="1913" s="303" customFormat="1" x14ac:dyDescent="0.2"/>
    <row r="1914" s="303" customFormat="1" x14ac:dyDescent="0.2"/>
    <row r="1915" s="303" customFormat="1" x14ac:dyDescent="0.2"/>
    <row r="1916" s="303" customFormat="1" x14ac:dyDescent="0.2"/>
    <row r="1917" s="303" customFormat="1" x14ac:dyDescent="0.2"/>
    <row r="1918" s="303" customFormat="1" x14ac:dyDescent="0.2"/>
    <row r="1919" s="303" customFormat="1" x14ac:dyDescent="0.2"/>
    <row r="1920" s="303" customFormat="1" x14ac:dyDescent="0.2"/>
    <row r="1921" s="303" customFormat="1" x14ac:dyDescent="0.2"/>
    <row r="1922" s="303" customFormat="1" x14ac:dyDescent="0.2"/>
    <row r="1923" s="303" customFormat="1" x14ac:dyDescent="0.2"/>
    <row r="1924" s="303" customFormat="1" x14ac:dyDescent="0.2"/>
    <row r="1925" s="303" customFormat="1" x14ac:dyDescent="0.2"/>
    <row r="1926" s="303" customFormat="1" x14ac:dyDescent="0.2"/>
    <row r="1927" s="303" customFormat="1" x14ac:dyDescent="0.2"/>
    <row r="1928" s="303" customFormat="1" x14ac:dyDescent="0.2"/>
    <row r="1929" s="303" customFormat="1" x14ac:dyDescent="0.2"/>
    <row r="1930" s="303" customFormat="1" x14ac:dyDescent="0.2"/>
    <row r="1931" s="303" customFormat="1" x14ac:dyDescent="0.2"/>
    <row r="1932" s="303" customFormat="1" x14ac:dyDescent="0.2"/>
    <row r="1933" s="303" customFormat="1" x14ac:dyDescent="0.2"/>
    <row r="1934" s="303" customFormat="1" x14ac:dyDescent="0.2"/>
    <row r="1935" s="303" customFormat="1" x14ac:dyDescent="0.2"/>
    <row r="1936" s="303" customFormat="1" x14ac:dyDescent="0.2"/>
    <row r="1937" s="303" customFormat="1" x14ac:dyDescent="0.2"/>
    <row r="1938" s="303" customFormat="1" x14ac:dyDescent="0.2"/>
    <row r="1939" s="303" customFormat="1" x14ac:dyDescent="0.2"/>
    <row r="1940" s="303" customFormat="1" x14ac:dyDescent="0.2"/>
    <row r="1941" s="303" customFormat="1" x14ac:dyDescent="0.2"/>
    <row r="1942" s="303" customFormat="1" x14ac:dyDescent="0.2"/>
    <row r="1943" s="303" customFormat="1" x14ac:dyDescent="0.2"/>
    <row r="1944" s="303" customFormat="1" x14ac:dyDescent="0.2"/>
    <row r="1945" s="303" customFormat="1" x14ac:dyDescent="0.2"/>
    <row r="1946" s="303" customFormat="1" x14ac:dyDescent="0.2"/>
    <row r="1947" s="303" customFormat="1" x14ac:dyDescent="0.2"/>
    <row r="1948" s="303" customFormat="1" x14ac:dyDescent="0.2"/>
    <row r="1949" s="303" customFormat="1" x14ac:dyDescent="0.2"/>
    <row r="1950" s="303" customFormat="1" x14ac:dyDescent="0.2"/>
    <row r="1951" s="303" customFormat="1" x14ac:dyDescent="0.2"/>
    <row r="1952" s="303" customFormat="1" x14ac:dyDescent="0.2"/>
    <row r="1953" s="303" customFormat="1" x14ac:dyDescent="0.2"/>
    <row r="1954" s="303" customFormat="1" x14ac:dyDescent="0.2"/>
    <row r="1955" s="303" customFormat="1" x14ac:dyDescent="0.2"/>
    <row r="1956" s="303" customFormat="1" x14ac:dyDescent="0.2"/>
    <row r="1957" s="303" customFormat="1" x14ac:dyDescent="0.2"/>
    <row r="1958" s="303" customFormat="1" x14ac:dyDescent="0.2"/>
    <row r="1959" s="303" customFormat="1" x14ac:dyDescent="0.2"/>
    <row r="1960" s="303" customFormat="1" x14ac:dyDescent="0.2"/>
    <row r="1961" s="303" customFormat="1" x14ac:dyDescent="0.2"/>
    <row r="1962" s="303" customFormat="1" x14ac:dyDescent="0.2"/>
    <row r="1963" s="303" customFormat="1" x14ac:dyDescent="0.2"/>
    <row r="1964" s="303" customFormat="1" x14ac:dyDescent="0.2"/>
    <row r="1965" s="303" customFormat="1" x14ac:dyDescent="0.2"/>
    <row r="1966" s="303" customFormat="1" x14ac:dyDescent="0.2"/>
    <row r="1967" s="303" customFormat="1" x14ac:dyDescent="0.2"/>
    <row r="1968" s="303" customFormat="1" x14ac:dyDescent="0.2"/>
    <row r="1969" s="303" customFormat="1" x14ac:dyDescent="0.2"/>
    <row r="1970" s="303" customFormat="1" x14ac:dyDescent="0.2"/>
    <row r="1971" s="303" customFormat="1" x14ac:dyDescent="0.2"/>
    <row r="1972" s="303" customFormat="1" x14ac:dyDescent="0.2"/>
    <row r="1973" s="303" customFormat="1" x14ac:dyDescent="0.2"/>
    <row r="1974" s="303" customFormat="1" x14ac:dyDescent="0.2"/>
    <row r="1975" s="303" customFormat="1" x14ac:dyDescent="0.2"/>
    <row r="1976" s="303" customFormat="1" x14ac:dyDescent="0.2"/>
    <row r="1977" s="303" customFormat="1" x14ac:dyDescent="0.2"/>
    <row r="1978" s="303" customFormat="1" x14ac:dyDescent="0.2"/>
    <row r="1979" s="303" customFormat="1" x14ac:dyDescent="0.2"/>
    <row r="1980" s="303" customFormat="1" x14ac:dyDescent="0.2"/>
    <row r="1981" s="303" customFormat="1" x14ac:dyDescent="0.2"/>
    <row r="1982" s="303" customFormat="1" x14ac:dyDescent="0.2"/>
    <row r="1983" s="303" customFormat="1" x14ac:dyDescent="0.2"/>
    <row r="1984" s="303" customFormat="1" x14ac:dyDescent="0.2"/>
    <row r="1985" s="303" customFormat="1" x14ac:dyDescent="0.2"/>
    <row r="1986" s="303" customFormat="1" x14ac:dyDescent="0.2"/>
    <row r="1987" s="303" customFormat="1" x14ac:dyDescent="0.2"/>
    <row r="1988" s="303" customFormat="1" x14ac:dyDescent="0.2"/>
    <row r="1989" s="303" customFormat="1" x14ac:dyDescent="0.2"/>
    <row r="1990" s="303" customFormat="1" x14ac:dyDescent="0.2"/>
    <row r="1991" s="303" customFormat="1" x14ac:dyDescent="0.2"/>
    <row r="1992" s="303" customFormat="1" x14ac:dyDescent="0.2"/>
    <row r="1993" s="303" customFormat="1" x14ac:dyDescent="0.2"/>
    <row r="1994" s="303" customFormat="1" x14ac:dyDescent="0.2"/>
    <row r="1995" s="303" customFormat="1" x14ac:dyDescent="0.2"/>
    <row r="1996" s="303" customFormat="1" x14ac:dyDescent="0.2"/>
    <row r="1997" s="303" customFormat="1" x14ac:dyDescent="0.2"/>
    <row r="1998" s="303" customFormat="1" x14ac:dyDescent="0.2"/>
    <row r="1999" s="303" customFormat="1" x14ac:dyDescent="0.2"/>
    <row r="2000" s="303" customFormat="1" x14ac:dyDescent="0.2"/>
    <row r="2001" s="303" customFormat="1" x14ac:dyDescent="0.2"/>
    <row r="2002" s="303" customFormat="1" x14ac:dyDescent="0.2"/>
    <row r="2003" s="303" customFormat="1" x14ac:dyDescent="0.2"/>
    <row r="2004" s="303" customFormat="1" x14ac:dyDescent="0.2"/>
    <row r="2005" s="303" customFormat="1" x14ac:dyDescent="0.2"/>
    <row r="2006" s="303" customFormat="1" x14ac:dyDescent="0.2"/>
    <row r="2007" s="303" customFormat="1" x14ac:dyDescent="0.2"/>
    <row r="2008" s="303" customFormat="1" x14ac:dyDescent="0.2"/>
    <row r="2009" s="303" customFormat="1" x14ac:dyDescent="0.2"/>
    <row r="2010" s="303" customFormat="1" x14ac:dyDescent="0.2"/>
    <row r="2011" s="303" customFormat="1" x14ac:dyDescent="0.2"/>
    <row r="2012" s="303" customFormat="1" x14ac:dyDescent="0.2"/>
    <row r="2013" s="303" customFormat="1" x14ac:dyDescent="0.2"/>
    <row r="2014" s="303" customFormat="1" x14ac:dyDescent="0.2"/>
    <row r="2015" s="303" customFormat="1" x14ac:dyDescent="0.2"/>
    <row r="2016" s="303" customFormat="1" x14ac:dyDescent="0.2"/>
    <row r="2017" s="303" customFormat="1" x14ac:dyDescent="0.2"/>
    <row r="2018" s="303" customFormat="1" x14ac:dyDescent="0.2"/>
    <row r="2019" s="303" customFormat="1" x14ac:dyDescent="0.2"/>
    <row r="2020" s="303" customFormat="1" x14ac:dyDescent="0.2"/>
    <row r="2021" s="303" customFormat="1" x14ac:dyDescent="0.2"/>
    <row r="2022" s="303" customFormat="1" x14ac:dyDescent="0.2"/>
    <row r="2023" s="303" customFormat="1" x14ac:dyDescent="0.2"/>
    <row r="2024" s="303" customFormat="1" x14ac:dyDescent="0.2"/>
    <row r="2025" s="303" customFormat="1" x14ac:dyDescent="0.2"/>
    <row r="2026" s="303" customFormat="1" x14ac:dyDescent="0.2"/>
    <row r="2027" s="303" customFormat="1" x14ac:dyDescent="0.2"/>
    <row r="2028" s="303" customFormat="1" x14ac:dyDescent="0.2"/>
    <row r="2029" s="303" customFormat="1" x14ac:dyDescent="0.2"/>
    <row r="2030" s="303" customFormat="1" x14ac:dyDescent="0.2"/>
    <row r="2031" s="303" customFormat="1" x14ac:dyDescent="0.2"/>
    <row r="2032" s="303" customFormat="1" x14ac:dyDescent="0.2"/>
    <row r="2033" s="303" customFormat="1" x14ac:dyDescent="0.2"/>
    <row r="2034" s="303" customFormat="1" x14ac:dyDescent="0.2"/>
    <row r="2035" s="303" customFormat="1" x14ac:dyDescent="0.2"/>
    <row r="2036" s="303" customFormat="1" x14ac:dyDescent="0.2"/>
    <row r="2037" s="303" customFormat="1" x14ac:dyDescent="0.2"/>
    <row r="2038" s="303" customFormat="1" x14ac:dyDescent="0.2"/>
    <row r="2039" s="303" customFormat="1" x14ac:dyDescent="0.2"/>
    <row r="2040" s="303" customFormat="1" x14ac:dyDescent="0.2"/>
    <row r="2041" s="303" customFormat="1" x14ac:dyDescent="0.2"/>
    <row r="2042" s="303" customFormat="1" x14ac:dyDescent="0.2"/>
    <row r="2043" s="303" customFormat="1" x14ac:dyDescent="0.2"/>
    <row r="2044" s="303" customFormat="1" x14ac:dyDescent="0.2"/>
    <row r="2045" s="303" customFormat="1" x14ac:dyDescent="0.2"/>
    <row r="2046" s="303" customFormat="1" x14ac:dyDescent="0.2"/>
    <row r="2047" s="303" customFormat="1" x14ac:dyDescent="0.2"/>
    <row r="2048" s="303" customFormat="1" x14ac:dyDescent="0.2"/>
    <row r="2049" s="303" customFormat="1" x14ac:dyDescent="0.2"/>
    <row r="2050" s="303" customFormat="1" x14ac:dyDescent="0.2"/>
    <row r="2051" s="303" customFormat="1" x14ac:dyDescent="0.2"/>
    <row r="2052" s="303" customFormat="1" x14ac:dyDescent="0.2"/>
    <row r="2053" s="303" customFormat="1" x14ac:dyDescent="0.2"/>
    <row r="2054" s="303" customFormat="1" x14ac:dyDescent="0.2"/>
    <row r="2055" s="303" customFormat="1" x14ac:dyDescent="0.2"/>
    <row r="2056" s="303" customFormat="1" x14ac:dyDescent="0.2"/>
    <row r="2057" s="303" customFormat="1" x14ac:dyDescent="0.2"/>
    <row r="2058" s="303" customFormat="1" x14ac:dyDescent="0.2"/>
    <row r="2059" s="303" customFormat="1" x14ac:dyDescent="0.2"/>
    <row r="2060" s="303" customFormat="1" x14ac:dyDescent="0.2"/>
    <row r="2061" s="303" customFormat="1" x14ac:dyDescent="0.2"/>
    <row r="2062" s="303" customFormat="1" x14ac:dyDescent="0.2"/>
    <row r="2063" s="303" customFormat="1" x14ac:dyDescent="0.2"/>
    <row r="2064" s="303" customFormat="1" x14ac:dyDescent="0.2"/>
    <row r="2065" s="303" customFormat="1" x14ac:dyDescent="0.2"/>
    <row r="2066" s="303" customFormat="1" x14ac:dyDescent="0.2"/>
    <row r="2067" s="303" customFormat="1" x14ac:dyDescent="0.2"/>
    <row r="2068" s="303" customFormat="1" x14ac:dyDescent="0.2"/>
    <row r="2069" s="303" customFormat="1" x14ac:dyDescent="0.2"/>
    <row r="2070" s="303" customFormat="1" x14ac:dyDescent="0.2"/>
    <row r="2071" s="303" customFormat="1" x14ac:dyDescent="0.2"/>
    <row r="2072" s="303" customFormat="1" x14ac:dyDescent="0.2"/>
    <row r="2073" s="303" customFormat="1" x14ac:dyDescent="0.2"/>
    <row r="2074" s="303" customFormat="1" x14ac:dyDescent="0.2"/>
    <row r="2075" s="303" customFormat="1" x14ac:dyDescent="0.2"/>
    <row r="2076" s="303" customFormat="1" x14ac:dyDescent="0.2"/>
    <row r="2077" s="303" customFormat="1" x14ac:dyDescent="0.2"/>
    <row r="2078" s="303" customFormat="1" x14ac:dyDescent="0.2"/>
    <row r="2079" s="303" customFormat="1" x14ac:dyDescent="0.2"/>
    <row r="2080" s="303" customFormat="1" x14ac:dyDescent="0.2"/>
    <row r="2081" s="303" customFormat="1" x14ac:dyDescent="0.2"/>
    <row r="2082" s="303" customFormat="1" x14ac:dyDescent="0.2"/>
    <row r="2083" s="303" customFormat="1" x14ac:dyDescent="0.2"/>
    <row r="2084" s="303" customFormat="1" x14ac:dyDescent="0.2"/>
    <row r="2085" s="303" customFormat="1" x14ac:dyDescent="0.2"/>
    <row r="2086" s="303" customFormat="1" x14ac:dyDescent="0.2"/>
    <row r="2087" s="303" customFormat="1" x14ac:dyDescent="0.2"/>
    <row r="2088" s="303" customFormat="1" x14ac:dyDescent="0.2"/>
    <row r="2089" s="303" customFormat="1" x14ac:dyDescent="0.2"/>
    <row r="2090" s="303" customFormat="1" x14ac:dyDescent="0.2"/>
    <row r="2091" s="303" customFormat="1" x14ac:dyDescent="0.2"/>
    <row r="2092" s="303" customFormat="1" x14ac:dyDescent="0.2"/>
    <row r="2093" s="303" customFormat="1" x14ac:dyDescent="0.2"/>
    <row r="2094" s="303" customFormat="1" x14ac:dyDescent="0.2"/>
    <row r="2095" s="303" customFormat="1" x14ac:dyDescent="0.2"/>
    <row r="2096" s="303" customFormat="1" x14ac:dyDescent="0.2"/>
    <row r="2097" s="303" customFormat="1" x14ac:dyDescent="0.2"/>
    <row r="2098" s="303" customFormat="1" x14ac:dyDescent="0.2"/>
    <row r="2099" s="303" customFormat="1" x14ac:dyDescent="0.2"/>
    <row r="2100" s="303" customFormat="1" x14ac:dyDescent="0.2"/>
    <row r="2101" s="303" customFormat="1" x14ac:dyDescent="0.2"/>
    <row r="2102" s="303" customFormat="1" x14ac:dyDescent="0.2"/>
    <row r="2103" s="303" customFormat="1" x14ac:dyDescent="0.2"/>
    <row r="2104" s="303" customFormat="1" x14ac:dyDescent="0.2"/>
    <row r="2105" s="303" customFormat="1" x14ac:dyDescent="0.2"/>
    <row r="2106" s="303" customFormat="1" x14ac:dyDescent="0.2"/>
    <row r="2107" s="303" customFormat="1" x14ac:dyDescent="0.2"/>
    <row r="2108" s="303" customFormat="1" x14ac:dyDescent="0.2"/>
    <row r="2109" s="303" customFormat="1" x14ac:dyDescent="0.2"/>
    <row r="2110" s="303" customFormat="1" x14ac:dyDescent="0.2"/>
    <row r="2111" s="303" customFormat="1" x14ac:dyDescent="0.2"/>
    <row r="2112" s="303" customFormat="1" x14ac:dyDescent="0.2"/>
    <row r="2113" s="303" customFormat="1" x14ac:dyDescent="0.2"/>
    <row r="2114" s="303" customFormat="1" x14ac:dyDescent="0.2"/>
    <row r="2115" s="303" customFormat="1" x14ac:dyDescent="0.2"/>
    <row r="2116" s="303" customFormat="1" x14ac:dyDescent="0.2"/>
    <row r="2117" s="303" customFormat="1" x14ac:dyDescent="0.2"/>
    <row r="2118" s="303" customFormat="1" x14ac:dyDescent="0.2"/>
    <row r="2119" s="303" customFormat="1" x14ac:dyDescent="0.2"/>
    <row r="2120" s="303" customFormat="1" x14ac:dyDescent="0.2"/>
    <row r="2121" s="303" customFormat="1" x14ac:dyDescent="0.2"/>
    <row r="2122" s="303" customFormat="1" x14ac:dyDescent="0.2"/>
    <row r="2123" s="303" customFormat="1" x14ac:dyDescent="0.2"/>
    <row r="2124" s="303" customFormat="1" x14ac:dyDescent="0.2"/>
    <row r="2125" s="303" customFormat="1" x14ac:dyDescent="0.2"/>
    <row r="2126" s="303" customFormat="1" x14ac:dyDescent="0.2"/>
    <row r="2127" s="303" customFormat="1" x14ac:dyDescent="0.2"/>
    <row r="2128" s="303" customFormat="1" x14ac:dyDescent="0.2"/>
    <row r="2129" s="303" customFormat="1" x14ac:dyDescent="0.2"/>
    <row r="2130" s="303" customFormat="1" x14ac:dyDescent="0.2"/>
    <row r="2131" s="303" customFormat="1" x14ac:dyDescent="0.2"/>
    <row r="2132" s="303" customFormat="1" x14ac:dyDescent="0.2"/>
    <row r="2133" s="303" customFormat="1" x14ac:dyDescent="0.2"/>
    <row r="2134" s="303" customFormat="1" x14ac:dyDescent="0.2"/>
    <row r="2135" s="303" customFormat="1" x14ac:dyDescent="0.2"/>
    <row r="2136" s="303" customFormat="1" x14ac:dyDescent="0.2"/>
    <row r="2137" s="303" customFormat="1" x14ac:dyDescent="0.2"/>
    <row r="2138" s="303" customFormat="1" x14ac:dyDescent="0.2"/>
    <row r="2139" s="303" customFormat="1" x14ac:dyDescent="0.2"/>
    <row r="2140" s="303" customFormat="1" x14ac:dyDescent="0.2"/>
    <row r="2141" s="303" customFormat="1" x14ac:dyDescent="0.2"/>
    <row r="2142" s="303" customFormat="1" x14ac:dyDescent="0.2"/>
    <row r="2143" s="303" customFormat="1" x14ac:dyDescent="0.2"/>
    <row r="2144" s="303" customFormat="1" x14ac:dyDescent="0.2"/>
    <row r="2145" s="303" customFormat="1" x14ac:dyDescent="0.2"/>
    <row r="2146" s="303" customFormat="1" x14ac:dyDescent="0.2"/>
    <row r="2147" s="303" customFormat="1" x14ac:dyDescent="0.2"/>
    <row r="2148" s="303" customFormat="1" x14ac:dyDescent="0.2"/>
    <row r="2149" s="303" customFormat="1" x14ac:dyDescent="0.2"/>
    <row r="2150" s="303" customFormat="1" x14ac:dyDescent="0.2"/>
    <row r="2151" s="303" customFormat="1" x14ac:dyDescent="0.2"/>
    <row r="2152" s="303" customFormat="1" x14ac:dyDescent="0.2"/>
    <row r="2153" s="303" customFormat="1" x14ac:dyDescent="0.2"/>
    <row r="2154" s="303" customFormat="1" x14ac:dyDescent="0.2"/>
    <row r="2155" s="303" customFormat="1" x14ac:dyDescent="0.2"/>
    <row r="2156" s="303" customFormat="1" x14ac:dyDescent="0.2"/>
    <row r="2157" s="303" customFormat="1" x14ac:dyDescent="0.2"/>
    <row r="2158" s="303" customFormat="1" x14ac:dyDescent="0.2"/>
    <row r="2159" s="303" customFormat="1" x14ac:dyDescent="0.2"/>
    <row r="2160" s="303" customFormat="1" x14ac:dyDescent="0.2"/>
    <row r="2161" s="303" customFormat="1" x14ac:dyDescent="0.2"/>
    <row r="2162" s="303" customFormat="1" x14ac:dyDescent="0.2"/>
    <row r="2163" s="303" customFormat="1" x14ac:dyDescent="0.2"/>
    <row r="2164" s="303" customFormat="1" x14ac:dyDescent="0.2"/>
    <row r="2165" s="303" customFormat="1" x14ac:dyDescent="0.2"/>
    <row r="2166" s="303" customFormat="1" x14ac:dyDescent="0.2"/>
    <row r="2167" s="303" customFormat="1" x14ac:dyDescent="0.2"/>
    <row r="2168" s="303" customFormat="1" x14ac:dyDescent="0.2"/>
    <row r="2169" s="303" customFormat="1" x14ac:dyDescent="0.2"/>
    <row r="2170" s="303" customFormat="1" x14ac:dyDescent="0.2"/>
    <row r="2171" s="303" customFormat="1" x14ac:dyDescent="0.2"/>
    <row r="2172" s="303" customFormat="1" x14ac:dyDescent="0.2"/>
    <row r="2173" s="303" customFormat="1" x14ac:dyDescent="0.2"/>
    <row r="2174" s="303" customFormat="1" x14ac:dyDescent="0.2"/>
    <row r="2175" s="303" customFormat="1" x14ac:dyDescent="0.2"/>
    <row r="2176" s="303" customFormat="1" x14ac:dyDescent="0.2"/>
    <row r="2177" s="303" customFormat="1" x14ac:dyDescent="0.2"/>
    <row r="2178" s="303" customFormat="1" x14ac:dyDescent="0.2"/>
    <row r="2179" s="303" customFormat="1" x14ac:dyDescent="0.2"/>
    <row r="2180" s="303" customFormat="1" x14ac:dyDescent="0.2"/>
    <row r="2181" s="303" customFormat="1" x14ac:dyDescent="0.2"/>
    <row r="2182" s="303" customFormat="1" x14ac:dyDescent="0.2"/>
    <row r="2183" s="303" customFormat="1" x14ac:dyDescent="0.2"/>
    <row r="2184" s="303" customFormat="1" x14ac:dyDescent="0.2"/>
    <row r="2185" s="303" customFormat="1" x14ac:dyDescent="0.2"/>
    <row r="2186" s="303" customFormat="1" x14ac:dyDescent="0.2"/>
    <row r="2187" s="303" customFormat="1" x14ac:dyDescent="0.2"/>
    <row r="2188" s="303" customFormat="1" x14ac:dyDescent="0.2"/>
    <row r="2189" s="303" customFormat="1" x14ac:dyDescent="0.2"/>
    <row r="2190" s="303" customFormat="1" x14ac:dyDescent="0.2"/>
    <row r="2191" s="303" customFormat="1" x14ac:dyDescent="0.2"/>
    <row r="2192" s="303" customFormat="1" x14ac:dyDescent="0.2"/>
    <row r="2193" s="303" customFormat="1" x14ac:dyDescent="0.2"/>
    <row r="2194" s="303" customFormat="1" x14ac:dyDescent="0.2"/>
    <row r="2195" s="303" customFormat="1" x14ac:dyDescent="0.2"/>
    <row r="2196" s="303" customFormat="1" x14ac:dyDescent="0.2"/>
    <row r="2197" s="303" customFormat="1" x14ac:dyDescent="0.2"/>
    <row r="2198" s="303" customFormat="1" x14ac:dyDescent="0.2"/>
    <row r="2199" s="303" customFormat="1" x14ac:dyDescent="0.2"/>
    <row r="2200" s="303" customFormat="1" x14ac:dyDescent="0.2"/>
    <row r="2201" s="303" customFormat="1" x14ac:dyDescent="0.2"/>
    <row r="2202" s="303" customFormat="1" x14ac:dyDescent="0.2"/>
    <row r="2203" s="303" customFormat="1" x14ac:dyDescent="0.2"/>
    <row r="2204" s="303" customFormat="1" x14ac:dyDescent="0.2"/>
    <row r="2205" s="303" customFormat="1" x14ac:dyDescent="0.2"/>
    <row r="2206" s="303" customFormat="1" x14ac:dyDescent="0.2"/>
    <row r="2207" s="303" customFormat="1" x14ac:dyDescent="0.2"/>
    <row r="2208" s="303" customFormat="1" x14ac:dyDescent="0.2"/>
    <row r="2209" s="303" customFormat="1" x14ac:dyDescent="0.2"/>
    <row r="2210" s="303" customFormat="1" x14ac:dyDescent="0.2"/>
    <row r="2211" s="303" customFormat="1" x14ac:dyDescent="0.2"/>
    <row r="2212" s="303" customFormat="1" x14ac:dyDescent="0.2"/>
    <row r="2213" s="303" customFormat="1" x14ac:dyDescent="0.2"/>
    <row r="2214" s="303" customFormat="1" x14ac:dyDescent="0.2"/>
    <row r="2215" s="303" customFormat="1" x14ac:dyDescent="0.2"/>
    <row r="2216" s="303" customFormat="1" x14ac:dyDescent="0.2"/>
    <row r="2217" s="303" customFormat="1" x14ac:dyDescent="0.2"/>
    <row r="2218" s="303" customFormat="1" x14ac:dyDescent="0.2"/>
    <row r="2219" s="303" customFormat="1" x14ac:dyDescent="0.2"/>
    <row r="2220" s="303" customFormat="1" x14ac:dyDescent="0.2"/>
    <row r="2221" s="303" customFormat="1" x14ac:dyDescent="0.2"/>
    <row r="2222" s="303" customFormat="1" x14ac:dyDescent="0.2"/>
    <row r="2223" s="303" customFormat="1" x14ac:dyDescent="0.2"/>
    <row r="2224" s="303" customFormat="1" x14ac:dyDescent="0.2"/>
    <row r="2225" s="303" customFormat="1" x14ac:dyDescent="0.2"/>
    <row r="2226" s="303" customFormat="1" x14ac:dyDescent="0.2"/>
    <row r="2227" s="303" customFormat="1" x14ac:dyDescent="0.2"/>
    <row r="2228" s="303" customFormat="1" x14ac:dyDescent="0.2"/>
    <row r="2229" s="303" customFormat="1" x14ac:dyDescent="0.2"/>
    <row r="2230" s="303" customFormat="1" x14ac:dyDescent="0.2"/>
    <row r="2231" s="303" customFormat="1" x14ac:dyDescent="0.2"/>
    <row r="2232" s="303" customFormat="1" x14ac:dyDescent="0.2"/>
    <row r="2233" s="303" customFormat="1" x14ac:dyDescent="0.2"/>
    <row r="2234" s="303" customFormat="1" x14ac:dyDescent="0.2"/>
    <row r="2235" s="303" customFormat="1" x14ac:dyDescent="0.2"/>
    <row r="2236" s="303" customFormat="1" x14ac:dyDescent="0.2"/>
    <row r="2237" s="303" customFormat="1" x14ac:dyDescent="0.2"/>
    <row r="2238" s="303" customFormat="1" x14ac:dyDescent="0.2"/>
    <row r="2239" s="303" customFormat="1" x14ac:dyDescent="0.2"/>
    <row r="2240" s="303" customFormat="1" x14ac:dyDescent="0.2"/>
    <row r="2241" s="303" customFormat="1" x14ac:dyDescent="0.2"/>
    <row r="2242" s="303" customFormat="1" x14ac:dyDescent="0.2"/>
    <row r="2243" s="303" customFormat="1" x14ac:dyDescent="0.2"/>
    <row r="2244" s="303" customFormat="1" x14ac:dyDescent="0.2"/>
    <row r="2245" s="303" customFormat="1" x14ac:dyDescent="0.2"/>
    <row r="2246" s="303" customFormat="1" x14ac:dyDescent="0.2"/>
    <row r="2247" s="303" customFormat="1" x14ac:dyDescent="0.2"/>
    <row r="2248" s="303" customFormat="1" x14ac:dyDescent="0.2"/>
    <row r="2249" s="303" customFormat="1" x14ac:dyDescent="0.2"/>
    <row r="2250" s="303" customFormat="1" x14ac:dyDescent="0.2"/>
    <row r="2251" s="303" customFormat="1" x14ac:dyDescent="0.2"/>
    <row r="2252" s="303" customFormat="1" x14ac:dyDescent="0.2"/>
    <row r="2253" s="303" customFormat="1" x14ac:dyDescent="0.2"/>
    <row r="2254" s="303" customFormat="1" x14ac:dyDescent="0.2"/>
    <row r="2255" s="303" customFormat="1" x14ac:dyDescent="0.2"/>
    <row r="2256" s="303" customFormat="1" x14ac:dyDescent="0.2"/>
    <row r="2257" s="303" customFormat="1" x14ac:dyDescent="0.2"/>
    <row r="2258" s="303" customFormat="1" x14ac:dyDescent="0.2"/>
    <row r="2259" s="303" customFormat="1" x14ac:dyDescent="0.2"/>
    <row r="2260" s="303" customFormat="1" x14ac:dyDescent="0.2"/>
    <row r="2261" s="303" customFormat="1" x14ac:dyDescent="0.2"/>
    <row r="2262" s="303" customFormat="1" x14ac:dyDescent="0.2"/>
    <row r="2263" s="303" customFormat="1" x14ac:dyDescent="0.2"/>
    <row r="2264" s="303" customFormat="1" x14ac:dyDescent="0.2"/>
    <row r="2265" s="303" customFormat="1" x14ac:dyDescent="0.2"/>
    <row r="2266" s="303" customFormat="1" x14ac:dyDescent="0.2"/>
    <row r="2267" s="303" customFormat="1" x14ac:dyDescent="0.2"/>
    <row r="2268" s="303" customFormat="1" x14ac:dyDescent="0.2"/>
    <row r="2269" s="303" customFormat="1" x14ac:dyDescent="0.2"/>
    <row r="2270" s="303" customFormat="1" x14ac:dyDescent="0.2"/>
    <row r="2271" s="303" customFormat="1" x14ac:dyDescent="0.2"/>
    <row r="2272" s="303" customFormat="1" x14ac:dyDescent="0.2"/>
    <row r="2273" s="303" customFormat="1" x14ac:dyDescent="0.2"/>
    <row r="2274" s="303" customFormat="1" x14ac:dyDescent="0.2"/>
    <row r="2275" s="303" customFormat="1" x14ac:dyDescent="0.2"/>
    <row r="2276" s="303" customFormat="1" x14ac:dyDescent="0.2"/>
    <row r="2277" s="303" customFormat="1" x14ac:dyDescent="0.2"/>
    <row r="2278" s="303" customFormat="1" x14ac:dyDescent="0.2"/>
    <row r="2279" s="303" customFormat="1" x14ac:dyDescent="0.2"/>
    <row r="2280" s="303" customFormat="1" x14ac:dyDescent="0.2"/>
    <row r="2281" s="303" customFormat="1" x14ac:dyDescent="0.2"/>
    <row r="2282" s="303" customFormat="1" x14ac:dyDescent="0.2"/>
    <row r="2283" s="303" customFormat="1" x14ac:dyDescent="0.2"/>
    <row r="2284" s="303" customFormat="1" x14ac:dyDescent="0.2"/>
    <row r="2285" s="303" customFormat="1" x14ac:dyDescent="0.2"/>
    <row r="2286" s="303" customFormat="1" x14ac:dyDescent="0.2"/>
    <row r="2287" s="303" customFormat="1" x14ac:dyDescent="0.2"/>
    <row r="2288" s="303" customFormat="1" x14ac:dyDescent="0.2"/>
    <row r="2289" s="303" customFormat="1" x14ac:dyDescent="0.2"/>
    <row r="2290" s="303" customFormat="1" x14ac:dyDescent="0.2"/>
    <row r="2291" s="303" customFormat="1" x14ac:dyDescent="0.2"/>
    <row r="2292" s="303" customFormat="1" x14ac:dyDescent="0.2"/>
    <row r="2293" s="303" customFormat="1" x14ac:dyDescent="0.2"/>
    <row r="2294" s="303" customFormat="1" x14ac:dyDescent="0.2"/>
    <row r="2295" s="303" customFormat="1" x14ac:dyDescent="0.2"/>
    <row r="2296" s="303" customFormat="1" x14ac:dyDescent="0.2"/>
    <row r="2297" s="303" customFormat="1" x14ac:dyDescent="0.2"/>
    <row r="2298" s="303" customFormat="1" x14ac:dyDescent="0.2"/>
    <row r="2299" s="303" customFormat="1" x14ac:dyDescent="0.2"/>
    <row r="2300" s="303" customFormat="1" x14ac:dyDescent="0.2"/>
    <row r="2301" s="303" customFormat="1" x14ac:dyDescent="0.2"/>
    <row r="2302" s="303" customFormat="1" x14ac:dyDescent="0.2"/>
    <row r="2303" s="303" customFormat="1" x14ac:dyDescent="0.2"/>
    <row r="2304" s="303" customFormat="1" x14ac:dyDescent="0.2"/>
    <row r="2305" s="303" customFormat="1" x14ac:dyDescent="0.2"/>
    <row r="2306" s="303" customFormat="1" x14ac:dyDescent="0.2"/>
    <row r="2307" s="303" customFormat="1" x14ac:dyDescent="0.2"/>
    <row r="2308" s="303" customFormat="1" x14ac:dyDescent="0.2"/>
    <row r="2309" s="303" customFormat="1" x14ac:dyDescent="0.2"/>
    <row r="2310" s="303" customFormat="1" x14ac:dyDescent="0.2"/>
    <row r="2311" s="303" customFormat="1" x14ac:dyDescent="0.2"/>
    <row r="2312" s="303" customFormat="1" x14ac:dyDescent="0.2"/>
    <row r="2313" s="303" customFormat="1" x14ac:dyDescent="0.2"/>
    <row r="2314" s="303" customFormat="1" x14ac:dyDescent="0.2"/>
    <row r="2315" s="303" customFormat="1" x14ac:dyDescent="0.2"/>
    <row r="2316" s="303" customFormat="1" x14ac:dyDescent="0.2"/>
    <row r="2317" s="303" customFormat="1" x14ac:dyDescent="0.2"/>
    <row r="2318" s="303" customFormat="1" x14ac:dyDescent="0.2"/>
    <row r="2319" s="303" customFormat="1" x14ac:dyDescent="0.2"/>
    <row r="2320" s="303" customFormat="1" x14ac:dyDescent="0.2"/>
    <row r="2321" s="303" customFormat="1" x14ac:dyDescent="0.2"/>
    <row r="2322" s="303" customFormat="1" x14ac:dyDescent="0.2"/>
    <row r="2323" s="303" customFormat="1" x14ac:dyDescent="0.2"/>
    <row r="2324" s="303" customFormat="1" x14ac:dyDescent="0.2"/>
    <row r="2325" s="303" customFormat="1" x14ac:dyDescent="0.2"/>
    <row r="2326" s="303" customFormat="1" x14ac:dyDescent="0.2"/>
    <row r="2327" s="303" customFormat="1" x14ac:dyDescent="0.2"/>
    <row r="2328" s="303" customFormat="1" x14ac:dyDescent="0.2"/>
    <row r="2329" s="303" customFormat="1" x14ac:dyDescent="0.2"/>
    <row r="2330" s="303" customFormat="1" x14ac:dyDescent="0.2"/>
    <row r="2331" s="303" customFormat="1" x14ac:dyDescent="0.2"/>
    <row r="2332" s="303" customFormat="1" x14ac:dyDescent="0.2"/>
    <row r="2333" s="303" customFormat="1" x14ac:dyDescent="0.2"/>
    <row r="2334" s="303" customFormat="1" x14ac:dyDescent="0.2"/>
    <row r="2335" s="303" customFormat="1" x14ac:dyDescent="0.2"/>
    <row r="2336" s="303" customFormat="1" x14ac:dyDescent="0.2"/>
    <row r="2337" s="303" customFormat="1" x14ac:dyDescent="0.2"/>
    <row r="2338" s="303" customFormat="1" x14ac:dyDescent="0.2"/>
    <row r="2339" s="303" customFormat="1" x14ac:dyDescent="0.2"/>
    <row r="2340" s="303" customFormat="1" x14ac:dyDescent="0.2"/>
    <row r="2341" s="303" customFormat="1" x14ac:dyDescent="0.2"/>
    <row r="2342" s="303" customFormat="1" x14ac:dyDescent="0.2"/>
    <row r="2343" s="303" customFormat="1" x14ac:dyDescent="0.2"/>
    <row r="2344" s="303" customFormat="1" x14ac:dyDescent="0.2"/>
    <row r="2345" s="303" customFormat="1" x14ac:dyDescent="0.2"/>
    <row r="2346" s="303" customFormat="1" x14ac:dyDescent="0.2"/>
    <row r="2347" s="303" customFormat="1" x14ac:dyDescent="0.2"/>
    <row r="2348" s="303" customFormat="1" x14ac:dyDescent="0.2"/>
    <row r="2349" s="303" customFormat="1" x14ac:dyDescent="0.2"/>
    <row r="2350" s="303" customFormat="1" x14ac:dyDescent="0.2"/>
    <row r="2351" s="303" customFormat="1" x14ac:dyDescent="0.2"/>
    <row r="2352" s="303" customFormat="1" x14ac:dyDescent="0.2"/>
    <row r="2353" s="303" customFormat="1" x14ac:dyDescent="0.2"/>
    <row r="2354" s="303" customFormat="1" x14ac:dyDescent="0.2"/>
    <row r="2355" s="303" customFormat="1" x14ac:dyDescent="0.2"/>
    <row r="2356" s="303" customFormat="1" x14ac:dyDescent="0.2"/>
    <row r="2357" s="303" customFormat="1" x14ac:dyDescent="0.2"/>
    <row r="2358" s="303" customFormat="1" x14ac:dyDescent="0.2"/>
    <row r="2359" s="303" customFormat="1" x14ac:dyDescent="0.2"/>
    <row r="2360" s="303" customFormat="1" x14ac:dyDescent="0.2"/>
    <row r="2361" s="303" customFormat="1" x14ac:dyDescent="0.2"/>
    <row r="2362" s="303" customFormat="1" x14ac:dyDescent="0.2"/>
    <row r="2363" s="303" customFormat="1" x14ac:dyDescent="0.2"/>
    <row r="2364" s="303" customFormat="1" x14ac:dyDescent="0.2"/>
    <row r="2365" s="303" customFormat="1" x14ac:dyDescent="0.2"/>
    <row r="2366" s="303" customFormat="1" x14ac:dyDescent="0.2"/>
    <row r="2367" s="303" customFormat="1" x14ac:dyDescent="0.2"/>
    <row r="2368" s="303" customFormat="1" x14ac:dyDescent="0.2"/>
    <row r="2369" s="303" customFormat="1" x14ac:dyDescent="0.2"/>
    <row r="2370" s="303" customFormat="1" x14ac:dyDescent="0.2"/>
    <row r="2371" s="303" customFormat="1" x14ac:dyDescent="0.2"/>
    <row r="2372" s="303" customFormat="1" x14ac:dyDescent="0.2"/>
    <row r="2373" s="303" customFormat="1" x14ac:dyDescent="0.2"/>
    <row r="2374" s="303" customFormat="1" x14ac:dyDescent="0.2"/>
    <row r="2375" s="303" customFormat="1" x14ac:dyDescent="0.2"/>
    <row r="2376" s="303" customFormat="1" x14ac:dyDescent="0.2"/>
    <row r="2377" s="303" customFormat="1" x14ac:dyDescent="0.2"/>
    <row r="2378" s="303" customFormat="1" x14ac:dyDescent="0.2"/>
    <row r="2379" s="303" customFormat="1" x14ac:dyDescent="0.2"/>
    <row r="2380" s="303" customFormat="1" x14ac:dyDescent="0.2"/>
    <row r="2381" s="303" customFormat="1" x14ac:dyDescent="0.2"/>
    <row r="2382" s="303" customFormat="1" x14ac:dyDescent="0.2"/>
    <row r="2383" s="303" customFormat="1" x14ac:dyDescent="0.2"/>
    <row r="2384" s="303" customFormat="1" x14ac:dyDescent="0.2"/>
    <row r="2385" s="303" customFormat="1" x14ac:dyDescent="0.2"/>
    <row r="2386" s="303" customFormat="1" x14ac:dyDescent="0.2"/>
    <row r="2387" s="303" customFormat="1" x14ac:dyDescent="0.2"/>
    <row r="2388" s="303" customFormat="1" x14ac:dyDescent="0.2"/>
    <row r="2389" s="303" customFormat="1" x14ac:dyDescent="0.2"/>
    <row r="2390" s="303" customFormat="1" x14ac:dyDescent="0.2"/>
    <row r="2391" s="303" customFormat="1" x14ac:dyDescent="0.2"/>
    <row r="2392" s="303" customFormat="1" x14ac:dyDescent="0.2"/>
    <row r="2393" s="303" customFormat="1" x14ac:dyDescent="0.2"/>
    <row r="2394" s="303" customFormat="1" x14ac:dyDescent="0.2"/>
    <row r="2395" s="303" customFormat="1" x14ac:dyDescent="0.2"/>
    <row r="2396" s="303" customFormat="1" x14ac:dyDescent="0.2"/>
    <row r="2397" s="303" customFormat="1" x14ac:dyDescent="0.2"/>
    <row r="2398" s="303" customFormat="1" x14ac:dyDescent="0.2"/>
    <row r="2399" s="303" customFormat="1" x14ac:dyDescent="0.2"/>
    <row r="2400" s="303" customFormat="1" x14ac:dyDescent="0.2"/>
    <row r="2401" s="303" customFormat="1" x14ac:dyDescent="0.2"/>
    <row r="2402" s="303" customFormat="1" x14ac:dyDescent="0.2"/>
    <row r="2403" s="303" customFormat="1" x14ac:dyDescent="0.2"/>
    <row r="2404" s="303" customFormat="1" x14ac:dyDescent="0.2"/>
    <row r="2405" s="303" customFormat="1" x14ac:dyDescent="0.2"/>
    <row r="2406" s="303" customFormat="1" x14ac:dyDescent="0.2"/>
    <row r="2407" s="303" customFormat="1" x14ac:dyDescent="0.2"/>
    <row r="2408" s="303" customFormat="1" x14ac:dyDescent="0.2"/>
    <row r="2409" s="303" customFormat="1" x14ac:dyDescent="0.2"/>
    <row r="2410" s="303" customFormat="1" x14ac:dyDescent="0.2"/>
    <row r="2411" s="303" customFormat="1" x14ac:dyDescent="0.2"/>
    <row r="2412" s="303" customFormat="1" x14ac:dyDescent="0.2"/>
    <row r="2413" s="303" customFormat="1" x14ac:dyDescent="0.2"/>
    <row r="2414" s="303" customFormat="1" x14ac:dyDescent="0.2"/>
    <row r="2415" s="303" customFormat="1" x14ac:dyDescent="0.2"/>
    <row r="2416" s="303" customFormat="1" x14ac:dyDescent="0.2"/>
    <row r="2417" s="303" customFormat="1" x14ac:dyDescent="0.2"/>
    <row r="2418" s="303" customFormat="1" x14ac:dyDescent="0.2"/>
    <row r="2419" s="303" customFormat="1" x14ac:dyDescent="0.2"/>
    <row r="2420" s="303" customFormat="1" x14ac:dyDescent="0.2"/>
    <row r="2421" s="303" customFormat="1" x14ac:dyDescent="0.2"/>
    <row r="2422" s="303" customFormat="1" x14ac:dyDescent="0.2"/>
    <row r="2423" s="303" customFormat="1" x14ac:dyDescent="0.2"/>
    <row r="2424" s="303" customFormat="1" x14ac:dyDescent="0.2"/>
    <row r="2425" s="303" customFormat="1" x14ac:dyDescent="0.2"/>
    <row r="2426" s="303" customFormat="1" x14ac:dyDescent="0.2"/>
    <row r="2427" s="303" customFormat="1" x14ac:dyDescent="0.2"/>
    <row r="2428" s="303" customFormat="1" x14ac:dyDescent="0.2"/>
    <row r="2429" s="303" customFormat="1" x14ac:dyDescent="0.2"/>
    <row r="2430" s="303" customFormat="1" x14ac:dyDescent="0.2"/>
    <row r="2431" s="303" customFormat="1" x14ac:dyDescent="0.2"/>
    <row r="2432" s="303" customFormat="1" x14ac:dyDescent="0.2"/>
    <row r="2433" s="303" customFormat="1" x14ac:dyDescent="0.2"/>
    <row r="2434" s="303" customFormat="1" x14ac:dyDescent="0.2"/>
    <row r="2435" s="303" customFormat="1" x14ac:dyDescent="0.2"/>
    <row r="2436" s="303" customFormat="1" x14ac:dyDescent="0.2"/>
    <row r="2437" s="303" customFormat="1" x14ac:dyDescent="0.2"/>
    <row r="2438" s="303" customFormat="1" x14ac:dyDescent="0.2"/>
    <row r="2439" s="303" customFormat="1" x14ac:dyDescent="0.2"/>
    <row r="2440" s="303" customFormat="1" x14ac:dyDescent="0.2"/>
    <row r="2441" s="303" customFormat="1" x14ac:dyDescent="0.2"/>
    <row r="2442" s="303" customFormat="1" x14ac:dyDescent="0.2"/>
    <row r="2443" s="303" customFormat="1" x14ac:dyDescent="0.2"/>
    <row r="2444" s="303" customFormat="1" x14ac:dyDescent="0.2"/>
    <row r="2445" s="303" customFormat="1" x14ac:dyDescent="0.2"/>
    <row r="2446" s="303" customFormat="1" x14ac:dyDescent="0.2"/>
    <row r="2447" s="303" customFormat="1" x14ac:dyDescent="0.2"/>
    <row r="2448" s="303" customFormat="1" x14ac:dyDescent="0.2"/>
    <row r="2449" s="303" customFormat="1" x14ac:dyDescent="0.2"/>
    <row r="2450" s="303" customFormat="1" x14ac:dyDescent="0.2"/>
    <row r="2451" s="303" customFormat="1" x14ac:dyDescent="0.2"/>
    <row r="2452" s="303" customFormat="1" x14ac:dyDescent="0.2"/>
    <row r="2453" s="303" customFormat="1" x14ac:dyDescent="0.2"/>
    <row r="2454" s="303" customFormat="1" x14ac:dyDescent="0.2"/>
    <row r="2455" s="303" customFormat="1" x14ac:dyDescent="0.2"/>
    <row r="2456" s="303" customFormat="1" x14ac:dyDescent="0.2"/>
    <row r="2457" s="303" customFormat="1" x14ac:dyDescent="0.2"/>
    <row r="2458" s="303" customFormat="1" x14ac:dyDescent="0.2"/>
    <row r="2459" s="303" customFormat="1" x14ac:dyDescent="0.2"/>
    <row r="2460" s="303" customFormat="1" x14ac:dyDescent="0.2"/>
    <row r="2461" s="303" customFormat="1" x14ac:dyDescent="0.2"/>
    <row r="2462" s="303" customFormat="1" x14ac:dyDescent="0.2"/>
    <row r="2463" s="303" customFormat="1" x14ac:dyDescent="0.2"/>
    <row r="2464" s="303" customFormat="1" x14ac:dyDescent="0.2"/>
    <row r="2465" s="303" customFormat="1" x14ac:dyDescent="0.2"/>
    <row r="2466" s="303" customFormat="1" x14ac:dyDescent="0.2"/>
    <row r="2467" s="303" customFormat="1" x14ac:dyDescent="0.2"/>
    <row r="2468" s="303" customFormat="1" x14ac:dyDescent="0.2"/>
    <row r="2469" s="303" customFormat="1" x14ac:dyDescent="0.2"/>
    <row r="2470" s="303" customFormat="1" x14ac:dyDescent="0.2"/>
    <row r="2471" s="303" customFormat="1" x14ac:dyDescent="0.2"/>
    <row r="2472" s="303" customFormat="1" x14ac:dyDescent="0.2"/>
    <row r="2473" s="303" customFormat="1" x14ac:dyDescent="0.2"/>
    <row r="2474" s="303" customFormat="1" x14ac:dyDescent="0.2"/>
    <row r="2475" s="303" customFormat="1" x14ac:dyDescent="0.2"/>
    <row r="2476" s="303" customFormat="1" x14ac:dyDescent="0.2"/>
    <row r="2477" s="303" customFormat="1" x14ac:dyDescent="0.2"/>
    <row r="2478" s="303" customFormat="1" x14ac:dyDescent="0.2"/>
    <row r="2479" s="303" customFormat="1" x14ac:dyDescent="0.2"/>
    <row r="2480" s="303" customFormat="1" x14ac:dyDescent="0.2"/>
    <row r="2481" s="303" customFormat="1" x14ac:dyDescent="0.2"/>
    <row r="2482" s="303" customFormat="1" x14ac:dyDescent="0.2"/>
    <row r="2483" s="303" customFormat="1" x14ac:dyDescent="0.2"/>
    <row r="2484" s="303" customFormat="1" x14ac:dyDescent="0.2"/>
    <row r="2485" s="303" customFormat="1" x14ac:dyDescent="0.2"/>
    <row r="2486" s="303" customFormat="1" x14ac:dyDescent="0.2"/>
    <row r="2487" s="303" customFormat="1" x14ac:dyDescent="0.2"/>
    <row r="2488" s="303" customFormat="1" x14ac:dyDescent="0.2"/>
    <row r="2489" s="303" customFormat="1" x14ac:dyDescent="0.2"/>
    <row r="2490" s="303" customFormat="1" x14ac:dyDescent="0.2"/>
    <row r="2491" s="303" customFormat="1" x14ac:dyDescent="0.2"/>
    <row r="2492" s="303" customFormat="1" x14ac:dyDescent="0.2"/>
    <row r="2493" s="303" customFormat="1" x14ac:dyDescent="0.2"/>
    <row r="2494" s="303" customFormat="1" x14ac:dyDescent="0.2"/>
    <row r="2495" s="303" customFormat="1" x14ac:dyDescent="0.2"/>
    <row r="2496" s="303" customFormat="1" x14ac:dyDescent="0.2"/>
    <row r="2497" s="303" customFormat="1" x14ac:dyDescent="0.2"/>
    <row r="2498" s="303" customFormat="1" x14ac:dyDescent="0.2"/>
    <row r="2499" s="303" customFormat="1" x14ac:dyDescent="0.2"/>
    <row r="2500" s="303" customFormat="1" x14ac:dyDescent="0.2"/>
    <row r="2501" s="303" customFormat="1" x14ac:dyDescent="0.2"/>
    <row r="2502" s="303" customFormat="1" x14ac:dyDescent="0.2"/>
    <row r="2503" s="303" customFormat="1" x14ac:dyDescent="0.2"/>
    <row r="2504" s="303" customFormat="1" x14ac:dyDescent="0.2"/>
    <row r="2505" s="303" customFormat="1" x14ac:dyDescent="0.2"/>
    <row r="2506" s="303" customFormat="1" x14ac:dyDescent="0.2"/>
    <row r="2507" s="303" customFormat="1" x14ac:dyDescent="0.2"/>
    <row r="2508" s="303" customFormat="1" x14ac:dyDescent="0.2"/>
    <row r="2509" s="303" customFormat="1" x14ac:dyDescent="0.2"/>
    <row r="2510" s="303" customFormat="1" x14ac:dyDescent="0.2"/>
    <row r="2511" s="303" customFormat="1" x14ac:dyDescent="0.2"/>
    <row r="2512" s="303" customFormat="1" x14ac:dyDescent="0.2"/>
    <row r="2513" s="303" customFormat="1" x14ac:dyDescent="0.2"/>
    <row r="2514" s="303" customFormat="1" x14ac:dyDescent="0.2"/>
    <row r="2515" s="303" customFormat="1" x14ac:dyDescent="0.2"/>
    <row r="2516" s="303" customFormat="1" x14ac:dyDescent="0.2"/>
    <row r="2517" s="303" customFormat="1" x14ac:dyDescent="0.2"/>
    <row r="2518" s="303" customFormat="1" x14ac:dyDescent="0.2"/>
    <row r="2519" s="303" customFormat="1" x14ac:dyDescent="0.2"/>
    <row r="2520" s="303" customFormat="1" x14ac:dyDescent="0.2"/>
    <row r="2521" s="303" customFormat="1" x14ac:dyDescent="0.2"/>
    <row r="2522" s="303" customFormat="1" x14ac:dyDescent="0.2"/>
    <row r="2523" s="303" customFormat="1" x14ac:dyDescent="0.2"/>
    <row r="2524" s="303" customFormat="1" x14ac:dyDescent="0.2"/>
    <row r="2525" s="303" customFormat="1" x14ac:dyDescent="0.2"/>
    <row r="2526" s="303" customFormat="1" x14ac:dyDescent="0.2"/>
    <row r="2527" s="303" customFormat="1" x14ac:dyDescent="0.2"/>
    <row r="2528" s="303" customFormat="1" x14ac:dyDescent="0.2"/>
    <row r="2529" s="303" customFormat="1" x14ac:dyDescent="0.2"/>
    <row r="2530" s="303" customFormat="1" x14ac:dyDescent="0.2"/>
    <row r="2531" s="303" customFormat="1" x14ac:dyDescent="0.2"/>
    <row r="2532" s="303" customFormat="1" x14ac:dyDescent="0.2"/>
    <row r="2533" s="303" customFormat="1" x14ac:dyDescent="0.2"/>
    <row r="2534" s="303" customFormat="1" x14ac:dyDescent="0.2"/>
    <row r="2535" s="303" customFormat="1" x14ac:dyDescent="0.2"/>
    <row r="2536" s="303" customFormat="1" x14ac:dyDescent="0.2"/>
    <row r="2537" s="303" customFormat="1" x14ac:dyDescent="0.2"/>
    <row r="2538" s="303" customFormat="1" x14ac:dyDescent="0.2"/>
    <row r="2539" s="303" customFormat="1" x14ac:dyDescent="0.2"/>
    <row r="2540" s="303" customFormat="1" x14ac:dyDescent="0.2"/>
    <row r="2541" s="303" customFormat="1" x14ac:dyDescent="0.2"/>
    <row r="2542" s="303" customFormat="1" x14ac:dyDescent="0.2"/>
    <row r="2543" s="303" customFormat="1" x14ac:dyDescent="0.2"/>
    <row r="2544" s="303" customFormat="1" x14ac:dyDescent="0.2"/>
    <row r="2545" s="303" customFormat="1" x14ac:dyDescent="0.2"/>
    <row r="2546" s="303" customFormat="1" x14ac:dyDescent="0.2"/>
    <row r="2547" s="303" customFormat="1" x14ac:dyDescent="0.2"/>
    <row r="2548" s="303" customFormat="1" x14ac:dyDescent="0.2"/>
    <row r="2549" s="303" customFormat="1" x14ac:dyDescent="0.2"/>
    <row r="2550" s="303" customFormat="1" x14ac:dyDescent="0.2"/>
    <row r="2551" s="303" customFormat="1" x14ac:dyDescent="0.2"/>
    <row r="2552" s="303" customFormat="1" x14ac:dyDescent="0.2"/>
    <row r="2553" s="303" customFormat="1" x14ac:dyDescent="0.2"/>
    <row r="2554" s="303" customFormat="1" x14ac:dyDescent="0.2"/>
    <row r="2555" s="303" customFormat="1" x14ac:dyDescent="0.2"/>
    <row r="2556" s="303" customFormat="1" x14ac:dyDescent="0.2"/>
    <row r="2557" s="303" customFormat="1" x14ac:dyDescent="0.2"/>
    <row r="2558" s="303" customFormat="1" x14ac:dyDescent="0.2"/>
    <row r="2559" s="303" customFormat="1" x14ac:dyDescent="0.2"/>
    <row r="2560" s="303" customFormat="1" x14ac:dyDescent="0.2"/>
    <row r="2561" s="303" customFormat="1" x14ac:dyDescent="0.2"/>
    <row r="2562" s="303" customFormat="1" x14ac:dyDescent="0.2"/>
    <row r="2563" s="303" customFormat="1" x14ac:dyDescent="0.2"/>
    <row r="2564" s="303" customFormat="1" x14ac:dyDescent="0.2"/>
    <row r="2565" s="303" customFormat="1" x14ac:dyDescent="0.2"/>
    <row r="2566" s="303" customFormat="1" x14ac:dyDescent="0.2"/>
    <row r="2567" s="303" customFormat="1" x14ac:dyDescent="0.2"/>
    <row r="2568" s="303" customFormat="1" x14ac:dyDescent="0.2"/>
    <row r="2569" s="303" customFormat="1" x14ac:dyDescent="0.2"/>
    <row r="2570" s="303" customFormat="1" x14ac:dyDescent="0.2"/>
    <row r="2571" s="303" customFormat="1" x14ac:dyDescent="0.2"/>
    <row r="2572" s="303" customFormat="1" x14ac:dyDescent="0.2"/>
    <row r="2573" s="303" customFormat="1" x14ac:dyDescent="0.2"/>
    <row r="2574" s="303" customFormat="1" x14ac:dyDescent="0.2"/>
    <row r="2575" s="303" customFormat="1" x14ac:dyDescent="0.2"/>
    <row r="2576" s="303" customFormat="1" x14ac:dyDescent="0.2"/>
    <row r="2577" s="303" customFormat="1" x14ac:dyDescent="0.2"/>
    <row r="2578" s="303" customFormat="1" x14ac:dyDescent="0.2"/>
    <row r="2579" s="303" customFormat="1" x14ac:dyDescent="0.2"/>
    <row r="2580" s="303" customFormat="1" x14ac:dyDescent="0.2"/>
    <row r="2581" s="303" customFormat="1" x14ac:dyDescent="0.2"/>
    <row r="2582" s="303" customFormat="1" x14ac:dyDescent="0.2"/>
    <row r="2583" s="303" customFormat="1" x14ac:dyDescent="0.2"/>
    <row r="2584" s="303" customFormat="1" x14ac:dyDescent="0.2"/>
    <row r="2585" s="303" customFormat="1" x14ac:dyDescent="0.2"/>
    <row r="2586" s="303" customFormat="1" x14ac:dyDescent="0.2"/>
    <row r="2587" s="303" customFormat="1" x14ac:dyDescent="0.2"/>
    <row r="2588" s="303" customFormat="1" x14ac:dyDescent="0.2"/>
    <row r="2589" s="303" customFormat="1" x14ac:dyDescent="0.2"/>
    <row r="2590" s="303" customFormat="1" x14ac:dyDescent="0.2"/>
    <row r="2591" s="303" customFormat="1" x14ac:dyDescent="0.2"/>
    <row r="2592" s="303" customFormat="1" x14ac:dyDescent="0.2"/>
    <row r="2593" s="303" customFormat="1" x14ac:dyDescent="0.2"/>
    <row r="2594" s="303" customFormat="1" x14ac:dyDescent="0.2"/>
    <row r="2595" s="303" customFormat="1" x14ac:dyDescent="0.2"/>
    <row r="2596" s="303" customFormat="1" x14ac:dyDescent="0.2"/>
    <row r="2597" s="303" customFormat="1" x14ac:dyDescent="0.2"/>
    <row r="2598" s="303" customFormat="1" x14ac:dyDescent="0.2"/>
    <row r="2599" s="303" customFormat="1" x14ac:dyDescent="0.2"/>
    <row r="2600" s="303" customFormat="1" x14ac:dyDescent="0.2"/>
    <row r="2601" s="303" customFormat="1" x14ac:dyDescent="0.2"/>
    <row r="2602" s="303" customFormat="1" x14ac:dyDescent="0.2"/>
    <row r="2603" s="303" customFormat="1" x14ac:dyDescent="0.2"/>
    <row r="2604" s="303" customFormat="1" x14ac:dyDescent="0.2"/>
    <row r="2605" s="303" customFormat="1" x14ac:dyDescent="0.2"/>
    <row r="2606" s="303" customFormat="1" x14ac:dyDescent="0.2"/>
    <row r="2607" s="303" customFormat="1" x14ac:dyDescent="0.2"/>
    <row r="2608" s="303" customFormat="1" x14ac:dyDescent="0.2"/>
    <row r="2609" s="303" customFormat="1" x14ac:dyDescent="0.2"/>
    <row r="2610" s="303" customFormat="1" x14ac:dyDescent="0.2"/>
    <row r="2611" s="303" customFormat="1" x14ac:dyDescent="0.2"/>
    <row r="2612" s="303" customFormat="1" x14ac:dyDescent="0.2"/>
    <row r="2613" s="303" customFormat="1" x14ac:dyDescent="0.2"/>
    <row r="2614" s="303" customFormat="1" x14ac:dyDescent="0.2"/>
    <row r="2615" s="303" customFormat="1" x14ac:dyDescent="0.2"/>
    <row r="2616" s="303" customFormat="1" x14ac:dyDescent="0.2"/>
    <row r="2617" s="303" customFormat="1" x14ac:dyDescent="0.2"/>
    <row r="2618" s="303" customFormat="1" x14ac:dyDescent="0.2"/>
    <row r="2619" s="303" customFormat="1" x14ac:dyDescent="0.2"/>
    <row r="2620" s="303" customFormat="1" x14ac:dyDescent="0.2"/>
    <row r="2621" s="303" customFormat="1" x14ac:dyDescent="0.2"/>
    <row r="2622" s="303" customFormat="1" x14ac:dyDescent="0.2"/>
    <row r="2623" s="303" customFormat="1" x14ac:dyDescent="0.2"/>
    <row r="2624" s="303" customFormat="1" x14ac:dyDescent="0.2"/>
    <row r="2625" s="303" customFormat="1" x14ac:dyDescent="0.2"/>
    <row r="2626" s="303" customFormat="1" x14ac:dyDescent="0.2"/>
    <row r="2627" s="303" customFormat="1" x14ac:dyDescent="0.2"/>
    <row r="2628" s="303" customFormat="1" x14ac:dyDescent="0.2"/>
    <row r="2629" s="303" customFormat="1" x14ac:dyDescent="0.2"/>
    <row r="2630" s="303" customFormat="1" x14ac:dyDescent="0.2"/>
    <row r="2631" s="303" customFormat="1" x14ac:dyDescent="0.2"/>
    <row r="2632" s="303" customFormat="1" x14ac:dyDescent="0.2"/>
    <row r="2633" s="303" customFormat="1" x14ac:dyDescent="0.2"/>
    <row r="2634" s="303" customFormat="1" x14ac:dyDescent="0.2"/>
    <row r="2635" s="303" customFormat="1" x14ac:dyDescent="0.2"/>
    <row r="2636" s="303" customFormat="1" x14ac:dyDescent="0.2"/>
    <row r="2637" s="303" customFormat="1" x14ac:dyDescent="0.2"/>
    <row r="2638" s="303" customFormat="1" x14ac:dyDescent="0.2"/>
    <row r="2639" s="303" customFormat="1" x14ac:dyDescent="0.2"/>
    <row r="2640" s="303" customFormat="1" x14ac:dyDescent="0.2"/>
    <row r="2641" s="303" customFormat="1" x14ac:dyDescent="0.2"/>
    <row r="2642" s="303" customFormat="1" x14ac:dyDescent="0.2"/>
    <row r="2643" s="303" customFormat="1" x14ac:dyDescent="0.2"/>
    <row r="2644" s="303" customFormat="1" x14ac:dyDescent="0.2"/>
    <row r="2645" s="303" customFormat="1" x14ac:dyDescent="0.2"/>
    <row r="2646" s="303" customFormat="1" x14ac:dyDescent="0.2"/>
    <row r="2647" s="303" customFormat="1" x14ac:dyDescent="0.2"/>
    <row r="2648" s="303" customFormat="1" x14ac:dyDescent="0.2"/>
    <row r="2649" s="303" customFormat="1" x14ac:dyDescent="0.2"/>
    <row r="2650" s="303" customFormat="1" x14ac:dyDescent="0.2"/>
    <row r="2651" s="303" customFormat="1" x14ac:dyDescent="0.2"/>
    <row r="2652" s="303" customFormat="1" x14ac:dyDescent="0.2"/>
    <row r="2653" s="303" customFormat="1" x14ac:dyDescent="0.2"/>
    <row r="2654" s="303" customFormat="1" x14ac:dyDescent="0.2"/>
    <row r="2655" s="303" customFormat="1" x14ac:dyDescent="0.2"/>
    <row r="2656" s="303" customFormat="1" x14ac:dyDescent="0.2"/>
    <row r="2657" s="303" customFormat="1" x14ac:dyDescent="0.2"/>
    <row r="2658" s="303" customFormat="1" x14ac:dyDescent="0.2"/>
    <row r="2659" s="303" customFormat="1" x14ac:dyDescent="0.2"/>
    <row r="2660" s="303" customFormat="1" x14ac:dyDescent="0.2"/>
    <row r="2661" s="303" customFormat="1" x14ac:dyDescent="0.2"/>
    <row r="2662" s="303" customFormat="1" x14ac:dyDescent="0.2"/>
    <row r="2663" s="303" customFormat="1" x14ac:dyDescent="0.2"/>
    <row r="2664" s="303" customFormat="1" x14ac:dyDescent="0.2"/>
    <row r="2665" s="303" customFormat="1" x14ac:dyDescent="0.2"/>
    <row r="2666" s="303" customFormat="1" x14ac:dyDescent="0.2"/>
    <row r="2667" s="303" customFormat="1" x14ac:dyDescent="0.2"/>
    <row r="2668" s="303" customFormat="1" x14ac:dyDescent="0.2"/>
    <row r="2669" s="303" customFormat="1" x14ac:dyDescent="0.2"/>
    <row r="2670" s="303" customFormat="1" x14ac:dyDescent="0.2"/>
    <row r="2671" s="303" customFormat="1" x14ac:dyDescent="0.2"/>
    <row r="2672" s="303" customFormat="1" x14ac:dyDescent="0.2"/>
    <row r="2673" s="303" customFormat="1" x14ac:dyDescent="0.2"/>
    <row r="2674" s="303" customFormat="1" x14ac:dyDescent="0.2"/>
    <row r="2675" s="303" customFormat="1" x14ac:dyDescent="0.2"/>
    <row r="2676" s="303" customFormat="1" x14ac:dyDescent="0.2"/>
    <row r="2677" s="303" customFormat="1" x14ac:dyDescent="0.2"/>
    <row r="2678" s="303" customFormat="1" x14ac:dyDescent="0.2"/>
    <row r="2679" s="303" customFormat="1" x14ac:dyDescent="0.2"/>
    <row r="2680" s="303" customFormat="1" x14ac:dyDescent="0.2"/>
    <row r="2681" s="303" customFormat="1" x14ac:dyDescent="0.2"/>
    <row r="2682" s="303" customFormat="1" x14ac:dyDescent="0.2"/>
    <row r="2683" s="303" customFormat="1" x14ac:dyDescent="0.2"/>
    <row r="2684" s="303" customFormat="1" x14ac:dyDescent="0.2"/>
    <row r="2685" s="303" customFormat="1" x14ac:dyDescent="0.2"/>
    <row r="2686" s="303" customFormat="1" x14ac:dyDescent="0.2"/>
    <row r="2687" s="303" customFormat="1" x14ac:dyDescent="0.2"/>
    <row r="2688" s="303" customFormat="1" x14ac:dyDescent="0.2"/>
    <row r="2689" s="303" customFormat="1" x14ac:dyDescent="0.2"/>
    <row r="2690" s="303" customFormat="1" x14ac:dyDescent="0.2"/>
    <row r="2691" s="303" customFormat="1" x14ac:dyDescent="0.2"/>
    <row r="2692" s="303" customFormat="1" x14ac:dyDescent="0.2"/>
    <row r="2693" s="303" customFormat="1" x14ac:dyDescent="0.2"/>
    <row r="2694" s="303" customFormat="1" x14ac:dyDescent="0.2"/>
    <row r="2695" s="303" customFormat="1" x14ac:dyDescent="0.2"/>
    <row r="2696" s="303" customFormat="1" x14ac:dyDescent="0.2"/>
    <row r="2697" s="303" customFormat="1" x14ac:dyDescent="0.2"/>
    <row r="2698" s="303" customFormat="1" x14ac:dyDescent="0.2"/>
    <row r="2699" s="303" customFormat="1" x14ac:dyDescent="0.2"/>
    <row r="2700" s="303" customFormat="1" x14ac:dyDescent="0.2"/>
    <row r="2701" s="303" customFormat="1" x14ac:dyDescent="0.2"/>
    <row r="2702" s="303" customFormat="1" x14ac:dyDescent="0.2"/>
    <row r="2703" s="303" customFormat="1" x14ac:dyDescent="0.2"/>
    <row r="2704" s="303" customFormat="1" x14ac:dyDescent="0.2"/>
    <row r="2705" s="303" customFormat="1" x14ac:dyDescent="0.2"/>
    <row r="2706" s="303" customFormat="1" x14ac:dyDescent="0.2"/>
    <row r="2707" s="303" customFormat="1" x14ac:dyDescent="0.2"/>
    <row r="2708" s="303" customFormat="1" x14ac:dyDescent="0.2"/>
    <row r="2709" s="303" customFormat="1" x14ac:dyDescent="0.2"/>
    <row r="2710" s="303" customFormat="1" x14ac:dyDescent="0.2"/>
    <row r="2711" s="303" customFormat="1" x14ac:dyDescent="0.2"/>
    <row r="2712" s="303" customFormat="1" x14ac:dyDescent="0.2"/>
    <row r="2713" s="303" customFormat="1" x14ac:dyDescent="0.2"/>
    <row r="2714" s="303" customFormat="1" x14ac:dyDescent="0.2"/>
    <row r="2715" s="303" customFormat="1" x14ac:dyDescent="0.2"/>
    <row r="2716" s="303" customFormat="1" x14ac:dyDescent="0.2"/>
    <row r="2717" s="303" customFormat="1" x14ac:dyDescent="0.2"/>
    <row r="2718" s="303" customFormat="1" x14ac:dyDescent="0.2"/>
    <row r="2719" s="303" customFormat="1" x14ac:dyDescent="0.2"/>
    <row r="2720" s="303" customFormat="1" x14ac:dyDescent="0.2"/>
    <row r="2721" s="303" customFormat="1" x14ac:dyDescent="0.2"/>
    <row r="2722" s="303" customFormat="1" x14ac:dyDescent="0.2"/>
    <row r="2723" s="303" customFormat="1" x14ac:dyDescent="0.2"/>
    <row r="2724" s="303" customFormat="1" x14ac:dyDescent="0.2"/>
    <row r="2725" s="303" customFormat="1" x14ac:dyDescent="0.2"/>
    <row r="2726" s="303" customFormat="1" x14ac:dyDescent="0.2"/>
    <row r="2727" s="303" customFormat="1" x14ac:dyDescent="0.2"/>
    <row r="2728" s="303" customFormat="1" x14ac:dyDescent="0.2"/>
    <row r="2729" s="303" customFormat="1" x14ac:dyDescent="0.2"/>
    <row r="2730" s="303" customFormat="1" x14ac:dyDescent="0.2"/>
    <row r="2731" s="303" customFormat="1" x14ac:dyDescent="0.2"/>
    <row r="2732" s="303" customFormat="1" x14ac:dyDescent="0.2"/>
    <row r="2733" s="303" customFormat="1" x14ac:dyDescent="0.2"/>
    <row r="2734" s="303" customFormat="1" x14ac:dyDescent="0.2"/>
    <row r="2735" s="303" customFormat="1" x14ac:dyDescent="0.2"/>
    <row r="2736" s="303" customFormat="1" x14ac:dyDescent="0.2"/>
    <row r="2737" s="303" customFormat="1" x14ac:dyDescent="0.2"/>
    <row r="2738" s="303" customFormat="1" x14ac:dyDescent="0.2"/>
    <row r="2739" s="303" customFormat="1" x14ac:dyDescent="0.2"/>
    <row r="2740" s="303" customFormat="1" x14ac:dyDescent="0.2"/>
    <row r="2741" s="303" customFormat="1" x14ac:dyDescent="0.2"/>
    <row r="2742" s="303" customFormat="1" x14ac:dyDescent="0.2"/>
    <row r="2743" s="303" customFormat="1" x14ac:dyDescent="0.2"/>
    <row r="2744" s="303" customFormat="1" x14ac:dyDescent="0.2"/>
    <row r="2745" s="303" customFormat="1" x14ac:dyDescent="0.2"/>
    <row r="2746" s="303" customFormat="1" x14ac:dyDescent="0.2"/>
    <row r="2747" s="303" customFormat="1" x14ac:dyDescent="0.2"/>
    <row r="2748" s="303" customFormat="1" x14ac:dyDescent="0.2"/>
    <row r="2749" s="303" customFormat="1" x14ac:dyDescent="0.2"/>
    <row r="2750" s="303" customFormat="1" x14ac:dyDescent="0.2"/>
    <row r="2751" s="303" customFormat="1" x14ac:dyDescent="0.2"/>
    <row r="2752" s="303" customFormat="1" x14ac:dyDescent="0.2"/>
    <row r="2753" s="303" customFormat="1" x14ac:dyDescent="0.2"/>
    <row r="2754" s="303" customFormat="1" x14ac:dyDescent="0.2"/>
    <row r="2755" s="303" customFormat="1" x14ac:dyDescent="0.2"/>
    <row r="2756" s="303" customFormat="1" x14ac:dyDescent="0.2"/>
    <row r="2757" s="303" customFormat="1" x14ac:dyDescent="0.2"/>
    <row r="2758" s="303" customFormat="1" x14ac:dyDescent="0.2"/>
    <row r="2759" s="303" customFormat="1" x14ac:dyDescent="0.2"/>
    <row r="2760" s="303" customFormat="1" x14ac:dyDescent="0.2"/>
    <row r="2761" s="303" customFormat="1" x14ac:dyDescent="0.2"/>
    <row r="2762" s="303" customFormat="1" x14ac:dyDescent="0.2"/>
    <row r="2763" s="303" customFormat="1" x14ac:dyDescent="0.2"/>
    <row r="2764" s="303" customFormat="1" x14ac:dyDescent="0.2"/>
    <row r="2765" s="303" customFormat="1" x14ac:dyDescent="0.2"/>
    <row r="2766" s="303" customFormat="1" x14ac:dyDescent="0.2"/>
    <row r="2767" s="303" customFormat="1" x14ac:dyDescent="0.2"/>
    <row r="2768" s="303" customFormat="1" x14ac:dyDescent="0.2"/>
    <row r="2769" s="303" customFormat="1" x14ac:dyDescent="0.2"/>
    <row r="2770" s="303" customFormat="1" x14ac:dyDescent="0.2"/>
    <row r="2771" s="303" customFormat="1" x14ac:dyDescent="0.2"/>
    <row r="2772" s="303" customFormat="1" x14ac:dyDescent="0.2"/>
    <row r="2773" s="303" customFormat="1" x14ac:dyDescent="0.2"/>
    <row r="2774" s="303" customFormat="1" x14ac:dyDescent="0.2"/>
    <row r="2775" s="303" customFormat="1" x14ac:dyDescent="0.2"/>
    <row r="2776" s="303" customFormat="1" x14ac:dyDescent="0.2"/>
    <row r="2777" s="303" customFormat="1" x14ac:dyDescent="0.2"/>
    <row r="2778" s="303" customFormat="1" x14ac:dyDescent="0.2"/>
    <row r="2779" s="303" customFormat="1" x14ac:dyDescent="0.2"/>
    <row r="2780" s="303" customFormat="1" x14ac:dyDescent="0.2"/>
    <row r="2781" s="303" customFormat="1" x14ac:dyDescent="0.2"/>
    <row r="2782" s="303" customFormat="1" x14ac:dyDescent="0.2"/>
    <row r="2783" s="303" customFormat="1" x14ac:dyDescent="0.2"/>
    <row r="2784" s="303" customFormat="1" x14ac:dyDescent="0.2"/>
    <row r="2785" s="303" customFormat="1" x14ac:dyDescent="0.2"/>
    <row r="2786" s="303" customFormat="1" x14ac:dyDescent="0.2"/>
    <row r="2787" s="303" customFormat="1" x14ac:dyDescent="0.2"/>
    <row r="2788" s="303" customFormat="1" x14ac:dyDescent="0.2"/>
    <row r="2789" s="303" customFormat="1" x14ac:dyDescent="0.2"/>
    <row r="2790" s="303" customFormat="1" x14ac:dyDescent="0.2"/>
    <row r="2791" s="303" customFormat="1" x14ac:dyDescent="0.2"/>
    <row r="2792" s="303" customFormat="1" x14ac:dyDescent="0.2"/>
    <row r="2793" s="303" customFormat="1" x14ac:dyDescent="0.2"/>
    <row r="2794" s="303" customFormat="1" x14ac:dyDescent="0.2"/>
    <row r="2795" s="303" customFormat="1" x14ac:dyDescent="0.2"/>
    <row r="2796" s="303" customFormat="1" x14ac:dyDescent="0.2"/>
    <row r="2797" s="303" customFormat="1" x14ac:dyDescent="0.2"/>
    <row r="2798" s="303" customFormat="1" x14ac:dyDescent="0.2"/>
    <row r="2799" s="303" customFormat="1" x14ac:dyDescent="0.2"/>
    <row r="2800" s="303" customFormat="1" x14ac:dyDescent="0.2"/>
    <row r="2801" s="303" customFormat="1" x14ac:dyDescent="0.2"/>
    <row r="2802" s="303" customFormat="1" x14ac:dyDescent="0.2"/>
    <row r="2803" s="303" customFormat="1" x14ac:dyDescent="0.2"/>
    <row r="2804" s="303" customFormat="1" x14ac:dyDescent="0.2"/>
    <row r="2805" s="303" customFormat="1" x14ac:dyDescent="0.2"/>
    <row r="2806" s="303" customFormat="1" x14ac:dyDescent="0.2"/>
    <row r="2807" s="303" customFormat="1" x14ac:dyDescent="0.2"/>
    <row r="2808" s="303" customFormat="1" x14ac:dyDescent="0.2"/>
    <row r="2809" s="303" customFormat="1" x14ac:dyDescent="0.2"/>
    <row r="2810" s="303" customFormat="1" x14ac:dyDescent="0.2"/>
    <row r="2811" s="303" customFormat="1" x14ac:dyDescent="0.2"/>
    <row r="2812" s="303" customFormat="1" x14ac:dyDescent="0.2"/>
    <row r="2813" s="303" customFormat="1" x14ac:dyDescent="0.2"/>
    <row r="2814" s="303" customFormat="1" x14ac:dyDescent="0.2"/>
    <row r="2815" s="303" customFormat="1" x14ac:dyDescent="0.2"/>
    <row r="2816" s="303" customFormat="1" x14ac:dyDescent="0.2"/>
    <row r="2817" s="303" customFormat="1" x14ac:dyDescent="0.2"/>
    <row r="2818" s="303" customFormat="1" x14ac:dyDescent="0.2"/>
    <row r="2819" s="303" customFormat="1" x14ac:dyDescent="0.2"/>
    <row r="2820" s="303" customFormat="1" x14ac:dyDescent="0.2"/>
    <row r="2821" s="303" customFormat="1" x14ac:dyDescent="0.2"/>
    <row r="2822" s="303" customFormat="1" x14ac:dyDescent="0.2"/>
    <row r="2823" s="303" customFormat="1" x14ac:dyDescent="0.2"/>
    <row r="2824" s="303" customFormat="1" x14ac:dyDescent="0.2"/>
    <row r="2825" s="303" customFormat="1" x14ac:dyDescent="0.2"/>
    <row r="2826" s="303" customFormat="1" x14ac:dyDescent="0.2"/>
    <row r="2827" s="303" customFormat="1" x14ac:dyDescent="0.2"/>
    <row r="2828" s="303" customFormat="1" x14ac:dyDescent="0.2"/>
    <row r="2829" s="303" customFormat="1" x14ac:dyDescent="0.2"/>
    <row r="2830" s="303" customFormat="1" x14ac:dyDescent="0.2"/>
    <row r="2831" s="303" customFormat="1" x14ac:dyDescent="0.2"/>
    <row r="2832" s="303" customFormat="1" x14ac:dyDescent="0.2"/>
    <row r="2833" s="303" customFormat="1" x14ac:dyDescent="0.2"/>
    <row r="2834" s="303" customFormat="1" x14ac:dyDescent="0.2"/>
    <row r="2835" s="303" customFormat="1" x14ac:dyDescent="0.2"/>
    <row r="2836" s="303" customFormat="1" x14ac:dyDescent="0.2"/>
    <row r="2837" s="303" customFormat="1" x14ac:dyDescent="0.2"/>
    <row r="2838" s="303" customFormat="1" x14ac:dyDescent="0.2"/>
    <row r="2839" s="303" customFormat="1" x14ac:dyDescent="0.2"/>
    <row r="2840" s="303" customFormat="1" x14ac:dyDescent="0.2"/>
    <row r="2841" s="303" customFormat="1" x14ac:dyDescent="0.2"/>
    <row r="2842" s="303" customFormat="1" x14ac:dyDescent="0.2"/>
    <row r="2843" s="303" customFormat="1" x14ac:dyDescent="0.2"/>
    <row r="2844" s="303" customFormat="1" x14ac:dyDescent="0.2"/>
    <row r="2845" s="303" customFormat="1" x14ac:dyDescent="0.2"/>
    <row r="2846" s="303" customFormat="1" x14ac:dyDescent="0.2"/>
    <row r="2847" s="303" customFormat="1" x14ac:dyDescent="0.2"/>
    <row r="2848" s="303" customFormat="1" x14ac:dyDescent="0.2"/>
    <row r="2849" s="303" customFormat="1" x14ac:dyDescent="0.2"/>
    <row r="2850" s="303" customFormat="1" x14ac:dyDescent="0.2"/>
    <row r="2851" s="303" customFormat="1" x14ac:dyDescent="0.2"/>
    <row r="2852" s="303" customFormat="1" x14ac:dyDescent="0.2"/>
    <row r="2853" s="303" customFormat="1" x14ac:dyDescent="0.2"/>
    <row r="2854" s="303" customFormat="1" x14ac:dyDescent="0.2"/>
    <row r="2855" s="303" customFormat="1" x14ac:dyDescent="0.2"/>
    <row r="2856" s="303" customFormat="1" x14ac:dyDescent="0.2"/>
    <row r="2857" s="303" customFormat="1" x14ac:dyDescent="0.2"/>
    <row r="2858" s="303" customFormat="1" x14ac:dyDescent="0.2"/>
    <row r="2859" s="303" customFormat="1" x14ac:dyDescent="0.2"/>
    <row r="2860" s="303" customFormat="1" x14ac:dyDescent="0.2"/>
    <row r="2861" s="303" customFormat="1" x14ac:dyDescent="0.2"/>
    <row r="2862" s="303" customFormat="1" x14ac:dyDescent="0.2"/>
    <row r="2863" s="303" customFormat="1" x14ac:dyDescent="0.2"/>
    <row r="2864" s="303" customFormat="1" x14ac:dyDescent="0.2"/>
    <row r="2865" s="303" customFormat="1" x14ac:dyDescent="0.2"/>
    <row r="2866" s="303" customFormat="1" x14ac:dyDescent="0.2"/>
    <row r="2867" s="303" customFormat="1" x14ac:dyDescent="0.2"/>
    <row r="2868" s="303" customFormat="1" x14ac:dyDescent="0.2"/>
    <row r="2869" s="303" customFormat="1" x14ac:dyDescent="0.2"/>
    <row r="2870" s="303" customFormat="1" x14ac:dyDescent="0.2"/>
    <row r="2871" s="303" customFormat="1" x14ac:dyDescent="0.2"/>
    <row r="2872" s="303" customFormat="1" x14ac:dyDescent="0.2"/>
    <row r="2873" s="303" customFormat="1" x14ac:dyDescent="0.2"/>
    <row r="2874" s="303" customFormat="1" x14ac:dyDescent="0.2"/>
    <row r="2875" s="303" customFormat="1" x14ac:dyDescent="0.2"/>
    <row r="2876" s="303" customFormat="1" x14ac:dyDescent="0.2"/>
    <row r="2877" s="303" customFormat="1" x14ac:dyDescent="0.2"/>
    <row r="2878" s="303" customFormat="1" x14ac:dyDescent="0.2"/>
    <row r="2879" s="303" customFormat="1" x14ac:dyDescent="0.2"/>
    <row r="2880" s="303" customFormat="1" x14ac:dyDescent="0.2"/>
    <row r="2881" s="303" customFormat="1" x14ac:dyDescent="0.2"/>
    <row r="2882" s="303" customFormat="1" x14ac:dyDescent="0.2"/>
    <row r="2883" s="303" customFormat="1" x14ac:dyDescent="0.2"/>
    <row r="2884" s="303" customFormat="1" x14ac:dyDescent="0.2"/>
    <row r="2885" s="303" customFormat="1" x14ac:dyDescent="0.2"/>
    <row r="2886" s="303" customFormat="1" x14ac:dyDescent="0.2"/>
    <row r="2887" s="303" customFormat="1" x14ac:dyDescent="0.2"/>
    <row r="2888" s="303" customFormat="1" x14ac:dyDescent="0.2"/>
    <row r="2889" s="303" customFormat="1" x14ac:dyDescent="0.2"/>
    <row r="2890" s="303" customFormat="1" x14ac:dyDescent="0.2"/>
    <row r="2891" s="303" customFormat="1" x14ac:dyDescent="0.2"/>
    <row r="2892" s="303" customFormat="1" x14ac:dyDescent="0.2"/>
    <row r="2893" s="303" customFormat="1" x14ac:dyDescent="0.2"/>
    <row r="2894" s="303" customFormat="1" x14ac:dyDescent="0.2"/>
    <row r="2895" s="303" customFormat="1" x14ac:dyDescent="0.2"/>
    <row r="2896" s="303" customFormat="1" x14ac:dyDescent="0.2"/>
    <row r="2897" s="303" customFormat="1" x14ac:dyDescent="0.2"/>
    <row r="2898" s="303" customFormat="1" x14ac:dyDescent="0.2"/>
    <row r="2899" s="303" customFormat="1" x14ac:dyDescent="0.2"/>
    <row r="2900" s="303" customFormat="1" x14ac:dyDescent="0.2"/>
    <row r="2901" s="303" customFormat="1" x14ac:dyDescent="0.2"/>
    <row r="2902" s="303" customFormat="1" x14ac:dyDescent="0.2"/>
    <row r="2903" s="303" customFormat="1" x14ac:dyDescent="0.2"/>
    <row r="2904" s="303" customFormat="1" x14ac:dyDescent="0.2"/>
    <row r="2905" s="303" customFormat="1" x14ac:dyDescent="0.2"/>
    <row r="2906" s="303" customFormat="1" x14ac:dyDescent="0.2"/>
    <row r="2907" s="303" customFormat="1" x14ac:dyDescent="0.2"/>
    <row r="2908" s="303" customFormat="1" x14ac:dyDescent="0.2"/>
    <row r="2909" s="303" customFormat="1" x14ac:dyDescent="0.2"/>
    <row r="2910" s="303" customFormat="1" x14ac:dyDescent="0.2"/>
    <row r="2911" s="303" customFormat="1" x14ac:dyDescent="0.2"/>
    <row r="2912" s="303" customFormat="1" x14ac:dyDescent="0.2"/>
    <row r="2913" s="303" customFormat="1" x14ac:dyDescent="0.2"/>
  </sheetData>
  <sheetProtection algorithmName="SHA-512" hashValue="3VQoZJcyN4Le/9k9CNNuoTgeRYg/M5DITTAqqsoDdE5KjsWjjzMnbGlemAzClxuWqM01Wy3LX6mZ+rxZZriyDQ==" saltValue="pOgi/V60LbT8ZHnjga0XxQ==" spinCount="100000" sheet="1" objects="1" scenarios="1"/>
  <mergeCells count="15">
    <mergeCell ref="C10:F10"/>
    <mergeCell ref="C4:F4"/>
    <mergeCell ref="C5:F5"/>
    <mergeCell ref="C7:F7"/>
    <mergeCell ref="C8:F8"/>
    <mergeCell ref="C9:F9"/>
    <mergeCell ref="C24:F24"/>
    <mergeCell ref="C25:F25"/>
    <mergeCell ref="C26:F26"/>
    <mergeCell ref="C14:F14"/>
    <mergeCell ref="C15:F15"/>
    <mergeCell ref="C16:F16"/>
    <mergeCell ref="C18:F18"/>
    <mergeCell ref="C22:F22"/>
    <mergeCell ref="C23:F23"/>
  </mergeCells>
  <hyperlinks>
    <hyperlink ref="C26:F26" r:id="rId1" display="https://ec.europa.eu/eurostat/web/waste/legislation" xr:uid="{00000000-0004-0000-0300-000000000000}"/>
    <hyperlink ref="C9:F9" location="_1._Background" display="1. Background" xr:uid="{00000000-0004-0000-0300-000001000000}"/>
    <hyperlink ref="C10:F10" location="_2.__Legal_acts" display="2. Legal acts" xr:uid="{00000000-0004-0000-0300-000002000000}"/>
    <hyperlink ref="C18" r:id="rId2" xr:uid="{00000000-0004-0000-0300-000003000000}"/>
  </hyperlinks>
  <pageMargins left="0.70866141732283472" right="0.70866141732283472" top="0.74803149606299213" bottom="0.74803149606299213" header="0.31496062992125984" footer="0.31496062992125984"/>
  <pageSetup paperSize="9" scale="65" orientation="portrait" r:id="rId3"/>
  <headerFooter>
    <oddFooter>&amp;L&amp;F&amp;CPage &amp;Pof &amp;N&amp;R&amp;A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B9C337"/>
  </sheetPr>
  <dimension ref="A1:D23"/>
  <sheetViews>
    <sheetView showGridLines="0" workbookViewId="0"/>
  </sheetViews>
  <sheetFormatPr defaultColWidth="9.140625" defaultRowHeight="12.75" x14ac:dyDescent="0.2"/>
  <cols>
    <col min="1" max="1" width="1.42578125" customWidth="1"/>
    <col min="2" max="3" width="33.5703125" customWidth="1"/>
  </cols>
  <sheetData>
    <row r="1" spans="1:4" ht="13.5" thickBot="1" x14ac:dyDescent="0.25">
      <c r="A1" s="237"/>
      <c r="B1" s="238"/>
      <c r="C1" s="238"/>
      <c r="D1" s="238"/>
    </row>
    <row r="2" spans="1:4" ht="16.5" thickBot="1" x14ac:dyDescent="0.25">
      <c r="A2" s="237"/>
      <c r="B2" s="637" t="s">
        <v>14</v>
      </c>
      <c r="C2" s="638"/>
      <c r="D2" s="239"/>
    </row>
    <row r="3" spans="1:4" ht="16.5" thickBot="1" x14ac:dyDescent="0.25">
      <c r="A3" s="240"/>
      <c r="B3" s="241" t="s">
        <v>119</v>
      </c>
      <c r="C3" s="242" t="str">
        <f>IF('GETTING STARTED'!E9="","",VLOOKUP('GETTING STARTED'!E9,Lists!A2:B40,2,FALSE))</f>
        <v>LU</v>
      </c>
      <c r="D3" s="239"/>
    </row>
    <row r="4" spans="1:4" ht="16.5" thickBot="1" x14ac:dyDescent="0.25">
      <c r="A4" s="240"/>
      <c r="B4" s="241" t="s">
        <v>120</v>
      </c>
      <c r="C4" s="243">
        <f>IF('GETTING STARTED'!E10="","",'GETTING STARTED'!E10)</f>
        <v>2022</v>
      </c>
      <c r="D4" s="239"/>
    </row>
    <row r="5" spans="1:4" ht="13.5" thickBot="1" x14ac:dyDescent="0.25">
      <c r="A5" s="244"/>
      <c r="B5" s="639"/>
      <c r="C5" s="589">
        <v>1</v>
      </c>
      <c r="D5" s="244"/>
    </row>
    <row r="6" spans="1:4" ht="26.25" thickBot="1" x14ac:dyDescent="0.25">
      <c r="A6" s="244"/>
      <c r="B6" s="640"/>
      <c r="C6" s="245" t="s">
        <v>121</v>
      </c>
      <c r="D6" s="244"/>
    </row>
    <row r="7" spans="1:4" ht="13.5" thickBot="1" x14ac:dyDescent="0.25">
      <c r="A7" s="244"/>
      <c r="B7" s="641" t="s">
        <v>122</v>
      </c>
      <c r="C7" s="642"/>
      <c r="D7" s="244"/>
    </row>
    <row r="8" spans="1:4" ht="13.5" thickBot="1" x14ac:dyDescent="0.25">
      <c r="A8" s="244"/>
      <c r="B8" s="588" t="s">
        <v>123</v>
      </c>
      <c r="C8" s="318">
        <v>52</v>
      </c>
      <c r="D8" s="244"/>
    </row>
    <row r="9" spans="1:4" ht="13.5" thickBot="1" x14ac:dyDescent="0.25">
      <c r="A9" s="244"/>
      <c r="B9" s="588" t="s">
        <v>124</v>
      </c>
      <c r="C9" s="318">
        <v>76</v>
      </c>
      <c r="D9" s="244"/>
    </row>
    <row r="10" spans="1:4" ht="13.5" thickBot="1" x14ac:dyDescent="0.25">
      <c r="A10" s="244"/>
      <c r="B10" s="641" t="s">
        <v>125</v>
      </c>
      <c r="C10" s="642"/>
      <c r="D10" s="244"/>
    </row>
    <row r="11" spans="1:4" ht="13.5" thickBot="1" x14ac:dyDescent="0.25">
      <c r="A11" s="244"/>
      <c r="B11" s="588" t="s">
        <v>126</v>
      </c>
      <c r="C11" s="318">
        <v>50</v>
      </c>
      <c r="D11" s="244"/>
    </row>
    <row r="12" spans="1:4" ht="13.5" thickBot="1" x14ac:dyDescent="0.25">
      <c r="A12" s="244"/>
      <c r="B12" s="588" t="s">
        <v>127</v>
      </c>
      <c r="C12" s="318">
        <v>75</v>
      </c>
      <c r="D12" s="244"/>
    </row>
    <row r="13" spans="1:4" ht="13.5" thickBot="1" x14ac:dyDescent="0.25">
      <c r="A13" s="244"/>
      <c r="B13" s="588" t="s">
        <v>128</v>
      </c>
      <c r="C13" s="318">
        <v>70</v>
      </c>
      <c r="D13" s="244"/>
    </row>
    <row r="14" spans="1:4" ht="13.5" thickBot="1" x14ac:dyDescent="0.25">
      <c r="A14" s="244"/>
      <c r="B14" s="588" t="s">
        <v>129</v>
      </c>
      <c r="C14" s="318">
        <v>90</v>
      </c>
      <c r="D14" s="244"/>
    </row>
    <row r="15" spans="1:4" ht="13.5" thickBot="1" x14ac:dyDescent="0.25">
      <c r="A15" s="244"/>
      <c r="B15" s="588" t="s">
        <v>130</v>
      </c>
      <c r="C15" s="318">
        <v>90</v>
      </c>
      <c r="D15" s="244"/>
    </row>
    <row r="16" spans="1:4" ht="13.5" thickBot="1" x14ac:dyDescent="0.25">
      <c r="A16" s="244"/>
      <c r="B16" s="588" t="s">
        <v>131</v>
      </c>
      <c r="C16" s="318">
        <v>50</v>
      </c>
      <c r="D16" s="244"/>
    </row>
    <row r="17" spans="1:4" ht="13.5" thickBot="1" x14ac:dyDescent="0.25">
      <c r="A17" s="244"/>
      <c r="B17" s="588" t="s">
        <v>132</v>
      </c>
      <c r="C17" s="318">
        <v>50</v>
      </c>
      <c r="D17" s="244"/>
    </row>
    <row r="18" spans="1:4" ht="13.5" thickBot="1" x14ac:dyDescent="0.25">
      <c r="A18" s="244"/>
      <c r="B18" s="588" t="s">
        <v>133</v>
      </c>
      <c r="C18" s="318">
        <v>49</v>
      </c>
      <c r="D18" s="244"/>
    </row>
    <row r="19" spans="1:4" x14ac:dyDescent="0.2">
      <c r="A19" s="237"/>
      <c r="B19" s="238"/>
      <c r="C19" s="238"/>
      <c r="D19" s="238"/>
    </row>
    <row r="20" spans="1:4" x14ac:dyDescent="0.2">
      <c r="A20" s="237"/>
      <c r="B20" s="246" t="s">
        <v>134</v>
      </c>
      <c r="C20" s="246"/>
      <c r="D20" s="246"/>
    </row>
    <row r="21" spans="1:4" x14ac:dyDescent="0.2">
      <c r="A21" s="237"/>
      <c r="B21" s="247" t="s">
        <v>135</v>
      </c>
      <c r="C21" s="248"/>
      <c r="D21" s="248"/>
    </row>
    <row r="22" spans="1:4" ht="31.5" customHeight="1" x14ac:dyDescent="0.2">
      <c r="A22" s="237"/>
      <c r="B22" s="643" t="s">
        <v>136</v>
      </c>
      <c r="C22" s="644"/>
      <c r="D22" s="237"/>
    </row>
    <row r="23" spans="1:4" x14ac:dyDescent="0.2">
      <c r="A23" s="237"/>
      <c r="B23" s="237"/>
      <c r="C23" s="237"/>
      <c r="D23" s="237"/>
    </row>
  </sheetData>
  <sheetProtection algorithmName="SHA-512" hashValue="m2gJW9W+nEkDIu8Ao1UCUjtyloXIkEmzBZnigQxDzZAbCQSaUws5aFGDOibnrxYuxC+/iy7AzSa8HQkfb6j0lw==" saltValue="mSty9SzKc7ErLtCTwWMzcQ==" spinCount="100000" sheet="1" objects="1" scenarios="1"/>
  <mergeCells count="5">
    <mergeCell ref="B2:C2"/>
    <mergeCell ref="B5:B6"/>
    <mergeCell ref="B7:C7"/>
    <mergeCell ref="B10:C10"/>
    <mergeCell ref="B22:C22"/>
  </mergeCells>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rgb="FFB9C337"/>
    <pageSetUpPr fitToPage="1"/>
  </sheetPr>
  <dimension ref="A1:G48"/>
  <sheetViews>
    <sheetView zoomScaleNormal="100" workbookViewId="0">
      <selection activeCell="C7" sqref="C7:F7"/>
    </sheetView>
  </sheetViews>
  <sheetFormatPr defaultColWidth="8.7109375" defaultRowHeight="12.75" x14ac:dyDescent="0.2"/>
  <cols>
    <col min="1" max="2" width="1.42578125" style="52" customWidth="1"/>
    <col min="3" max="3" width="4.42578125" style="52" customWidth="1"/>
    <col min="4" max="4" width="20" style="52" customWidth="1"/>
    <col min="5" max="5" width="66.7109375" style="52" customWidth="1"/>
    <col min="6" max="6" width="35.85546875" style="52" customWidth="1"/>
    <col min="7" max="7" width="1.28515625" style="52" customWidth="1"/>
    <col min="8" max="16384" width="8.7109375" style="52"/>
  </cols>
  <sheetData>
    <row r="1" spans="1:7" s="40" customFormat="1" thickBot="1" x14ac:dyDescent="0.25"/>
    <row r="2" spans="1:7" s="37" customFormat="1" ht="42" customHeight="1" x14ac:dyDescent="0.2">
      <c r="B2" s="150"/>
      <c r="C2" s="584"/>
      <c r="D2" s="152"/>
      <c r="E2" s="152"/>
      <c r="F2" s="152"/>
      <c r="G2" s="153"/>
    </row>
    <row r="3" spans="1:7" s="40" customFormat="1" ht="17.25" customHeight="1" x14ac:dyDescent="0.2">
      <c r="B3" s="154"/>
      <c r="C3" s="155"/>
      <c r="D3" s="156"/>
      <c r="E3" s="156"/>
      <c r="F3" s="157" t="str">
        <f>UPPER(Lists!K3)</f>
        <v>STATISTICAL OFFICE OF THE EUROPEAN UNION</v>
      </c>
      <c r="G3" s="158"/>
    </row>
    <row r="4" spans="1:7" s="40" customFormat="1" ht="22.5" customHeight="1" x14ac:dyDescent="0.25">
      <c r="B4" s="154"/>
      <c r="C4" s="636" t="str">
        <f>UPPER(Lists!K7)</f>
        <v>ANNUAL REPORTING OF MINERAL AND SYNTHETIC LUBRICATION AND INDUSTRIAL OILS AND WASTE OILS</v>
      </c>
      <c r="D4" s="636"/>
      <c r="E4" s="636"/>
      <c r="F4" s="636"/>
      <c r="G4" s="158"/>
    </row>
    <row r="5" spans="1:7" s="40" customFormat="1" ht="21.75" customHeight="1" x14ac:dyDescent="0.2">
      <c r="B5" s="159"/>
      <c r="C5" s="617" t="str">
        <f>CONCATENATE(Lists!K8," DATA COLLECTION")</f>
        <v>2024 DATA COLLECTION</v>
      </c>
      <c r="D5" s="617"/>
      <c r="E5" s="617"/>
      <c r="F5" s="617"/>
      <c r="G5" s="158"/>
    </row>
    <row r="6" spans="1:7" s="40" customFormat="1" ht="15" customHeight="1" thickBot="1" x14ac:dyDescent="0.25">
      <c r="B6" s="159"/>
      <c r="C6" s="160"/>
      <c r="D6" s="160"/>
      <c r="E6" s="160"/>
      <c r="F6" s="160"/>
      <c r="G6" s="158"/>
    </row>
    <row r="7" spans="1:7" s="41" customFormat="1" ht="39" customHeight="1" thickBot="1" x14ac:dyDescent="0.25">
      <c r="B7" s="161"/>
      <c r="C7" s="626" t="s">
        <v>137</v>
      </c>
      <c r="D7" s="626"/>
      <c r="E7" s="626"/>
      <c r="F7" s="626"/>
      <c r="G7" s="276"/>
    </row>
    <row r="8" spans="1:7" s="41" customFormat="1" ht="6" customHeight="1" x14ac:dyDescent="0.2">
      <c r="A8" s="277"/>
      <c r="B8" s="278"/>
      <c r="C8" s="164"/>
      <c r="D8" s="164"/>
      <c r="E8" s="164"/>
      <c r="F8" s="164"/>
      <c r="G8" s="275"/>
    </row>
    <row r="9" spans="1:7" s="41" customFormat="1" ht="27.6" customHeight="1" x14ac:dyDescent="0.2">
      <c r="A9" s="277"/>
      <c r="B9" s="278"/>
      <c r="C9" s="620" t="s">
        <v>138</v>
      </c>
      <c r="D9" s="620"/>
      <c r="E9" s="620"/>
      <c r="F9" s="620"/>
      <c r="G9" s="275"/>
    </row>
    <row r="10" spans="1:7" s="41" customFormat="1" ht="39.950000000000003" customHeight="1" x14ac:dyDescent="0.2">
      <c r="A10" s="277"/>
      <c r="B10" s="278"/>
      <c r="C10" s="632" t="s">
        <v>139</v>
      </c>
      <c r="D10" s="632"/>
      <c r="E10" s="632"/>
      <c r="F10" s="632"/>
      <c r="G10" s="275"/>
    </row>
    <row r="11" spans="1:7" s="41" customFormat="1" ht="31.5" customHeight="1" x14ac:dyDescent="0.2">
      <c r="A11" s="277"/>
      <c r="B11" s="278"/>
      <c r="C11" s="632" t="s">
        <v>140</v>
      </c>
      <c r="D11" s="632"/>
      <c r="E11" s="632"/>
      <c r="F11" s="632"/>
      <c r="G11" s="275"/>
    </row>
    <row r="12" spans="1:7" s="41" customFormat="1" ht="36.950000000000003" customHeight="1" x14ac:dyDescent="0.2">
      <c r="A12" s="277"/>
      <c r="B12" s="278"/>
      <c r="C12" s="587"/>
      <c r="D12" s="632" t="s">
        <v>141</v>
      </c>
      <c r="E12" s="632"/>
      <c r="F12" s="632"/>
      <c r="G12" s="275"/>
    </row>
    <row r="13" spans="1:7" s="41" customFormat="1" ht="32.1" customHeight="1" x14ac:dyDescent="0.2">
      <c r="A13" s="277"/>
      <c r="B13" s="278"/>
      <c r="C13" s="587"/>
      <c r="D13" s="632" t="s">
        <v>142</v>
      </c>
      <c r="E13" s="632"/>
      <c r="F13" s="632"/>
      <c r="G13" s="275"/>
    </row>
    <row r="14" spans="1:7" s="41" customFormat="1" ht="36.950000000000003" customHeight="1" x14ac:dyDescent="0.2">
      <c r="A14" s="277"/>
      <c r="B14" s="278"/>
      <c r="C14" s="632" t="s">
        <v>143</v>
      </c>
      <c r="D14" s="632"/>
      <c r="E14" s="632"/>
      <c r="F14" s="632"/>
      <c r="G14" s="275"/>
    </row>
    <row r="15" spans="1:7" s="41" customFormat="1" ht="20.45" customHeight="1" x14ac:dyDescent="0.25">
      <c r="A15" s="277"/>
      <c r="B15" s="278"/>
      <c r="C15" s="628" t="s">
        <v>144</v>
      </c>
      <c r="D15" s="628"/>
      <c r="E15" s="628"/>
      <c r="F15" s="628"/>
      <c r="G15" s="275"/>
    </row>
    <row r="16" spans="1:7" s="41" customFormat="1" ht="21.6" customHeight="1" x14ac:dyDescent="0.2">
      <c r="A16" s="277"/>
      <c r="B16" s="278"/>
      <c r="C16" s="587"/>
      <c r="D16" s="620" t="s">
        <v>145</v>
      </c>
      <c r="E16" s="620"/>
      <c r="F16" s="620"/>
      <c r="G16" s="275"/>
    </row>
    <row r="17" spans="1:7" s="41" customFormat="1" ht="34.5" customHeight="1" x14ac:dyDescent="0.2">
      <c r="A17" s="277"/>
      <c r="B17" s="278"/>
      <c r="C17" s="587"/>
      <c r="D17" s="620" t="s">
        <v>146</v>
      </c>
      <c r="E17" s="620"/>
      <c r="F17" s="620"/>
      <c r="G17" s="275"/>
    </row>
    <row r="18" spans="1:7" s="41" customFormat="1" ht="21.6" customHeight="1" x14ac:dyDescent="0.2">
      <c r="A18" s="277"/>
      <c r="B18" s="278"/>
      <c r="C18" s="620" t="s">
        <v>147</v>
      </c>
      <c r="D18" s="620"/>
      <c r="E18" s="620"/>
      <c r="F18" s="620"/>
      <c r="G18" s="275"/>
    </row>
    <row r="19" spans="1:7" s="41" customFormat="1" ht="24" customHeight="1" x14ac:dyDescent="0.25">
      <c r="A19" s="277"/>
      <c r="B19" s="278"/>
      <c r="C19" s="628" t="s">
        <v>37</v>
      </c>
      <c r="D19" s="628"/>
      <c r="E19" s="628"/>
      <c r="F19" s="628"/>
      <c r="G19" s="275"/>
    </row>
    <row r="20" spans="1:7" s="298" customFormat="1" ht="18" customHeight="1" x14ac:dyDescent="0.2">
      <c r="A20" s="366"/>
      <c r="B20" s="278"/>
      <c r="C20" s="646" t="s">
        <v>148</v>
      </c>
      <c r="D20" s="646"/>
      <c r="E20" s="646"/>
      <c r="F20" s="646"/>
      <c r="G20" s="275"/>
    </row>
    <row r="21" spans="1:7" s="298" customFormat="1" ht="18" customHeight="1" x14ac:dyDescent="0.2">
      <c r="A21" s="366"/>
      <c r="B21" s="278"/>
      <c r="C21" s="646" t="s">
        <v>149</v>
      </c>
      <c r="D21" s="646"/>
      <c r="E21" s="646"/>
      <c r="F21" s="646"/>
      <c r="G21" s="275"/>
    </row>
    <row r="22" spans="1:7" s="298" customFormat="1" ht="18" customHeight="1" x14ac:dyDescent="0.2">
      <c r="A22" s="366"/>
      <c r="B22" s="278"/>
      <c r="C22" s="646" t="s">
        <v>150</v>
      </c>
      <c r="D22" s="646"/>
      <c r="E22" s="646"/>
      <c r="F22" s="646"/>
      <c r="G22" s="275"/>
    </row>
    <row r="23" spans="1:7" s="41" customFormat="1" ht="9.75" customHeight="1" x14ac:dyDescent="0.2">
      <c r="A23" s="277"/>
      <c r="B23" s="278"/>
      <c r="C23" s="164"/>
      <c r="D23" s="164"/>
      <c r="E23" s="164"/>
      <c r="F23" s="164"/>
      <c r="G23" s="275"/>
    </row>
    <row r="24" spans="1:7" s="41" customFormat="1" ht="5.25" customHeight="1" x14ac:dyDescent="0.2">
      <c r="A24" s="277"/>
      <c r="B24" s="278"/>
      <c r="C24" s="164"/>
      <c r="D24" s="164"/>
      <c r="E24" s="164"/>
      <c r="F24" s="164"/>
      <c r="G24" s="275"/>
    </row>
    <row r="25" spans="1:7" s="41" customFormat="1" ht="17.25" customHeight="1" x14ac:dyDescent="0.2">
      <c r="A25" s="277"/>
      <c r="B25" s="278"/>
      <c r="C25" s="614" t="s">
        <v>151</v>
      </c>
      <c r="D25" s="614"/>
      <c r="E25" s="614"/>
      <c r="F25" s="614"/>
      <c r="G25" s="275"/>
    </row>
    <row r="26" spans="1:7" s="41" customFormat="1" ht="6" customHeight="1" x14ac:dyDescent="0.2">
      <c r="A26" s="277"/>
      <c r="B26" s="278"/>
      <c r="C26" s="164"/>
      <c r="D26" s="164"/>
      <c r="E26" s="164"/>
      <c r="F26" s="164"/>
      <c r="G26" s="275"/>
    </row>
    <row r="27" spans="1:7" s="41" customFormat="1" ht="21.6" customHeight="1" x14ac:dyDescent="0.2">
      <c r="A27" s="277"/>
      <c r="B27" s="278"/>
      <c r="C27" s="620" t="s">
        <v>152</v>
      </c>
      <c r="D27" s="620"/>
      <c r="E27" s="620"/>
      <c r="F27" s="620"/>
      <c r="G27" s="275"/>
    </row>
    <row r="28" spans="1:7" s="41" customFormat="1" ht="33.950000000000003" customHeight="1" x14ac:dyDescent="0.2">
      <c r="A28" s="277"/>
      <c r="B28" s="278"/>
      <c r="C28" s="620" t="s">
        <v>153</v>
      </c>
      <c r="D28" s="620"/>
      <c r="E28" s="620"/>
      <c r="F28" s="620"/>
      <c r="G28" s="275"/>
    </row>
    <row r="29" spans="1:7" s="41" customFormat="1" ht="59.25" customHeight="1" x14ac:dyDescent="0.2">
      <c r="A29" s="277"/>
      <c r="B29" s="278"/>
      <c r="C29" s="620" t="s">
        <v>154</v>
      </c>
      <c r="D29" s="620"/>
      <c r="E29" s="620"/>
      <c r="F29" s="620"/>
      <c r="G29" s="275"/>
    </row>
    <row r="30" spans="1:7" s="41" customFormat="1" ht="5.25" customHeight="1" x14ac:dyDescent="0.2">
      <c r="A30" s="277"/>
      <c r="B30" s="278"/>
      <c r="C30" s="164"/>
      <c r="D30" s="164"/>
      <c r="E30" s="164"/>
      <c r="F30" s="164"/>
      <c r="G30" s="275"/>
    </row>
    <row r="31" spans="1:7" s="41" customFormat="1" ht="17.25" customHeight="1" x14ac:dyDescent="0.2">
      <c r="A31" s="277"/>
      <c r="B31" s="278"/>
      <c r="C31" s="614" t="s">
        <v>149</v>
      </c>
      <c r="D31" s="614"/>
      <c r="E31" s="614"/>
      <c r="F31" s="614"/>
      <c r="G31" s="275"/>
    </row>
    <row r="32" spans="1:7" s="41" customFormat="1" ht="7.5" customHeight="1" x14ac:dyDescent="0.2">
      <c r="A32" s="277"/>
      <c r="B32" s="278"/>
      <c r="C32" s="164"/>
      <c r="D32" s="164"/>
      <c r="E32" s="164"/>
      <c r="F32" s="164"/>
      <c r="G32" s="275"/>
    </row>
    <row r="33" spans="1:7" s="41" customFormat="1" ht="16.5" customHeight="1" x14ac:dyDescent="0.2">
      <c r="A33" s="277"/>
      <c r="B33" s="278"/>
      <c r="C33" s="620" t="s">
        <v>155</v>
      </c>
      <c r="D33" s="620"/>
      <c r="E33" s="620"/>
      <c r="F33" s="620"/>
      <c r="G33" s="275"/>
    </row>
    <row r="34" spans="1:7" s="317" customFormat="1" ht="27.95" customHeight="1" x14ac:dyDescent="0.2">
      <c r="A34" s="314"/>
      <c r="B34" s="315"/>
      <c r="C34" s="645" t="s">
        <v>156</v>
      </c>
      <c r="D34" s="645"/>
      <c r="E34" s="645"/>
      <c r="F34" s="645"/>
      <c r="G34" s="316"/>
    </row>
    <row r="35" spans="1:7" s="317" customFormat="1" ht="33" customHeight="1" x14ac:dyDescent="0.2">
      <c r="A35" s="314"/>
      <c r="B35" s="315"/>
      <c r="C35" s="164"/>
      <c r="D35" s="620" t="s">
        <v>608</v>
      </c>
      <c r="E35" s="620"/>
      <c r="F35" s="620"/>
      <c r="G35" s="316"/>
    </row>
    <row r="36" spans="1:7" s="317" customFormat="1" ht="47.25" customHeight="1" x14ac:dyDescent="0.2">
      <c r="A36" s="314"/>
      <c r="B36" s="315"/>
      <c r="C36" s="587"/>
      <c r="D36" s="620" t="s">
        <v>609</v>
      </c>
      <c r="E36" s="620"/>
      <c r="F36" s="620"/>
      <c r="G36" s="316"/>
    </row>
    <row r="37" spans="1:7" s="317" customFormat="1" ht="27.95" customHeight="1" x14ac:dyDescent="0.2">
      <c r="A37" s="314"/>
      <c r="B37" s="315"/>
      <c r="C37" s="645" t="s">
        <v>612</v>
      </c>
      <c r="D37" s="645"/>
      <c r="E37" s="645"/>
      <c r="F37" s="645"/>
      <c r="G37" s="316"/>
    </row>
    <row r="38" spans="1:7" s="317" customFormat="1" ht="54" customHeight="1" x14ac:dyDescent="0.2">
      <c r="A38" s="314"/>
      <c r="B38" s="315"/>
      <c r="C38" s="164"/>
      <c r="D38" s="620" t="s">
        <v>610</v>
      </c>
      <c r="E38" s="620"/>
      <c r="F38" s="620"/>
      <c r="G38" s="316"/>
    </row>
    <row r="39" spans="1:7" s="317" customFormat="1" ht="67.5" customHeight="1" x14ac:dyDescent="0.2">
      <c r="A39" s="314"/>
      <c r="B39" s="315"/>
      <c r="C39" s="587"/>
      <c r="D39" s="620" t="s">
        <v>611</v>
      </c>
      <c r="E39" s="620"/>
      <c r="F39" s="620"/>
      <c r="G39" s="316"/>
    </row>
    <row r="40" spans="1:7" s="41" customFormat="1" ht="5.25" customHeight="1" x14ac:dyDescent="0.2">
      <c r="A40" s="277"/>
      <c r="B40" s="278"/>
      <c r="C40" s="164"/>
      <c r="D40" s="164"/>
      <c r="E40" s="164"/>
      <c r="F40" s="164"/>
      <c r="G40" s="275"/>
    </row>
    <row r="41" spans="1:7" s="41" customFormat="1" ht="17.25" customHeight="1" x14ac:dyDescent="0.2">
      <c r="A41" s="277"/>
      <c r="B41" s="278"/>
      <c r="C41" s="614" t="s">
        <v>150</v>
      </c>
      <c r="D41" s="614"/>
      <c r="E41" s="614"/>
      <c r="F41" s="614"/>
      <c r="G41" s="275"/>
    </row>
    <row r="42" spans="1:7" s="41" customFormat="1" ht="8.1" customHeight="1" x14ac:dyDescent="0.2">
      <c r="A42" s="277"/>
      <c r="B42" s="278"/>
      <c r="C42" s="164"/>
      <c r="D42" s="164"/>
      <c r="E42" s="164"/>
      <c r="F42" s="164"/>
      <c r="G42" s="275"/>
    </row>
    <row r="43" spans="1:7" s="317" customFormat="1" ht="26.25" customHeight="1" x14ac:dyDescent="0.2">
      <c r="A43" s="314"/>
      <c r="B43" s="315"/>
      <c r="C43" s="632" t="s">
        <v>157</v>
      </c>
      <c r="D43" s="632"/>
      <c r="E43" s="632"/>
      <c r="F43" s="632"/>
      <c r="G43" s="316"/>
    </row>
    <row r="44" spans="1:7" s="317" customFormat="1" ht="20.45" customHeight="1" x14ac:dyDescent="0.2">
      <c r="A44" s="314"/>
      <c r="B44" s="315"/>
      <c r="C44" s="632" t="s">
        <v>158</v>
      </c>
      <c r="D44" s="632"/>
      <c r="E44" s="632"/>
      <c r="F44" s="632"/>
      <c r="G44" s="316"/>
    </row>
    <row r="45" spans="1:7" s="289" customFormat="1" ht="7.5" customHeight="1" thickBot="1" x14ac:dyDescent="0.25">
      <c r="B45" s="290"/>
      <c r="C45" s="291"/>
      <c r="D45" s="291"/>
      <c r="E45" s="291"/>
      <c r="F45" s="292"/>
      <c r="G45" s="293"/>
    </row>
    <row r="48" spans="1:7" ht="12" customHeight="1" x14ac:dyDescent="0.2"/>
  </sheetData>
  <sheetProtection algorithmName="SHA-512" hashValue="p3sIuEK2G/B8Cz2cLJEjH5/QbR7g47P8xnwPcg9u/mApDLfNdm3YGH/QyUntAdCsJF6zPi9l5tYLx/OWd09Euw==" saltValue="yLOLLl7aTwXDS3II5UrOLA==" spinCount="100000" sheet="1" objects="1" scenarios="1"/>
  <mergeCells count="32">
    <mergeCell ref="D17:F17"/>
    <mergeCell ref="C18:F18"/>
    <mergeCell ref="C19:F19"/>
    <mergeCell ref="D12:F12"/>
    <mergeCell ref="D13:F13"/>
    <mergeCell ref="C14:F14"/>
    <mergeCell ref="C15:F15"/>
    <mergeCell ref="D16:F16"/>
    <mergeCell ref="C11:F11"/>
    <mergeCell ref="C4:F4"/>
    <mergeCell ref="C5:F5"/>
    <mergeCell ref="C7:F7"/>
    <mergeCell ref="C9:F9"/>
    <mergeCell ref="C10:F10"/>
    <mergeCell ref="C20:F20"/>
    <mergeCell ref="C21:F21"/>
    <mergeCell ref="C22:F22"/>
    <mergeCell ref="C28:F28"/>
    <mergeCell ref="C29:F29"/>
    <mergeCell ref="C27:F27"/>
    <mergeCell ref="C25:F25"/>
    <mergeCell ref="C31:F31"/>
    <mergeCell ref="C33:F33"/>
    <mergeCell ref="C41:F41"/>
    <mergeCell ref="C34:F34"/>
    <mergeCell ref="D35:F35"/>
    <mergeCell ref="D36:F36"/>
    <mergeCell ref="C43:F43"/>
    <mergeCell ref="C44:F44"/>
    <mergeCell ref="C37:F37"/>
    <mergeCell ref="D38:F38"/>
    <mergeCell ref="D39:F39"/>
  </mergeCells>
  <hyperlinks>
    <hyperlink ref="C20:F20" location="'Validation rules'!C25" display="1. Mandatory data" xr:uid="{00000000-0004-0000-0500-000000000000}"/>
    <hyperlink ref="C22:F22" location="'Validation rules'!C49" display="3. Explanatory footnotes" xr:uid="{00000000-0004-0000-0500-000001000000}"/>
    <hyperlink ref="C21:F21" location="'Validation rules'!C31" display="2. Arithmetic rules" xr:uid="{00000000-0004-0000-0500-000002000000}"/>
  </hyperlinks>
  <pageMargins left="0.23622047244094491" right="0.23622047244094491" top="0.74803149606299213" bottom="0.74803149606299213" header="0.31496062992125984" footer="0.31496062992125984"/>
  <pageSetup paperSize="9" scale="77" fitToHeight="0" orientation="portrait" verticalDpi="0" r:id="rId1"/>
  <headerFooter>
    <oddFooter>&amp;L&amp;F&amp;CPage &amp;P of &amp;N&amp;R&amp;A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79CDC9"/>
    <pageSetUpPr fitToPage="1"/>
  </sheetPr>
  <dimension ref="A1:I28"/>
  <sheetViews>
    <sheetView showGridLines="0" topLeftCell="A7" zoomScaleNormal="100" workbookViewId="0">
      <selection activeCell="D14" sqref="D14:G14"/>
    </sheetView>
  </sheetViews>
  <sheetFormatPr defaultColWidth="9.140625" defaultRowHeight="12.75" x14ac:dyDescent="0.2"/>
  <cols>
    <col min="1" max="1" width="2.140625" customWidth="1"/>
    <col min="2" max="2" width="1.85546875" customWidth="1"/>
    <col min="3" max="3" width="15.7109375" customWidth="1"/>
    <col min="4" max="4" width="32.42578125" customWidth="1"/>
    <col min="5" max="5" width="24" customWidth="1"/>
    <col min="6" max="6" width="2.5703125" customWidth="1"/>
    <col min="7" max="7" width="60.42578125" customWidth="1"/>
    <col min="8" max="8" width="1.28515625" customWidth="1"/>
  </cols>
  <sheetData>
    <row r="1" spans="1:9" ht="13.5" thickBot="1" x14ac:dyDescent="0.25">
      <c r="A1" s="40"/>
      <c r="B1" s="40"/>
      <c r="C1" s="40"/>
      <c r="D1" s="40"/>
      <c r="E1" s="40"/>
      <c r="F1" s="40"/>
      <c r="G1" s="40"/>
      <c r="H1" s="40"/>
      <c r="I1" s="40"/>
    </row>
    <row r="2" spans="1:9" ht="42" customHeight="1" x14ac:dyDescent="0.2">
      <c r="A2" s="37"/>
      <c r="B2" s="150"/>
      <c r="C2" s="151"/>
      <c r="D2" s="152"/>
      <c r="E2" s="152"/>
      <c r="F2" s="152"/>
      <c r="G2" s="152"/>
      <c r="H2" s="153"/>
      <c r="I2" s="37"/>
    </row>
    <row r="3" spans="1:9" ht="22.5" customHeight="1" x14ac:dyDescent="0.2">
      <c r="A3" s="40"/>
      <c r="B3" s="154"/>
      <c r="C3" s="155"/>
      <c r="D3" s="156"/>
      <c r="E3" s="156"/>
      <c r="F3" s="156"/>
      <c r="G3" s="157" t="s">
        <v>159</v>
      </c>
      <c r="H3" s="158"/>
      <c r="I3" s="40"/>
    </row>
    <row r="4" spans="1:9" ht="21.95" customHeight="1" x14ac:dyDescent="0.2">
      <c r="A4" s="40"/>
      <c r="B4" s="154"/>
      <c r="C4" s="647" t="str">
        <f>Lists!K7</f>
        <v>Annual reporting of Mineral and Synthetic Lubrication and Industrial Oils and Waste Oils</v>
      </c>
      <c r="D4" s="647"/>
      <c r="E4" s="647"/>
      <c r="F4" s="647"/>
      <c r="G4" s="647"/>
      <c r="H4" s="158"/>
      <c r="I4" s="40"/>
    </row>
    <row r="5" spans="1:9" ht="21.95" customHeight="1" x14ac:dyDescent="0.2">
      <c r="A5" s="40"/>
      <c r="B5" s="159"/>
      <c r="C5" s="617" t="str">
        <f>CONCATENATE(Lists!K8," DATA COLLECTION")</f>
        <v>2024 DATA COLLECTION</v>
      </c>
      <c r="D5" s="617"/>
      <c r="E5" s="617"/>
      <c r="F5" s="617"/>
      <c r="G5" s="617"/>
      <c r="H5" s="158"/>
      <c r="I5" s="40"/>
    </row>
    <row r="6" spans="1:9" ht="21.95" customHeight="1" thickBot="1" x14ac:dyDescent="0.25">
      <c r="A6" s="40"/>
      <c r="B6" s="159"/>
      <c r="C6" s="160"/>
      <c r="D6" s="160"/>
      <c r="E6" s="160"/>
      <c r="F6" s="160"/>
      <c r="G6" s="160"/>
      <c r="H6" s="158"/>
      <c r="I6" s="40"/>
    </row>
    <row r="7" spans="1:9" ht="39" customHeight="1" thickBot="1" x14ac:dyDescent="0.25">
      <c r="A7" s="40"/>
      <c r="B7" s="161"/>
      <c r="C7" s="626" t="s">
        <v>160</v>
      </c>
      <c r="D7" s="626"/>
      <c r="E7" s="626"/>
      <c r="F7" s="626"/>
      <c r="G7" s="626"/>
      <c r="H7" s="158"/>
      <c r="I7" s="40"/>
    </row>
    <row r="8" spans="1:9" ht="14.25" customHeight="1" x14ac:dyDescent="0.2">
      <c r="A8" s="40"/>
      <c r="B8" s="161"/>
      <c r="C8" s="162"/>
      <c r="D8" s="162"/>
      <c r="E8" s="162"/>
      <c r="F8" s="162"/>
      <c r="G8" s="162"/>
      <c r="H8" s="158"/>
      <c r="I8" s="40"/>
    </row>
    <row r="9" spans="1:9" ht="18" customHeight="1" x14ac:dyDescent="0.25">
      <c r="A9" s="38"/>
      <c r="B9" s="163"/>
      <c r="C9" s="164" t="s">
        <v>161</v>
      </c>
      <c r="D9" s="165"/>
      <c r="E9" s="166" t="s">
        <v>454</v>
      </c>
      <c r="F9" s="167"/>
      <c r="G9" s="325" t="str">
        <f>IF(E9="","",VLOOKUP(E9,Lists!A2:B40,2,FALSE))</f>
        <v>LU</v>
      </c>
      <c r="H9" s="168"/>
      <c r="I9" s="37"/>
    </row>
    <row r="10" spans="1:9" ht="18" customHeight="1" x14ac:dyDescent="0.2">
      <c r="A10" s="36"/>
      <c r="B10" s="169"/>
      <c r="C10" s="164" t="s">
        <v>163</v>
      </c>
      <c r="D10" s="170"/>
      <c r="E10" s="340">
        <v>2022</v>
      </c>
      <c r="F10" s="167"/>
      <c r="G10" s="170"/>
      <c r="H10" s="168"/>
      <c r="I10" s="37"/>
    </row>
    <row r="11" spans="1:9" ht="32.450000000000003" customHeight="1" x14ac:dyDescent="0.25">
      <c r="A11" s="37"/>
      <c r="B11" s="163"/>
      <c r="C11" s="171" t="str">
        <f>CONCATENATE("The due date for reporting is ",Lists!K10)</f>
        <v>The due date for reporting is 30 June 2024</v>
      </c>
      <c r="D11" s="172"/>
      <c r="E11" s="173"/>
      <c r="F11" s="172"/>
      <c r="G11" s="174"/>
      <c r="H11" s="168"/>
      <c r="I11" s="37"/>
    </row>
    <row r="12" spans="1:9" ht="21.95" customHeight="1" x14ac:dyDescent="0.2">
      <c r="A12" s="39"/>
      <c r="B12" s="175"/>
      <c r="C12" s="176" t="s">
        <v>164</v>
      </c>
      <c r="D12" s="176"/>
      <c r="E12" s="176"/>
      <c r="F12" s="176"/>
      <c r="G12" s="176"/>
      <c r="H12" s="168"/>
      <c r="I12" s="185"/>
    </row>
    <row r="13" spans="1:9" ht="3.95" customHeight="1" x14ac:dyDescent="0.2">
      <c r="A13" s="38"/>
      <c r="B13" s="163"/>
      <c r="C13" s="177"/>
      <c r="D13" s="177"/>
      <c r="E13" s="177"/>
      <c r="F13" s="177"/>
      <c r="G13" s="178"/>
      <c r="H13" s="168"/>
      <c r="I13" s="37"/>
    </row>
    <row r="14" spans="1:9" ht="21.95" customHeight="1" x14ac:dyDescent="0.2">
      <c r="A14" s="38"/>
      <c r="B14" s="163"/>
      <c r="C14" s="179" t="s">
        <v>165</v>
      </c>
      <c r="D14" s="649"/>
      <c r="E14" s="649"/>
      <c r="F14" s="649"/>
      <c r="G14" s="649"/>
      <c r="H14" s="168"/>
      <c r="I14" s="37"/>
    </row>
    <row r="15" spans="1:9" ht="3.95" customHeight="1" x14ac:dyDescent="0.2">
      <c r="A15" s="38"/>
      <c r="B15" s="163"/>
      <c r="C15" s="179"/>
      <c r="D15" s="180"/>
      <c r="E15" s="180"/>
      <c r="F15" s="180"/>
      <c r="G15" s="181"/>
      <c r="H15" s="168"/>
      <c r="I15" s="37"/>
    </row>
    <row r="16" spans="1:9" ht="21.95" customHeight="1" x14ac:dyDescent="0.2">
      <c r="A16" s="38"/>
      <c r="B16" s="163"/>
      <c r="C16" s="179" t="s">
        <v>166</v>
      </c>
      <c r="D16" s="649" t="s">
        <v>618</v>
      </c>
      <c r="E16" s="649"/>
      <c r="F16" s="649"/>
      <c r="G16" s="649"/>
      <c r="H16" s="168"/>
      <c r="I16" s="37"/>
    </row>
    <row r="17" spans="1:9" ht="3.95" customHeight="1" x14ac:dyDescent="0.2">
      <c r="A17" s="38"/>
      <c r="B17" s="163"/>
      <c r="C17" s="179"/>
      <c r="D17" s="180"/>
      <c r="E17" s="180"/>
      <c r="F17" s="180"/>
      <c r="G17" s="181"/>
      <c r="H17" s="168"/>
      <c r="I17" s="37"/>
    </row>
    <row r="18" spans="1:9" ht="21.95" customHeight="1" x14ac:dyDescent="0.2">
      <c r="A18" s="38"/>
      <c r="B18" s="163"/>
      <c r="C18" s="179" t="s">
        <v>167</v>
      </c>
      <c r="D18" s="649" t="s">
        <v>619</v>
      </c>
      <c r="E18" s="649"/>
      <c r="F18" s="649"/>
      <c r="G18" s="649"/>
      <c r="H18" s="168"/>
      <c r="I18" s="37"/>
    </row>
    <row r="19" spans="1:9" ht="3.95" customHeight="1" x14ac:dyDescent="0.2">
      <c r="A19" s="38"/>
      <c r="B19" s="163"/>
      <c r="C19" s="179"/>
      <c r="D19" s="180"/>
      <c r="E19" s="180"/>
      <c r="F19" s="180"/>
      <c r="G19" s="181"/>
      <c r="H19" s="168"/>
      <c r="I19" s="37"/>
    </row>
    <row r="20" spans="1:9" ht="21.95" customHeight="1" x14ac:dyDescent="0.2">
      <c r="A20" s="38"/>
      <c r="B20" s="163"/>
      <c r="C20" s="179" t="s">
        <v>168</v>
      </c>
      <c r="D20" s="650" t="s">
        <v>636</v>
      </c>
      <c r="E20" s="650"/>
      <c r="F20" s="650"/>
      <c r="G20" s="650"/>
      <c r="H20" s="168"/>
      <c r="I20" s="37"/>
    </row>
    <row r="21" spans="1:9" ht="3.95" customHeight="1" x14ac:dyDescent="0.2">
      <c r="A21" s="36"/>
      <c r="B21" s="169"/>
      <c r="C21" s="179"/>
      <c r="D21" s="180"/>
      <c r="E21" s="180"/>
      <c r="F21" s="180"/>
      <c r="G21" s="181"/>
      <c r="H21" s="168"/>
      <c r="I21" s="37"/>
    </row>
    <row r="22" spans="1:9" ht="21.95" customHeight="1" x14ac:dyDescent="0.2">
      <c r="A22" s="38"/>
      <c r="B22" s="163"/>
      <c r="C22" s="179" t="s">
        <v>169</v>
      </c>
      <c r="D22" s="649" t="s">
        <v>637</v>
      </c>
      <c r="E22" s="649"/>
      <c r="F22" s="649"/>
      <c r="G22" s="649"/>
      <c r="H22" s="168"/>
      <c r="I22" s="37"/>
    </row>
    <row r="23" spans="1:9" ht="21.95" customHeight="1" x14ac:dyDescent="0.2">
      <c r="A23" s="38"/>
      <c r="B23" s="163"/>
      <c r="C23" s="179"/>
      <c r="D23" s="179"/>
      <c r="E23" s="179"/>
      <c r="F23" s="179"/>
      <c r="G23" s="179"/>
      <c r="H23" s="168"/>
      <c r="I23" s="37"/>
    </row>
    <row r="24" spans="1:9" ht="14.25" x14ac:dyDescent="0.2">
      <c r="A24" s="38"/>
      <c r="B24" s="163"/>
      <c r="C24" s="179"/>
      <c r="D24" s="179"/>
      <c r="E24" s="179"/>
      <c r="F24" s="179"/>
      <c r="G24" s="179"/>
      <c r="H24" s="168"/>
    </row>
    <row r="25" spans="1:9" ht="15" x14ac:dyDescent="0.25">
      <c r="A25" s="38"/>
      <c r="B25" s="163"/>
      <c r="C25" s="648" t="s">
        <v>170</v>
      </c>
      <c r="D25" s="648"/>
      <c r="E25" s="648"/>
      <c r="F25" s="648"/>
      <c r="G25" s="648"/>
      <c r="H25" s="168"/>
    </row>
    <row r="26" spans="1:9" ht="13.5" thickBot="1" x14ac:dyDescent="0.25">
      <c r="A26" s="52"/>
      <c r="B26" s="182"/>
      <c r="C26" s="183"/>
      <c r="D26" s="183"/>
      <c r="E26" s="183"/>
      <c r="F26" s="183"/>
      <c r="G26" s="183"/>
      <c r="H26" s="184"/>
      <c r="I26" s="52"/>
    </row>
    <row r="27" spans="1:9" x14ac:dyDescent="0.2">
      <c r="A27" s="52"/>
      <c r="B27" s="52"/>
      <c r="C27" s="52"/>
      <c r="D27" s="52"/>
      <c r="E27" s="52"/>
      <c r="F27" s="52"/>
      <c r="G27" s="52"/>
      <c r="H27" s="52"/>
      <c r="I27" s="52"/>
    </row>
    <row r="28" spans="1:9" x14ac:dyDescent="0.2">
      <c r="A28" s="52"/>
      <c r="B28" s="52"/>
      <c r="C28" s="52"/>
      <c r="D28" s="52"/>
      <c r="E28" s="52"/>
      <c r="F28" s="52"/>
      <c r="G28" s="52"/>
      <c r="H28" s="52"/>
      <c r="I28" s="52"/>
    </row>
  </sheetData>
  <sheetProtection algorithmName="SHA-512" hashValue="IggSUvBkPE+MSjasVODvCC84J6BR2zCRCv8qwgDdm3FFoJzq0Mm2Z9a1FMoYQsESvog3Ah+oGrmq4360EEU0BQ==" saltValue="B//0cVBNFS7UHKZo7wDU1w==" spinCount="100000" sheet="1" objects="1" scenarios="1" selectLockedCells="1"/>
  <mergeCells count="9">
    <mergeCell ref="C4:G4"/>
    <mergeCell ref="C5:G5"/>
    <mergeCell ref="C7:G7"/>
    <mergeCell ref="C25:G25"/>
    <mergeCell ref="D14:G14"/>
    <mergeCell ref="D16:G16"/>
    <mergeCell ref="D18:G18"/>
    <mergeCell ref="D20:G20"/>
    <mergeCell ref="D22:G22"/>
  </mergeCells>
  <dataValidations count="1">
    <dataValidation type="list" allowBlank="1" showInputMessage="1" showErrorMessage="1" sqref="E9" xr:uid="{00000000-0002-0000-0600-000000000000}">
      <formula1>Countries</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9CDC9"/>
    <pageSetUpPr fitToPage="1"/>
  </sheetPr>
  <dimension ref="B1:F59"/>
  <sheetViews>
    <sheetView showGridLines="0" workbookViewId="0">
      <selection activeCell="E9" sqref="E9"/>
    </sheetView>
  </sheetViews>
  <sheetFormatPr defaultColWidth="9.140625" defaultRowHeight="14.25" x14ac:dyDescent="0.2"/>
  <cols>
    <col min="1" max="1" width="1.28515625" style="42" customWidth="1"/>
    <col min="2" max="2" width="0.85546875" style="42" customWidth="1"/>
    <col min="3" max="3" width="2.28515625" style="42" customWidth="1"/>
    <col min="4" max="4" width="7.42578125" style="298" customWidth="1"/>
    <col min="5" max="5" width="130.85546875" style="42" customWidth="1"/>
    <col min="6" max="6" width="2.28515625" style="42" customWidth="1"/>
    <col min="7" max="16384" width="9.140625" style="42"/>
  </cols>
  <sheetData>
    <row r="1" spans="2:6" ht="9.75" customHeight="1" thickBot="1" x14ac:dyDescent="0.25"/>
    <row r="2" spans="2:6" ht="40.5" customHeight="1" x14ac:dyDescent="0.25">
      <c r="C2" s="371"/>
      <c r="D2" s="651"/>
      <c r="E2" s="651"/>
      <c r="F2" s="372"/>
    </row>
    <row r="3" spans="2:6" ht="19.5" customHeight="1" x14ac:dyDescent="0.2">
      <c r="C3" s="163"/>
      <c r="D3" s="373"/>
      <c r="E3" s="374" t="str">
        <f>UPPER(Lists!K3)</f>
        <v>STATISTICAL OFFICE OF THE EUROPEAN UNION</v>
      </c>
      <c r="F3" s="168"/>
    </row>
    <row r="4" spans="2:6" ht="21.75" customHeight="1" x14ac:dyDescent="0.2">
      <c r="C4" s="163"/>
      <c r="D4" s="652" t="str">
        <f>UPPER(Lists!K7)</f>
        <v>ANNUAL REPORTING OF MINERAL AND SYNTHETIC LUBRICATION AND INDUSTRIAL OILS AND WASTE OILS</v>
      </c>
      <c r="E4" s="652"/>
      <c r="F4" s="168"/>
    </row>
    <row r="5" spans="2:6" ht="18" customHeight="1" x14ac:dyDescent="0.2">
      <c r="C5" s="163"/>
      <c r="D5" s="653" t="str">
        <f>CONCATENATE(Lists!K8," DATA COLLECTION")</f>
        <v>2024 DATA COLLECTION</v>
      </c>
      <c r="E5" s="653"/>
      <c r="F5" s="168"/>
    </row>
    <row r="6" spans="2:6" ht="9" customHeight="1" x14ac:dyDescent="0.2">
      <c r="C6" s="163"/>
      <c r="D6" s="375"/>
      <c r="E6" s="375"/>
      <c r="F6" s="168"/>
    </row>
    <row r="7" spans="2:6" ht="35.25" customHeight="1" x14ac:dyDescent="0.2">
      <c r="C7" s="163"/>
      <c r="D7" s="654" t="s">
        <v>171</v>
      </c>
      <c r="E7" s="654"/>
      <c r="F7" s="168"/>
    </row>
    <row r="8" spans="2:6" ht="30.75" customHeight="1" x14ac:dyDescent="0.2">
      <c r="C8" s="163"/>
      <c r="D8" s="655" t="str">
        <f>IF('GETTING STARTED'!E9="","",'GETTING STARTED'!E9)</f>
        <v>Luxembourg</v>
      </c>
      <c r="E8" s="655"/>
      <c r="F8" s="168"/>
    </row>
    <row r="9" spans="2:6" ht="15" x14ac:dyDescent="0.2">
      <c r="B9" s="45"/>
      <c r="C9" s="376"/>
      <c r="D9" s="377">
        <v>1</v>
      </c>
      <c r="E9" s="378" t="s">
        <v>620</v>
      </c>
      <c r="F9" s="168"/>
    </row>
    <row r="10" spans="2:6" ht="15" x14ac:dyDescent="0.2">
      <c r="B10" s="45"/>
      <c r="C10" s="376"/>
      <c r="D10" s="377">
        <v>2</v>
      </c>
      <c r="E10" s="379"/>
      <c r="F10" s="168"/>
    </row>
    <row r="11" spans="2:6" ht="15" x14ac:dyDescent="0.2">
      <c r="B11" s="45"/>
      <c r="C11" s="376"/>
      <c r="D11" s="380">
        <v>3</v>
      </c>
      <c r="E11" s="379"/>
      <c r="F11" s="168"/>
    </row>
    <row r="12" spans="2:6" ht="15" x14ac:dyDescent="0.2">
      <c r="B12" s="45"/>
      <c r="C12" s="376"/>
      <c r="D12" s="380">
        <v>4</v>
      </c>
      <c r="E12" s="43"/>
      <c r="F12" s="168"/>
    </row>
    <row r="13" spans="2:6" ht="15" x14ac:dyDescent="0.2">
      <c r="B13" s="45"/>
      <c r="C13" s="376"/>
      <c r="D13" s="377">
        <v>5</v>
      </c>
      <c r="E13" s="43"/>
      <c r="F13" s="168"/>
    </row>
    <row r="14" spans="2:6" ht="15" x14ac:dyDescent="0.2">
      <c r="B14" s="45"/>
      <c r="C14" s="376"/>
      <c r="D14" s="377">
        <v>6</v>
      </c>
      <c r="E14" s="43"/>
      <c r="F14" s="168"/>
    </row>
    <row r="15" spans="2:6" ht="15" x14ac:dyDescent="0.2">
      <c r="B15" s="45"/>
      <c r="C15" s="376"/>
      <c r="D15" s="377">
        <v>7</v>
      </c>
      <c r="E15" s="43"/>
      <c r="F15" s="168"/>
    </row>
    <row r="16" spans="2:6" ht="15" x14ac:dyDescent="0.2">
      <c r="B16" s="45"/>
      <c r="C16" s="376"/>
      <c r="D16" s="377">
        <v>8</v>
      </c>
      <c r="E16" s="43"/>
      <c r="F16" s="168"/>
    </row>
    <row r="17" spans="2:6" ht="15" x14ac:dyDescent="0.2">
      <c r="B17" s="45"/>
      <c r="C17" s="376"/>
      <c r="D17" s="377">
        <v>9</v>
      </c>
      <c r="E17" s="43"/>
      <c r="F17" s="168"/>
    </row>
    <row r="18" spans="2:6" ht="15" x14ac:dyDescent="0.2">
      <c r="B18" s="45"/>
      <c r="C18" s="376"/>
      <c r="D18" s="377">
        <v>10</v>
      </c>
      <c r="E18" s="381"/>
      <c r="F18" s="168"/>
    </row>
    <row r="19" spans="2:6" ht="15" x14ac:dyDescent="0.2">
      <c r="B19" s="45"/>
      <c r="C19" s="376"/>
      <c r="D19" s="377">
        <v>11</v>
      </c>
      <c r="E19" s="381"/>
      <c r="F19" s="168"/>
    </row>
    <row r="20" spans="2:6" ht="15" x14ac:dyDescent="0.2">
      <c r="B20" s="45"/>
      <c r="C20" s="376"/>
      <c r="D20" s="377">
        <v>12</v>
      </c>
      <c r="E20" s="381"/>
      <c r="F20" s="168"/>
    </row>
    <row r="21" spans="2:6" ht="15" x14ac:dyDescent="0.2">
      <c r="B21" s="45"/>
      <c r="C21" s="376"/>
      <c r="D21" s="377">
        <v>13</v>
      </c>
      <c r="E21" s="381"/>
      <c r="F21" s="168"/>
    </row>
    <row r="22" spans="2:6" ht="15" x14ac:dyDescent="0.2">
      <c r="B22" s="45"/>
      <c r="C22" s="376"/>
      <c r="D22" s="377">
        <v>14</v>
      </c>
      <c r="E22" s="381"/>
      <c r="F22" s="168"/>
    </row>
    <row r="23" spans="2:6" ht="15" x14ac:dyDescent="0.2">
      <c r="B23" s="45"/>
      <c r="C23" s="376"/>
      <c r="D23" s="377">
        <v>15</v>
      </c>
      <c r="E23" s="381"/>
      <c r="F23" s="168"/>
    </row>
    <row r="24" spans="2:6" ht="15" x14ac:dyDescent="0.2">
      <c r="B24" s="45"/>
      <c r="C24" s="376"/>
      <c r="D24" s="377">
        <v>16</v>
      </c>
      <c r="E24" s="381"/>
      <c r="F24" s="168"/>
    </row>
    <row r="25" spans="2:6" ht="15" x14ac:dyDescent="0.2">
      <c r="B25" s="45"/>
      <c r="C25" s="376"/>
      <c r="D25" s="377">
        <v>17</v>
      </c>
      <c r="E25" s="381"/>
      <c r="F25" s="168"/>
    </row>
    <row r="26" spans="2:6" ht="15" x14ac:dyDescent="0.2">
      <c r="B26" s="45"/>
      <c r="C26" s="376"/>
      <c r="D26" s="377">
        <v>18</v>
      </c>
      <c r="E26" s="381"/>
      <c r="F26" s="168"/>
    </row>
    <row r="27" spans="2:6" ht="15" x14ac:dyDescent="0.2">
      <c r="B27" s="45"/>
      <c r="C27" s="376"/>
      <c r="D27" s="377">
        <v>19</v>
      </c>
      <c r="E27" s="381"/>
      <c r="F27" s="168"/>
    </row>
    <row r="28" spans="2:6" ht="15" x14ac:dyDescent="0.2">
      <c r="B28" s="45"/>
      <c r="C28" s="376"/>
      <c r="D28" s="377">
        <v>20</v>
      </c>
      <c r="E28" s="381"/>
      <c r="F28" s="168"/>
    </row>
    <row r="29" spans="2:6" ht="15" x14ac:dyDescent="0.2">
      <c r="B29" s="45"/>
      <c r="C29" s="376"/>
      <c r="D29" s="377">
        <v>21</v>
      </c>
      <c r="E29" s="381"/>
      <c r="F29" s="168"/>
    </row>
    <row r="30" spans="2:6" ht="15" x14ac:dyDescent="0.2">
      <c r="B30" s="45"/>
      <c r="C30" s="376"/>
      <c r="D30" s="377">
        <v>22</v>
      </c>
      <c r="E30" s="381"/>
      <c r="F30" s="168"/>
    </row>
    <row r="31" spans="2:6" ht="15" x14ac:dyDescent="0.2">
      <c r="B31" s="45"/>
      <c r="C31" s="376"/>
      <c r="D31" s="377">
        <v>23</v>
      </c>
      <c r="E31" s="381"/>
      <c r="F31" s="168"/>
    </row>
    <row r="32" spans="2:6" ht="15" x14ac:dyDescent="0.2">
      <c r="B32" s="45"/>
      <c r="C32" s="376"/>
      <c r="D32" s="377">
        <v>24</v>
      </c>
      <c r="E32" s="381"/>
      <c r="F32" s="168"/>
    </row>
    <row r="33" spans="2:6" ht="15" x14ac:dyDescent="0.2">
      <c r="B33" s="45"/>
      <c r="C33" s="376"/>
      <c r="D33" s="377">
        <v>25</v>
      </c>
      <c r="E33" s="381"/>
      <c r="F33" s="168"/>
    </row>
    <row r="34" spans="2:6" ht="15" x14ac:dyDescent="0.2">
      <c r="B34" s="45"/>
      <c r="C34" s="376"/>
      <c r="D34" s="377">
        <v>26</v>
      </c>
      <c r="E34" s="381"/>
      <c r="F34" s="168"/>
    </row>
    <row r="35" spans="2:6" ht="15" x14ac:dyDescent="0.2">
      <c r="B35" s="45"/>
      <c r="C35" s="376"/>
      <c r="D35" s="377">
        <v>27</v>
      </c>
      <c r="E35" s="381"/>
      <c r="F35" s="168"/>
    </row>
    <row r="36" spans="2:6" ht="15" x14ac:dyDescent="0.2">
      <c r="B36" s="45"/>
      <c r="C36" s="376"/>
      <c r="D36" s="377">
        <v>28</v>
      </c>
      <c r="E36" s="381"/>
      <c r="F36" s="168"/>
    </row>
    <row r="37" spans="2:6" ht="15" x14ac:dyDescent="0.2">
      <c r="B37" s="45"/>
      <c r="C37" s="376"/>
      <c r="D37" s="377">
        <v>29</v>
      </c>
      <c r="E37" s="381"/>
      <c r="F37" s="168"/>
    </row>
    <row r="38" spans="2:6" ht="15" x14ac:dyDescent="0.2">
      <c r="B38" s="45"/>
      <c r="C38" s="376"/>
      <c r="D38" s="377">
        <v>30</v>
      </c>
      <c r="E38" s="381"/>
      <c r="F38" s="168"/>
    </row>
    <row r="39" spans="2:6" ht="15" x14ac:dyDescent="0.2">
      <c r="B39" s="45"/>
      <c r="C39" s="376"/>
      <c r="D39" s="377">
        <v>31</v>
      </c>
      <c r="E39" s="381"/>
      <c r="F39" s="168"/>
    </row>
    <row r="40" spans="2:6" ht="15" x14ac:dyDescent="0.2">
      <c r="B40" s="45"/>
      <c r="C40" s="376"/>
      <c r="D40" s="377">
        <v>32</v>
      </c>
      <c r="E40" s="381"/>
      <c r="F40" s="168"/>
    </row>
    <row r="41" spans="2:6" ht="15" x14ac:dyDescent="0.2">
      <c r="B41" s="45"/>
      <c r="C41" s="376"/>
      <c r="D41" s="377">
        <v>33</v>
      </c>
      <c r="E41" s="381"/>
      <c r="F41" s="168"/>
    </row>
    <row r="42" spans="2:6" ht="15" x14ac:dyDescent="0.2">
      <c r="B42" s="45"/>
      <c r="C42" s="376"/>
      <c r="D42" s="377">
        <v>34</v>
      </c>
      <c r="E42" s="381"/>
      <c r="F42" s="168"/>
    </row>
    <row r="43" spans="2:6" ht="15" x14ac:dyDescent="0.2">
      <c r="B43" s="45"/>
      <c r="C43" s="376"/>
      <c r="D43" s="377">
        <v>35</v>
      </c>
      <c r="E43" s="381"/>
      <c r="F43" s="168"/>
    </row>
    <row r="44" spans="2:6" ht="15" x14ac:dyDescent="0.2">
      <c r="B44" s="45"/>
      <c r="C44" s="376"/>
      <c r="D44" s="377">
        <v>36</v>
      </c>
      <c r="E44" s="381"/>
      <c r="F44" s="168"/>
    </row>
    <row r="45" spans="2:6" ht="15" x14ac:dyDescent="0.2">
      <c r="B45" s="45"/>
      <c r="C45" s="376"/>
      <c r="D45" s="377">
        <v>37</v>
      </c>
      <c r="E45" s="381"/>
      <c r="F45" s="168"/>
    </row>
    <row r="46" spans="2:6" ht="15" x14ac:dyDescent="0.2">
      <c r="B46" s="45"/>
      <c r="C46" s="376"/>
      <c r="D46" s="377">
        <v>38</v>
      </c>
      <c r="E46" s="381"/>
      <c r="F46" s="168"/>
    </row>
    <row r="47" spans="2:6" ht="15" x14ac:dyDescent="0.2">
      <c r="B47" s="45"/>
      <c r="C47" s="376"/>
      <c r="D47" s="377">
        <v>39</v>
      </c>
      <c r="E47" s="381"/>
      <c r="F47" s="168"/>
    </row>
    <row r="48" spans="2:6" ht="15" x14ac:dyDescent="0.2">
      <c r="B48" s="45"/>
      <c r="C48" s="376"/>
      <c r="D48" s="377">
        <v>40</v>
      </c>
      <c r="E48" s="381"/>
      <c r="F48" s="168"/>
    </row>
    <row r="49" spans="2:6" ht="15" x14ac:dyDescent="0.2">
      <c r="B49" s="45"/>
      <c r="C49" s="376"/>
      <c r="D49" s="377">
        <v>41</v>
      </c>
      <c r="E49" s="381"/>
      <c r="F49" s="168"/>
    </row>
    <row r="50" spans="2:6" ht="15" x14ac:dyDescent="0.2">
      <c r="B50" s="45"/>
      <c r="C50" s="376"/>
      <c r="D50" s="377">
        <v>42</v>
      </c>
      <c r="E50" s="381"/>
      <c r="F50" s="168"/>
    </row>
    <row r="51" spans="2:6" ht="15" x14ac:dyDescent="0.2">
      <c r="B51" s="45"/>
      <c r="C51" s="376"/>
      <c r="D51" s="377">
        <v>43</v>
      </c>
      <c r="E51" s="381"/>
      <c r="F51" s="168"/>
    </row>
    <row r="52" spans="2:6" ht="15" x14ac:dyDescent="0.2">
      <c r="B52" s="45"/>
      <c r="C52" s="376"/>
      <c r="D52" s="377">
        <v>44</v>
      </c>
      <c r="E52" s="381"/>
      <c r="F52" s="168"/>
    </row>
    <row r="53" spans="2:6" ht="15" x14ac:dyDescent="0.2">
      <c r="B53" s="45"/>
      <c r="C53" s="376"/>
      <c r="D53" s="377">
        <v>45</v>
      </c>
      <c r="E53" s="381"/>
      <c r="F53" s="168"/>
    </row>
    <row r="54" spans="2:6" ht="15" x14ac:dyDescent="0.2">
      <c r="B54" s="45"/>
      <c r="C54" s="376"/>
      <c r="D54" s="377">
        <v>46</v>
      </c>
      <c r="E54" s="381"/>
      <c r="F54" s="168"/>
    </row>
    <row r="55" spans="2:6" ht="15" x14ac:dyDescent="0.2">
      <c r="B55" s="45"/>
      <c r="C55" s="376"/>
      <c r="D55" s="377">
        <v>47</v>
      </c>
      <c r="E55" s="381"/>
      <c r="F55" s="168"/>
    </row>
    <row r="56" spans="2:6" ht="15" x14ac:dyDescent="0.2">
      <c r="B56" s="45"/>
      <c r="C56" s="376"/>
      <c r="D56" s="377">
        <v>48</v>
      </c>
      <c r="E56" s="381"/>
      <c r="F56" s="168"/>
    </row>
    <row r="57" spans="2:6" ht="15" x14ac:dyDescent="0.2">
      <c r="B57" s="45"/>
      <c r="C57" s="376"/>
      <c r="D57" s="377">
        <v>49</v>
      </c>
      <c r="E57" s="381"/>
      <c r="F57" s="168"/>
    </row>
    <row r="58" spans="2:6" ht="15" x14ac:dyDescent="0.2">
      <c r="B58" s="45"/>
      <c r="C58" s="376"/>
      <c r="D58" s="377">
        <v>50</v>
      </c>
      <c r="E58" s="381"/>
      <c r="F58" s="168"/>
    </row>
    <row r="59" spans="2:6" ht="15" thickBot="1" x14ac:dyDescent="0.25">
      <c r="C59" s="382"/>
      <c r="D59" s="383"/>
      <c r="E59" s="384"/>
      <c r="F59" s="385"/>
    </row>
  </sheetData>
  <sheetProtection algorithmName="SHA-512" hashValue="HF4I4khI3a+5zHQvHpX2HzbRju2Rrbc+9kt6iv2MucY5xxe91ub6hh7pUtMIGZ/BJLQqVDWbqVvU89Fn6W6y9w==" saltValue="3pqE6K2erYLRUqzJEXi67w==" spinCount="100000" sheet="1" objects="1" scenarios="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61" fitToHeight="0" orientation="portrait" verticalDpi="0" r:id="rId1"/>
  <headerFooter>
    <oddFooter>&amp;L&amp;F&amp;CPage &amp;P of &amp;N&amp;R&amp;A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41AFAA"/>
    <pageSetUpPr fitToPage="1"/>
  </sheetPr>
  <dimension ref="A1:BS33"/>
  <sheetViews>
    <sheetView showGridLines="0" zoomScaleNormal="100" workbookViewId="0">
      <pane xSplit="6" ySplit="7" topLeftCell="G8" activePane="bottomRight" state="frozen"/>
      <selection pane="topRight" activeCell="D1" sqref="D1"/>
      <selection pane="bottomLeft" activeCell="A8" sqref="A8"/>
      <selection pane="bottomRight" activeCell="G8" sqref="G8"/>
    </sheetView>
  </sheetViews>
  <sheetFormatPr defaultColWidth="10.85546875" defaultRowHeight="12.75" x14ac:dyDescent="0.2"/>
  <cols>
    <col min="1" max="3" width="10.85546875" hidden="1" customWidth="1"/>
    <col min="4" max="4" width="1.28515625" customWidth="1"/>
    <col min="5" max="5" width="22.7109375" customWidth="1"/>
    <col min="6" max="6" width="14" customWidth="1"/>
    <col min="7" max="7" width="9.5703125" customWidth="1"/>
    <col min="8" max="9" width="3.5703125" customWidth="1"/>
    <col min="10" max="10" width="9.5703125" customWidth="1"/>
    <col min="11" max="11" width="8.5703125" customWidth="1"/>
    <col min="12" max="13" width="3.5703125" customWidth="1"/>
    <col min="14" max="15" width="9.5703125" customWidth="1"/>
    <col min="16" max="17" width="3.5703125" customWidth="1"/>
    <col min="18" max="19" width="9.5703125" customWidth="1"/>
    <col min="20" max="21" width="3.5703125" customWidth="1"/>
    <col min="22" max="23" width="9.5703125" customWidth="1"/>
    <col min="24" max="25" width="3.5703125" customWidth="1"/>
    <col min="26" max="27" width="9.5703125" customWidth="1"/>
    <col min="28" max="29" width="3.5703125" customWidth="1"/>
    <col min="30" max="31" width="9.5703125" customWidth="1"/>
    <col min="32" max="33" width="3.5703125" customWidth="1"/>
    <col min="34" max="35" width="9.5703125" customWidth="1"/>
    <col min="36" max="37" width="3.5703125" customWidth="1"/>
    <col min="38" max="39" width="9.5703125" customWidth="1"/>
    <col min="40" max="41" width="3.5703125" customWidth="1"/>
    <col min="42" max="43" width="9.5703125" customWidth="1"/>
    <col min="44" max="45" width="3.5703125" customWidth="1"/>
    <col min="46" max="47" width="9.5703125" customWidth="1"/>
    <col min="48" max="49" width="3.5703125" customWidth="1"/>
    <col min="50" max="51" width="9.5703125" customWidth="1"/>
    <col min="52" max="53" width="3.5703125" customWidth="1"/>
    <col min="54" max="55" width="9.5703125" customWidth="1"/>
    <col min="56" max="57" width="3.5703125" customWidth="1"/>
    <col min="58" max="59" width="9.5703125" customWidth="1"/>
    <col min="60" max="61" width="3.5703125" customWidth="1"/>
    <col min="62" max="63" width="9.5703125" customWidth="1"/>
    <col min="64" max="65" width="3.5703125" customWidth="1"/>
    <col min="66" max="67" width="9.5703125" customWidth="1"/>
    <col min="68" max="69" width="3.5703125" customWidth="1"/>
    <col min="70" max="70" width="9.5703125" customWidth="1"/>
    <col min="71" max="71" width="38.85546875" customWidth="1"/>
  </cols>
  <sheetData>
    <row r="1" spans="4:71" ht="13.5" thickBot="1" x14ac:dyDescent="0.25">
      <c r="D1" s="530"/>
      <c r="E1" s="531"/>
      <c r="F1" s="531"/>
    </row>
    <row r="2" spans="4:71" ht="43.5" customHeight="1" thickBot="1" x14ac:dyDescent="0.25">
      <c r="D2" s="530"/>
      <c r="E2" s="662" t="s">
        <v>172</v>
      </c>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663"/>
      <c r="AU2" s="663"/>
      <c r="AV2" s="663"/>
      <c r="AW2" s="663"/>
      <c r="AX2" s="663"/>
      <c r="AY2" s="663"/>
      <c r="AZ2" s="663"/>
      <c r="BA2" s="663"/>
      <c r="BB2" s="663"/>
      <c r="BC2" s="663"/>
      <c r="BD2" s="663"/>
      <c r="BE2" s="663"/>
      <c r="BF2" s="663"/>
      <c r="BG2" s="663"/>
      <c r="BH2" s="663"/>
      <c r="BI2" s="663"/>
      <c r="BJ2" s="663"/>
      <c r="BK2" s="663"/>
      <c r="BL2" s="663"/>
      <c r="BM2" s="663"/>
      <c r="BN2" s="663"/>
      <c r="BO2" s="663"/>
      <c r="BP2" s="663"/>
      <c r="BQ2" s="663"/>
      <c r="BR2" s="664"/>
      <c r="BS2" s="678" t="s">
        <v>593</v>
      </c>
    </row>
    <row r="3" spans="4:71" s="124" customFormat="1" ht="16.5" thickBot="1" x14ac:dyDescent="0.25">
      <c r="E3" s="147" t="s">
        <v>119</v>
      </c>
      <c r="F3" s="147" t="str">
        <f>IF('GETTING STARTED'!E9="","",'GETTING STARTED'!E9)</f>
        <v>Luxembourg</v>
      </c>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5"/>
      <c r="AR3" s="665"/>
      <c r="AS3" s="665"/>
      <c r="AT3" s="665"/>
      <c r="AU3" s="665"/>
      <c r="AV3" s="665"/>
      <c r="AW3" s="665"/>
      <c r="AX3" s="665"/>
      <c r="AY3" s="665"/>
      <c r="AZ3" s="665"/>
      <c r="BA3" s="665"/>
      <c r="BB3" s="665"/>
      <c r="BC3" s="665"/>
      <c r="BD3" s="665"/>
      <c r="BE3" s="665"/>
      <c r="BF3" s="665"/>
      <c r="BG3" s="665"/>
      <c r="BH3" s="665"/>
      <c r="BI3" s="665"/>
      <c r="BJ3" s="665"/>
      <c r="BK3" s="665"/>
      <c r="BL3" s="665"/>
      <c r="BM3" s="665"/>
      <c r="BN3" s="665"/>
      <c r="BO3" s="665"/>
      <c r="BP3" s="665"/>
      <c r="BQ3" s="665"/>
      <c r="BR3" s="666"/>
      <c r="BS3" s="678"/>
    </row>
    <row r="4" spans="4:71" s="124" customFormat="1" ht="16.5" thickBot="1" x14ac:dyDescent="0.25">
      <c r="E4" s="147" t="s">
        <v>173</v>
      </c>
      <c r="F4" s="326">
        <f>IF('GETTING STARTED'!E10="","",'GETTING STARTED'!E10)</f>
        <v>2022</v>
      </c>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5"/>
      <c r="BK4" s="665"/>
      <c r="BL4" s="665"/>
      <c r="BM4" s="665"/>
      <c r="BN4" s="665"/>
      <c r="BO4" s="665"/>
      <c r="BP4" s="665"/>
      <c r="BQ4" s="665"/>
      <c r="BR4" s="666"/>
      <c r="BS4" s="678"/>
    </row>
    <row r="5" spans="4:71" s="124" customFormat="1" ht="13.5" thickBot="1" x14ac:dyDescent="0.25">
      <c r="E5" s="670"/>
      <c r="F5" s="671"/>
      <c r="G5" s="667">
        <v>1</v>
      </c>
      <c r="H5" s="667"/>
      <c r="I5" s="667"/>
      <c r="J5" s="668"/>
      <c r="K5" s="669">
        <v>2</v>
      </c>
      <c r="L5" s="667"/>
      <c r="M5" s="667"/>
      <c r="N5" s="668"/>
      <c r="O5" s="669">
        <v>3</v>
      </c>
      <c r="P5" s="667"/>
      <c r="Q5" s="667"/>
      <c r="R5" s="667"/>
      <c r="S5" s="667"/>
      <c r="T5" s="667"/>
      <c r="U5" s="667"/>
      <c r="V5" s="668"/>
      <c r="W5" s="669">
        <v>4</v>
      </c>
      <c r="X5" s="667"/>
      <c r="Y5" s="667"/>
      <c r="Z5" s="667"/>
      <c r="AA5" s="667"/>
      <c r="AB5" s="667"/>
      <c r="AC5" s="667"/>
      <c r="AD5" s="668"/>
      <c r="AE5" s="669">
        <v>5</v>
      </c>
      <c r="AF5" s="667"/>
      <c r="AG5" s="667"/>
      <c r="AH5" s="667"/>
      <c r="AI5" s="667"/>
      <c r="AJ5" s="667"/>
      <c r="AK5" s="667"/>
      <c r="AL5" s="668"/>
      <c r="AM5" s="669">
        <v>6</v>
      </c>
      <c r="AN5" s="667"/>
      <c r="AO5" s="667"/>
      <c r="AP5" s="667"/>
      <c r="AQ5" s="667"/>
      <c r="AR5" s="667"/>
      <c r="AS5" s="667"/>
      <c r="AT5" s="668"/>
      <c r="AU5" s="669">
        <v>7</v>
      </c>
      <c r="AV5" s="667"/>
      <c r="AW5" s="667"/>
      <c r="AX5" s="667"/>
      <c r="AY5" s="667"/>
      <c r="AZ5" s="667"/>
      <c r="BA5" s="667"/>
      <c r="BB5" s="668"/>
      <c r="BC5" s="669">
        <v>8</v>
      </c>
      <c r="BD5" s="667"/>
      <c r="BE5" s="667"/>
      <c r="BF5" s="667"/>
      <c r="BG5" s="667"/>
      <c r="BH5" s="667"/>
      <c r="BI5" s="667"/>
      <c r="BJ5" s="668"/>
      <c r="BK5" s="669">
        <v>9</v>
      </c>
      <c r="BL5" s="667"/>
      <c r="BM5" s="667"/>
      <c r="BN5" s="667"/>
      <c r="BO5" s="667"/>
      <c r="BP5" s="667"/>
      <c r="BQ5" s="667"/>
      <c r="BR5" s="668"/>
    </row>
    <row r="6" spans="4:71" s="124" customFormat="1" ht="13.5" thickBot="1" x14ac:dyDescent="0.25">
      <c r="E6" s="672"/>
      <c r="F6" s="673"/>
      <c r="G6" s="667" t="s">
        <v>174</v>
      </c>
      <c r="H6" s="667"/>
      <c r="I6" s="667"/>
      <c r="J6" s="668"/>
      <c r="K6" s="669" t="s">
        <v>175</v>
      </c>
      <c r="L6" s="667"/>
      <c r="M6" s="667"/>
      <c r="N6" s="668"/>
      <c r="O6" s="669" t="s">
        <v>176</v>
      </c>
      <c r="P6" s="667"/>
      <c r="Q6" s="667"/>
      <c r="R6" s="667"/>
      <c r="S6" s="667"/>
      <c r="T6" s="667"/>
      <c r="U6" s="667"/>
      <c r="V6" s="668"/>
      <c r="W6" s="669" t="s">
        <v>177</v>
      </c>
      <c r="X6" s="667"/>
      <c r="Y6" s="667"/>
      <c r="Z6" s="667"/>
      <c r="AA6" s="667"/>
      <c r="AB6" s="667"/>
      <c r="AC6" s="667"/>
      <c r="AD6" s="668"/>
      <c r="AE6" s="669" t="s">
        <v>178</v>
      </c>
      <c r="AF6" s="667"/>
      <c r="AG6" s="667"/>
      <c r="AH6" s="667"/>
      <c r="AI6" s="667"/>
      <c r="AJ6" s="667"/>
      <c r="AK6" s="667"/>
      <c r="AL6" s="668"/>
      <c r="AM6" s="669" t="s">
        <v>179</v>
      </c>
      <c r="AN6" s="667"/>
      <c r="AO6" s="667"/>
      <c r="AP6" s="667"/>
      <c r="AQ6" s="667"/>
      <c r="AR6" s="667"/>
      <c r="AS6" s="667"/>
      <c r="AT6" s="668"/>
      <c r="AU6" s="669" t="s">
        <v>180</v>
      </c>
      <c r="AV6" s="667"/>
      <c r="AW6" s="667"/>
      <c r="AX6" s="667"/>
      <c r="AY6" s="667"/>
      <c r="AZ6" s="667"/>
      <c r="BA6" s="667"/>
      <c r="BB6" s="668"/>
      <c r="BC6" s="669" t="s">
        <v>181</v>
      </c>
      <c r="BD6" s="667"/>
      <c r="BE6" s="667"/>
      <c r="BF6" s="667"/>
      <c r="BG6" s="667"/>
      <c r="BH6" s="667"/>
      <c r="BI6" s="667"/>
      <c r="BJ6" s="668"/>
      <c r="BK6" s="669" t="s">
        <v>182</v>
      </c>
      <c r="BL6" s="667"/>
      <c r="BM6" s="667"/>
      <c r="BN6" s="667"/>
      <c r="BO6" s="667"/>
      <c r="BP6" s="667"/>
      <c r="BQ6" s="667"/>
      <c r="BR6" s="668"/>
    </row>
    <row r="7" spans="4:71" s="124" customFormat="1" ht="54" customHeight="1" thickBot="1" x14ac:dyDescent="0.25">
      <c r="E7" s="674"/>
      <c r="F7" s="675"/>
      <c r="G7" s="126" t="s">
        <v>183</v>
      </c>
      <c r="H7" s="127" t="s">
        <v>184</v>
      </c>
      <c r="I7" s="676" t="s">
        <v>185</v>
      </c>
      <c r="J7" s="677"/>
      <c r="K7" s="126" t="s">
        <v>183</v>
      </c>
      <c r="L7" s="127" t="s">
        <v>184</v>
      </c>
      <c r="M7" s="680" t="s">
        <v>185</v>
      </c>
      <c r="N7" s="681"/>
      <c r="O7" s="126" t="s">
        <v>186</v>
      </c>
      <c r="P7" s="127" t="s">
        <v>184</v>
      </c>
      <c r="Q7" s="676" t="s">
        <v>185</v>
      </c>
      <c r="R7" s="677"/>
      <c r="S7" s="126" t="s">
        <v>187</v>
      </c>
      <c r="T7" s="127" t="s">
        <v>184</v>
      </c>
      <c r="U7" s="676" t="s">
        <v>185</v>
      </c>
      <c r="V7" s="677"/>
      <c r="W7" s="126" t="s">
        <v>186</v>
      </c>
      <c r="X7" s="127" t="s">
        <v>184</v>
      </c>
      <c r="Y7" s="676" t="s">
        <v>185</v>
      </c>
      <c r="Z7" s="677"/>
      <c r="AA7" s="126" t="s">
        <v>187</v>
      </c>
      <c r="AB7" s="127" t="s">
        <v>184</v>
      </c>
      <c r="AC7" s="676" t="s">
        <v>185</v>
      </c>
      <c r="AD7" s="677"/>
      <c r="AE7" s="126" t="s">
        <v>186</v>
      </c>
      <c r="AF7" s="127" t="s">
        <v>184</v>
      </c>
      <c r="AG7" s="676" t="s">
        <v>185</v>
      </c>
      <c r="AH7" s="677"/>
      <c r="AI7" s="126" t="s">
        <v>187</v>
      </c>
      <c r="AJ7" s="127" t="s">
        <v>184</v>
      </c>
      <c r="AK7" s="676" t="s">
        <v>185</v>
      </c>
      <c r="AL7" s="677"/>
      <c r="AM7" s="126" t="s">
        <v>186</v>
      </c>
      <c r="AN7" s="127" t="s">
        <v>184</v>
      </c>
      <c r="AO7" s="676" t="s">
        <v>185</v>
      </c>
      <c r="AP7" s="677"/>
      <c r="AQ7" s="126" t="s">
        <v>187</v>
      </c>
      <c r="AR7" s="127" t="s">
        <v>184</v>
      </c>
      <c r="AS7" s="676" t="s">
        <v>185</v>
      </c>
      <c r="AT7" s="677"/>
      <c r="AU7" s="126" t="s">
        <v>186</v>
      </c>
      <c r="AV7" s="127" t="s">
        <v>184</v>
      </c>
      <c r="AW7" s="676" t="s">
        <v>185</v>
      </c>
      <c r="AX7" s="677"/>
      <c r="AY7" s="126" t="s">
        <v>187</v>
      </c>
      <c r="AZ7" s="127" t="s">
        <v>184</v>
      </c>
      <c r="BA7" s="676" t="s">
        <v>185</v>
      </c>
      <c r="BB7" s="677"/>
      <c r="BC7" s="126" t="s">
        <v>186</v>
      </c>
      <c r="BD7" s="127" t="s">
        <v>184</v>
      </c>
      <c r="BE7" s="676" t="s">
        <v>185</v>
      </c>
      <c r="BF7" s="677"/>
      <c r="BG7" s="126" t="s">
        <v>187</v>
      </c>
      <c r="BH7" s="127" t="s">
        <v>184</v>
      </c>
      <c r="BI7" s="676" t="s">
        <v>185</v>
      </c>
      <c r="BJ7" s="677"/>
      <c r="BK7" s="126" t="s">
        <v>186</v>
      </c>
      <c r="BL7" s="127" t="s">
        <v>184</v>
      </c>
      <c r="BM7" s="676" t="s">
        <v>185</v>
      </c>
      <c r="BN7" s="677"/>
      <c r="BO7" s="126" t="s">
        <v>187</v>
      </c>
      <c r="BP7" s="127" t="s">
        <v>184</v>
      </c>
      <c r="BQ7" s="676" t="s">
        <v>185</v>
      </c>
      <c r="BR7" s="677"/>
    </row>
    <row r="8" spans="4:71" s="124" customFormat="1" ht="15" customHeight="1" x14ac:dyDescent="0.2">
      <c r="E8" s="656" t="s">
        <v>188</v>
      </c>
      <c r="F8" s="657"/>
      <c r="G8" s="128">
        <v>2386</v>
      </c>
      <c r="H8" s="129"/>
      <c r="I8" s="448"/>
      <c r="J8" s="451" t="str">
        <f>IF(TRIM(I8)="", "", IF(VLOOKUP(I8,'Footnotes list'!$D$5:$E$54,2,FALSE)=0,"",VLOOKUP(I8,'Footnotes list'!$D$5:$E$54,2,FALSE) ) )</f>
        <v/>
      </c>
      <c r="K8" s="128">
        <v>1229</v>
      </c>
      <c r="L8" s="129"/>
      <c r="M8" s="448"/>
      <c r="N8" s="451" t="str">
        <f>IF(TRIM(M8)="", "", IF(VLOOKUP(M8,'Footnotes list'!$D$5:$E$54,2,FALSE)=0,"",VLOOKUP(M8,'Footnotes list'!$D$5:$E$54,2,FALSE) ) )</f>
        <v/>
      </c>
      <c r="O8" s="130">
        <v>3772</v>
      </c>
      <c r="P8" s="129"/>
      <c r="Q8" s="448"/>
      <c r="R8" s="451" t="str">
        <f>IF(TRIM(Q8)="", "", IF(VLOOKUP(Q8,'Footnotes list'!$D$5:$E$54,2,FALSE)=0,"",VLOOKUP(Q8,'Footnotes list'!$D$5:$E$54,2,FALSE) ) )</f>
        <v/>
      </c>
      <c r="S8" s="535">
        <f>IF(TRIM(CONCATENATE(AA8,AQ8,AY8,BG8,BO8,AI8))="","",AA8+AQ8+AY8+BG8+BO8-AI8)</f>
        <v>2989</v>
      </c>
      <c r="T8" s="129"/>
      <c r="U8" s="448"/>
      <c r="V8" s="451" t="str">
        <f>IF(TRIM(U8)="", "", IF(VLOOKUP(U8,'Footnotes list'!$D$5:$E$54,2,FALSE)=0,"",VLOOKUP(U8,'Footnotes list'!$D$5:$E$54,2,FALSE) ) )</f>
        <v/>
      </c>
      <c r="W8" s="130">
        <v>3249</v>
      </c>
      <c r="X8" s="129"/>
      <c r="Y8" s="448"/>
      <c r="Z8" s="451" t="str">
        <f>IF(TRIM(Y8)="", "", IF(VLOOKUP(Y8,'Footnotes list'!$D$5:$E$54,2,FALSE)=0,"",VLOOKUP(Y8,'Footnotes list'!$D$5:$E$54,2,FALSE) ) )</f>
        <v/>
      </c>
      <c r="AA8" s="128">
        <v>2989</v>
      </c>
      <c r="AB8" s="129"/>
      <c r="AC8" s="448"/>
      <c r="AD8" s="451" t="str">
        <f>IF(TRIM(AC8)="", "", IF(VLOOKUP(AC8,'Footnotes list'!$D$5:$E$54,2,FALSE)=0,"",VLOOKUP(AC8,'Footnotes list'!$D$5:$E$54,2,FALSE) ) )</f>
        <v/>
      </c>
      <c r="AE8" s="130">
        <v>0</v>
      </c>
      <c r="AF8" s="129"/>
      <c r="AG8" s="448"/>
      <c r="AH8" s="451" t="str">
        <f>IF(TRIM(AG8)="", "", IF(VLOOKUP(AG8,'Footnotes list'!$D$5:$E$54,2,FALSE)=0,"",VLOOKUP(AG8,'Footnotes list'!$D$5:$E$54,2,FALSE) ) )</f>
        <v/>
      </c>
      <c r="AI8" s="128">
        <v>0</v>
      </c>
      <c r="AJ8" s="129"/>
      <c r="AK8" s="448"/>
      <c r="AL8" s="451" t="str">
        <f>IF(TRIM(AK8)="", "", IF(VLOOKUP(AK8,'Footnotes list'!$D$5:$E$54,2,FALSE)=0,"",VLOOKUP(AK8,'Footnotes list'!$D$5:$E$54,2,FALSE) ) )</f>
        <v/>
      </c>
      <c r="AM8" s="494"/>
      <c r="AN8" s="495"/>
      <c r="AO8" s="495"/>
      <c r="AP8" s="495"/>
      <c r="AQ8" s="128">
        <v>0</v>
      </c>
      <c r="AR8" s="129"/>
      <c r="AS8" s="448"/>
      <c r="AT8" s="451" t="str">
        <f>IF(TRIM(AS8)="", "", IF(VLOOKUP(AS8,'Footnotes list'!$D$5:$E$54,2,FALSE)=0,"",VLOOKUP(AS8,'Footnotes list'!$D$5:$E$54,2,FALSE) ) )</f>
        <v/>
      </c>
      <c r="AU8" s="494"/>
      <c r="AV8" s="495"/>
      <c r="AW8" s="495"/>
      <c r="AX8" s="495"/>
      <c r="AY8" s="128">
        <v>0</v>
      </c>
      <c r="AZ8" s="129"/>
      <c r="BA8" s="448"/>
      <c r="BB8" s="451" t="str">
        <f>IF(TRIM(BA8)="", "", IF(VLOOKUP(BA8,'Footnotes list'!$D$5:$E$54,2,FALSE)=0,"",VLOOKUP(BA8,'Footnotes list'!$D$5:$E$54,2,FALSE) ) )</f>
        <v/>
      </c>
      <c r="BC8" s="494"/>
      <c r="BD8" s="495"/>
      <c r="BE8" s="495"/>
      <c r="BF8" s="495"/>
      <c r="BG8" s="128">
        <v>0</v>
      </c>
      <c r="BH8" s="129"/>
      <c r="BI8" s="448"/>
      <c r="BJ8" s="451" t="str">
        <f>IF(TRIM(BI8)="", "", IF(VLOOKUP(BI8,'Footnotes list'!$D$5:$E$54,2,FALSE)=0,"",VLOOKUP(BI8,'Footnotes list'!$D$5:$E$54,2,FALSE) ) )</f>
        <v/>
      </c>
      <c r="BK8" s="494"/>
      <c r="BL8" s="495"/>
      <c r="BM8" s="495"/>
      <c r="BN8" s="495"/>
      <c r="BO8" s="128">
        <v>0</v>
      </c>
      <c r="BP8" s="129"/>
      <c r="BQ8" s="448"/>
      <c r="BR8" s="451" t="str">
        <f>IF(TRIM(BQ8)="", "", IF(VLOOKUP(BQ8,'Footnotes list'!$D$5:$E$54,2,FALSE)=0,"",VLOOKUP(BQ8,'Footnotes list'!$D$5:$E$54,2,FALSE) ) )</f>
        <v/>
      </c>
      <c r="BS8" s="525" t="str">
        <f>IF((O8&lt;S8),"Warning: section 3 -- 'Including water' cannot be lower than 'dry oil'. Please correct the values.",IF((W8&lt;AA8),"Warning: section 4 -- 'Including water' cannot be lower than 'dry oil'. Please correct the values.",IF((AE8&lt;AI8),"Warning: section 5 -- 'Including water' cannot be lower than 'dry oil'. Please correct the values.","No warning")))</f>
        <v>No warning</v>
      </c>
    </row>
    <row r="9" spans="4:71" s="124" customFormat="1" ht="15" customHeight="1" x14ac:dyDescent="0.2">
      <c r="E9" s="658" t="s">
        <v>189</v>
      </c>
      <c r="F9" s="659"/>
      <c r="G9" s="128">
        <v>5466</v>
      </c>
      <c r="H9" s="129"/>
      <c r="I9" s="148"/>
      <c r="J9" s="131" t="str">
        <f>IF(TRIM(I9)="", "", IF(VLOOKUP(I9,'Footnotes list'!$D$5:$E$54,2,FALSE)=0,"",VLOOKUP(I9,'Footnotes list'!$D$5:$E$54,2,FALSE) ) )</f>
        <v/>
      </c>
      <c r="K9" s="130">
        <v>3580</v>
      </c>
      <c r="L9" s="129"/>
      <c r="M9" s="148"/>
      <c r="N9" s="131" t="str">
        <f>IF(TRIM(M9)="", "", IF(VLOOKUP(M9,'Footnotes list'!$D$5:$E$54,2,FALSE)=0,"",VLOOKUP(M9,'Footnotes list'!$D$5:$E$54,2,FALSE) ) )</f>
        <v/>
      </c>
      <c r="O9" s="130">
        <v>230</v>
      </c>
      <c r="P9" s="129"/>
      <c r="Q9" s="148"/>
      <c r="R9" s="131" t="str">
        <f>IF(TRIM(Q9)="", "", IF(VLOOKUP(Q9,'Footnotes list'!$D$5:$E$54,2,FALSE)=0,"",VLOOKUP(Q9,'Footnotes list'!$D$5:$E$54,2,FALSE) ) )</f>
        <v/>
      </c>
      <c r="S9" s="535">
        <f>IF(TRIM(CONCATENATE(AA9,AQ9,AY9,BG9,BO9,AI9))="","",AA9+AQ9+AY9+BG9+BO9-AI9)</f>
        <v>0</v>
      </c>
      <c r="T9" s="129"/>
      <c r="U9" s="148"/>
      <c r="V9" s="131" t="str">
        <f>IF(TRIM(U9)="", "", IF(VLOOKUP(U9,'Footnotes list'!$D$5:$E$54,2,FALSE)=0,"",VLOOKUP(U9,'Footnotes list'!$D$5:$E$54,2,FALSE) ) )</f>
        <v/>
      </c>
      <c r="W9" s="132">
        <v>0</v>
      </c>
      <c r="X9" s="129"/>
      <c r="Y9" s="148"/>
      <c r="Z9" s="131" t="str">
        <f>IF(TRIM(Y9)="", "", IF(VLOOKUP(Y9,'Footnotes list'!$D$5:$E$54,2,FALSE)=0,"",VLOOKUP(Y9,'Footnotes list'!$D$5:$E$54,2,FALSE) ) )</f>
        <v/>
      </c>
      <c r="AA9" s="128">
        <v>0</v>
      </c>
      <c r="AB9" s="129"/>
      <c r="AC9" s="148"/>
      <c r="AD9" s="131" t="str">
        <f>IF(TRIM(AC9)="", "", IF(VLOOKUP(AC9,'Footnotes list'!$D$5:$E$54,2,FALSE)=0,"",VLOOKUP(AC9,'Footnotes list'!$D$5:$E$54,2,FALSE) ) )</f>
        <v/>
      </c>
      <c r="AE9" s="133">
        <v>0</v>
      </c>
      <c r="AF9" s="129"/>
      <c r="AG9" s="148"/>
      <c r="AH9" s="131" t="str">
        <f>IF(TRIM(AG9)="", "", IF(VLOOKUP(AG9,'Footnotes list'!$D$5:$E$54,2,FALSE)=0,"",VLOOKUP(AG9,'Footnotes list'!$D$5:$E$54,2,FALSE) ) )</f>
        <v/>
      </c>
      <c r="AI9" s="128">
        <v>0</v>
      </c>
      <c r="AJ9" s="129"/>
      <c r="AK9" s="148"/>
      <c r="AL9" s="131" t="str">
        <f>IF(TRIM(AK9)="", "", IF(VLOOKUP(AK9,'Footnotes list'!$D$5:$E$54,2,FALSE)=0,"",VLOOKUP(AK9,'Footnotes list'!$D$5:$E$54,2,FALSE) ) )</f>
        <v/>
      </c>
      <c r="AM9" s="494"/>
      <c r="AN9" s="495"/>
      <c r="AO9" s="495"/>
      <c r="AP9" s="495"/>
      <c r="AQ9" s="128">
        <v>0</v>
      </c>
      <c r="AR9" s="129"/>
      <c r="AS9" s="148"/>
      <c r="AT9" s="131" t="str">
        <f>IF(TRIM(AS9)="", "", IF(VLOOKUP(AS9,'Footnotes list'!$D$5:$E$54,2,FALSE)=0,"",VLOOKUP(AS9,'Footnotes list'!$D$5:$E$54,2,FALSE) ) )</f>
        <v/>
      </c>
      <c r="AU9" s="494"/>
      <c r="AV9" s="495"/>
      <c r="AW9" s="495"/>
      <c r="AX9" s="495"/>
      <c r="AY9" s="128">
        <v>0</v>
      </c>
      <c r="AZ9" s="129"/>
      <c r="BA9" s="148"/>
      <c r="BB9" s="131" t="str">
        <f>IF(TRIM(BA9)="", "", IF(VLOOKUP(BA9,'Footnotes list'!$D$5:$E$54,2,FALSE)=0,"",VLOOKUP(BA9,'Footnotes list'!$D$5:$E$54,2,FALSE) ) )</f>
        <v/>
      </c>
      <c r="BC9" s="494"/>
      <c r="BD9" s="495"/>
      <c r="BE9" s="495"/>
      <c r="BF9" s="495"/>
      <c r="BG9" s="128">
        <v>0</v>
      </c>
      <c r="BH9" s="129"/>
      <c r="BI9" s="148"/>
      <c r="BJ9" s="131" t="str">
        <f>IF(TRIM(BI9)="", "", IF(VLOOKUP(BI9,'Footnotes list'!$D$5:$E$54,2,FALSE)=0,"",VLOOKUP(BI9,'Footnotes list'!$D$5:$E$54,2,FALSE) ) )</f>
        <v/>
      </c>
      <c r="BK9" s="494"/>
      <c r="BL9" s="495"/>
      <c r="BM9" s="495"/>
      <c r="BN9" s="495"/>
      <c r="BO9" s="128">
        <v>0</v>
      </c>
      <c r="BP9" s="129"/>
      <c r="BQ9" s="148"/>
      <c r="BR9" s="131" t="str">
        <f>IF(TRIM(BQ9)="", "", IF(VLOOKUP(BQ9,'Footnotes list'!$D$5:$E$54,2,FALSE)=0,"",VLOOKUP(BQ9,'Footnotes list'!$D$5:$E$54,2,FALSE) ) )</f>
        <v/>
      </c>
      <c r="BS9" s="525" t="str">
        <f>IF((O9&lt;S9),"Warning: section 3 -- 'Including water' cannot be lower than 'dry oil'. Please correct the values.",IF((W9&lt;AA9),"Warning: section 4 -- 'Including water' cannot be lower than 'dry oil'. Please correct the values.",IF((AE9&lt;AI9),"Warning: section 5 -- 'Including water' cannot be lower than 'dry oil'. Please correct the values.","No warning")))</f>
        <v>No warning</v>
      </c>
    </row>
    <row r="10" spans="4:71" s="124" customFormat="1" ht="15" customHeight="1" x14ac:dyDescent="0.2">
      <c r="E10" s="658" t="s">
        <v>190</v>
      </c>
      <c r="F10" s="659"/>
      <c r="G10" s="133">
        <v>0</v>
      </c>
      <c r="H10" s="129"/>
      <c r="I10" s="449">
        <v>1</v>
      </c>
      <c r="J10" s="450" t="str">
        <f>IF(TRIM(I10)="", "", IF(VLOOKUP(I10,'Footnotes list'!$D$5:$E$54,2,FALSE)=0,"",VLOOKUP(I10,'Footnotes list'!$D$5:$E$54,2,FALSE) ) )</f>
        <v xml:space="preserve">Data included under "industrial oils" </v>
      </c>
      <c r="K10" s="132">
        <v>0</v>
      </c>
      <c r="L10" s="129"/>
      <c r="M10" s="449"/>
      <c r="N10" s="450" t="str">
        <f>IF(TRIM(M10)="", "", IF(VLOOKUP(M10,'Footnotes list'!$D$5:$E$54,2,FALSE)=0,"",VLOOKUP(M10,'Footnotes list'!$D$5:$E$54,2,FALSE) ) )</f>
        <v/>
      </c>
      <c r="O10" s="132">
        <v>7182</v>
      </c>
      <c r="P10" s="129"/>
      <c r="Q10" s="148"/>
      <c r="R10" s="131" t="str">
        <f>IF(TRIM(Q10)="", "", IF(VLOOKUP(Q10,'Footnotes list'!$D$5:$E$54,2,FALSE)=0,"",VLOOKUP(Q10,'Footnotes list'!$D$5:$E$54,2,FALSE) ) )</f>
        <v/>
      </c>
      <c r="S10" s="535">
        <f t="shared" ref="S10:S11" si="0">IF(TRIM(CONCATENATE(AA10,AQ10,AY10,BG10,BO10,AI10))="","",AA10+AQ10+AY10+BG10+BO10-AI10)</f>
        <v>55</v>
      </c>
      <c r="T10" s="129"/>
      <c r="U10" s="449"/>
      <c r="V10" s="131" t="str">
        <f>IF(TRIM(U10)="", "", IF(VLOOKUP(U10,'Footnotes list'!$D$5:$E$54,2,FALSE)=0,"",VLOOKUP(U10,'Footnotes list'!$D$5:$E$54,2,FALSE) ) )</f>
        <v/>
      </c>
      <c r="W10" s="132">
        <v>60</v>
      </c>
      <c r="X10" s="457"/>
      <c r="Y10" s="148"/>
      <c r="Z10" s="131" t="str">
        <f>IF(TRIM(Y10)="", "", IF(VLOOKUP(Y10,'Footnotes list'!$D$5:$E$54,2,FALSE)=0,"",VLOOKUP(Y10,'Footnotes list'!$D$5:$E$54,2,FALSE) ) )</f>
        <v/>
      </c>
      <c r="AA10" s="133">
        <v>55</v>
      </c>
      <c r="AB10" s="457"/>
      <c r="AC10" s="148"/>
      <c r="AD10" s="131" t="str">
        <f>IF(TRIM(AC10)="", "", IF(VLOOKUP(AC10,'Footnotes list'!$D$5:$E$54,2,FALSE)=0,"",VLOOKUP(AC10,'Footnotes list'!$D$5:$E$54,2,FALSE) ) )</f>
        <v/>
      </c>
      <c r="AE10" s="133">
        <v>0</v>
      </c>
      <c r="AF10" s="457"/>
      <c r="AG10" s="148"/>
      <c r="AH10" s="131" t="str">
        <f>IF(TRIM(AG10)="", "", IF(VLOOKUP(AG10,'Footnotes list'!$D$5:$E$54,2,FALSE)=0,"",VLOOKUP(AG10,'Footnotes list'!$D$5:$E$54,2,FALSE) ) )</f>
        <v/>
      </c>
      <c r="AI10" s="133">
        <v>0</v>
      </c>
      <c r="AJ10" s="457"/>
      <c r="AK10" s="148"/>
      <c r="AL10" s="131" t="str">
        <f>IF(TRIM(AK10)="", "", IF(VLOOKUP(AK10,'Footnotes list'!$D$5:$E$54,2,FALSE)=0,"",VLOOKUP(AK10,'Footnotes list'!$D$5:$E$54,2,FALSE) ) )</f>
        <v/>
      </c>
      <c r="AM10" s="132">
        <v>0</v>
      </c>
      <c r="AN10" s="457"/>
      <c r="AO10" s="148"/>
      <c r="AP10" s="131" t="str">
        <f>IF(TRIM(AO10)="", "", IF(VLOOKUP(AO10,'Footnotes list'!$D$5:$E$54,2,FALSE)=0,"",VLOOKUP(AO10,'Footnotes list'!$D$5:$E$54,2,FALSE) ) )</f>
        <v/>
      </c>
      <c r="AQ10" s="133">
        <v>0</v>
      </c>
      <c r="AR10" s="457"/>
      <c r="AS10" s="148"/>
      <c r="AT10" s="131" t="str">
        <f>IF(TRIM(AS10)="", "", IF(VLOOKUP(AS10,'Footnotes list'!$D$5:$E$54,2,FALSE)=0,"",VLOOKUP(AS10,'Footnotes list'!$D$5:$E$54,2,FALSE) ) )</f>
        <v/>
      </c>
      <c r="AU10" s="132">
        <v>0</v>
      </c>
      <c r="AV10" s="457"/>
      <c r="AW10" s="148"/>
      <c r="AX10" s="131" t="str">
        <f>IF(TRIM(AW10)="", "", IF(VLOOKUP(AW10,'Footnotes list'!$D$5:$E$54,2,FALSE)=0,"",VLOOKUP(AW10,'Footnotes list'!$D$5:$E$54,2,FALSE) ) )</f>
        <v/>
      </c>
      <c r="AY10" s="133">
        <v>0</v>
      </c>
      <c r="AZ10" s="457"/>
      <c r="BA10" s="148"/>
      <c r="BB10" s="131" t="str">
        <f>IF(TRIM(BA10)="", "", IF(VLOOKUP(BA10,'Footnotes list'!$D$5:$E$54,2,FALSE)=0,"",VLOOKUP(BA10,'Footnotes list'!$D$5:$E$54,2,FALSE) ) )</f>
        <v/>
      </c>
      <c r="BC10" s="132">
        <v>0</v>
      </c>
      <c r="BD10" s="457"/>
      <c r="BE10" s="148"/>
      <c r="BF10" s="131" t="str">
        <f>IF(TRIM(BE10)="", "", IF(VLOOKUP(BE10,'Footnotes list'!$D$5:$E$54,2,FALSE)=0,"",VLOOKUP(BE10,'Footnotes list'!$D$5:$E$54,2,FALSE) ) )</f>
        <v/>
      </c>
      <c r="BG10" s="133">
        <v>0</v>
      </c>
      <c r="BH10" s="457"/>
      <c r="BI10" s="148"/>
      <c r="BJ10" s="131" t="str">
        <f>IF(TRIM(BI10)="", "", IF(VLOOKUP(BI10,'Footnotes list'!$D$5:$E$54,2,FALSE)=0,"",VLOOKUP(BI10,'Footnotes list'!$D$5:$E$54,2,FALSE) ) )</f>
        <v/>
      </c>
      <c r="BK10" s="132">
        <v>0</v>
      </c>
      <c r="BL10" s="457"/>
      <c r="BM10" s="148"/>
      <c r="BN10" s="131" t="str">
        <f>IF(TRIM(BM10)="", "", IF(VLOOKUP(BM10,'Footnotes list'!$D$5:$E$54,2,FALSE)=0,"",VLOOKUP(BM10,'Footnotes list'!$D$5:$E$54,2,FALSE) ) )</f>
        <v/>
      </c>
      <c r="BO10" s="133">
        <v>0</v>
      </c>
      <c r="BP10" s="457"/>
      <c r="BQ10" s="148"/>
      <c r="BR10" s="131" t="str">
        <f>IF(TRIM(BQ10)="", "", IF(VLOOKUP(BQ10,'Footnotes list'!$D$5:$E$54,2,FALSE)=0,"",VLOOKUP(BQ10,'Footnotes list'!$D$5:$E$54,2,FALSE) ) )</f>
        <v/>
      </c>
      <c r="BS10" s="525" t="str">
        <f>IF((O10&lt;S10),"Warning: section 3 -- 'Including water' cannot be lower than 'dry oil'. Please correct the values.",IF((W10&lt;AA10),"Warning: section 4 -- 'Including water' cannot be lower than 'dry oil'. Please correct the values.",IF((AE10&lt;AI10),"Warning: section 5 -- 'Including water' cannot be lower than 'dry oil'. Please correct the values.",IF((AM10&lt;AQ10),"Warning: section 6 -- 'Including water' cannot be lower than 'dry oil'. Please correct the values.",IF((AU10&lt;AY10),"Warning: section 7 -- 'Including water' cannot be lower than 'dry oil'. Please correct the values.",IF((BC10&lt;BG10),"Warning: section 8 -- 'Including water' cannot be lower than 'dry oil'. Please correct the values.",IF((BK10&lt;BO10),"Warning: section 9 -- 'Including water' cannot be lower than 'dry oil'. Please correct the values.","No warning")))))))</f>
        <v>No warning</v>
      </c>
    </row>
    <row r="11" spans="4:71" s="124" customFormat="1" ht="15" customHeight="1" thickBot="1" x14ac:dyDescent="0.25">
      <c r="E11" s="660" t="s">
        <v>191</v>
      </c>
      <c r="F11" s="661"/>
      <c r="G11" s="491"/>
      <c r="H11" s="492"/>
      <c r="I11" s="492"/>
      <c r="J11" s="512"/>
      <c r="K11" s="493"/>
      <c r="L11" s="492"/>
      <c r="M11" s="492"/>
      <c r="N11" s="512"/>
      <c r="O11" s="459">
        <v>1356</v>
      </c>
      <c r="P11" s="134"/>
      <c r="Q11" s="452"/>
      <c r="R11" s="453" t="str">
        <f>IF(TRIM(Q11)="", "", IF(VLOOKUP(Q11,'Footnotes list'!$D$5:$E$54,2,FALSE)=0,"",VLOOKUP(Q11,'Footnotes list'!$D$5:$E$54,2,FALSE) ) )</f>
        <v/>
      </c>
      <c r="S11" s="535">
        <f t="shared" si="0"/>
        <v>1248</v>
      </c>
      <c r="T11" s="134"/>
      <c r="U11" s="452"/>
      <c r="V11" s="453" t="str">
        <f>IF(TRIM(U11)="", "", IF(VLOOKUP(U11,'Footnotes list'!$D$5:$E$54,2,FALSE)=0,"",VLOOKUP(U11,'Footnotes list'!$D$5:$E$54,2,FALSE) ) )</f>
        <v/>
      </c>
      <c r="W11" s="454">
        <v>1356</v>
      </c>
      <c r="X11" s="455"/>
      <c r="Y11" s="452"/>
      <c r="Z11" s="453" t="str">
        <f>IF(TRIM(Y11)="", "", IF(VLOOKUP(Y11,'Footnotes list'!$D$5:$E$54,2,FALSE)=0,"",VLOOKUP(Y11,'Footnotes list'!$D$5:$E$54,2,FALSE) ) )</f>
        <v/>
      </c>
      <c r="AA11" s="456">
        <v>1248</v>
      </c>
      <c r="AB11" s="455"/>
      <c r="AC11" s="452"/>
      <c r="AD11" s="453" t="str">
        <f>IF(TRIM(AC11)="", "", IF(VLOOKUP(AC11,'Footnotes list'!$D$5:$E$54,2,FALSE)=0,"",VLOOKUP(AC11,'Footnotes list'!$D$5:$E$54,2,FALSE) ) )</f>
        <v/>
      </c>
      <c r="AE11" s="454">
        <v>0</v>
      </c>
      <c r="AF11" s="455"/>
      <c r="AG11" s="452"/>
      <c r="AH11" s="453" t="str">
        <f>IF(TRIM(AG11)="", "", IF(VLOOKUP(AG11,'Footnotes list'!$D$5:$E$54,2,FALSE)=0,"",VLOOKUP(AG11,'Footnotes list'!$D$5:$E$54,2,FALSE) ) )</f>
        <v/>
      </c>
      <c r="AI11" s="456">
        <v>0</v>
      </c>
      <c r="AJ11" s="455"/>
      <c r="AK11" s="452"/>
      <c r="AL11" s="453" t="str">
        <f>IF(TRIM(AK11)="", "", IF(VLOOKUP(AK11,'Footnotes list'!$D$5:$E$54,2,FALSE)=0,"",VLOOKUP(AK11,'Footnotes list'!$D$5:$E$54,2,FALSE) ) )</f>
        <v/>
      </c>
      <c r="AM11" s="454">
        <v>0</v>
      </c>
      <c r="AN11" s="455"/>
      <c r="AO11" s="452"/>
      <c r="AP11" s="453" t="str">
        <f>IF(TRIM(AO11)="", "", IF(VLOOKUP(AO11,'Footnotes list'!$D$5:$E$54,2,FALSE)=0,"",VLOOKUP(AO11,'Footnotes list'!$D$5:$E$54,2,FALSE) ) )</f>
        <v/>
      </c>
      <c r="AQ11" s="456">
        <v>0</v>
      </c>
      <c r="AR11" s="455"/>
      <c r="AS11" s="452"/>
      <c r="AT11" s="453" t="str">
        <f>IF(TRIM(AS11)="", "", IF(VLOOKUP(AS11,'Footnotes list'!$D$5:$E$54,2,FALSE)=0,"",VLOOKUP(AS11,'Footnotes list'!$D$5:$E$54,2,FALSE) ) )</f>
        <v/>
      </c>
      <c r="AU11" s="454">
        <v>0</v>
      </c>
      <c r="AV11" s="455"/>
      <c r="AW11" s="452"/>
      <c r="AX11" s="453" t="str">
        <f>IF(TRIM(AW11)="", "", IF(VLOOKUP(AW11,'Footnotes list'!$D$5:$E$54,2,FALSE)=0,"",VLOOKUP(AW11,'Footnotes list'!$D$5:$E$54,2,FALSE) ) )</f>
        <v/>
      </c>
      <c r="AY11" s="456">
        <v>0</v>
      </c>
      <c r="AZ11" s="455"/>
      <c r="BA11" s="452"/>
      <c r="BB11" s="453" t="str">
        <f>IF(TRIM(BA11)="", "", IF(VLOOKUP(BA11,'Footnotes list'!$D$5:$E$54,2,FALSE)=0,"",VLOOKUP(BA11,'Footnotes list'!$D$5:$E$54,2,FALSE) ) )</f>
        <v/>
      </c>
      <c r="BC11" s="454">
        <v>0</v>
      </c>
      <c r="BD11" s="455"/>
      <c r="BE11" s="452"/>
      <c r="BF11" s="453" t="str">
        <f>IF(TRIM(BE11)="", "", IF(VLOOKUP(BE11,'Footnotes list'!$D$5:$E$54,2,FALSE)=0,"",VLOOKUP(BE11,'Footnotes list'!$D$5:$E$54,2,FALSE) ) )</f>
        <v/>
      </c>
      <c r="BG11" s="456">
        <v>0</v>
      </c>
      <c r="BH11" s="455"/>
      <c r="BI11" s="452"/>
      <c r="BJ11" s="453" t="str">
        <f>IF(TRIM(BI11)="", "", IF(VLOOKUP(BI11,'Footnotes list'!$D$5:$E$54,2,FALSE)=0,"",VLOOKUP(BI11,'Footnotes list'!$D$5:$E$54,2,FALSE) ) )</f>
        <v/>
      </c>
      <c r="BK11" s="454">
        <v>0</v>
      </c>
      <c r="BL11" s="455"/>
      <c r="BM11" s="452"/>
      <c r="BN11" s="453" t="str">
        <f>IF(TRIM(BM11)="", "", IF(VLOOKUP(BM11,'Footnotes list'!$D$5:$E$54,2,FALSE)=0,"",VLOOKUP(BM11,'Footnotes list'!$D$5:$E$54,2,FALSE) ) )</f>
        <v/>
      </c>
      <c r="BO11" s="456">
        <v>0</v>
      </c>
      <c r="BP11" s="455"/>
      <c r="BQ11" s="452"/>
      <c r="BR11" s="453" t="str">
        <f>IF(TRIM(BQ11)="", "", IF(VLOOKUP(BQ11,'Footnotes list'!$D$5:$E$54,2,FALSE)=0,"",VLOOKUP(BQ11,'Footnotes list'!$D$5:$E$54,2,FALSE) ) )</f>
        <v/>
      </c>
      <c r="BS11" s="525" t="str">
        <f>IF((O11&lt;S11),"Warning: section 3 -- 'Including water' cannot be lower than 'dry oil'. Please correct the values.",IF((W11&lt;AA11),"Warning: section 4 -- 'Including water' cannot be lower than 'dry oil'. Please correct the values.",IF((AE11&lt;AI11),"Warning: section 5 -- 'Including water' cannot be lower than 'dry oil'. Please correct the values.",IF((AM11&lt;AQ11),"Warning: section 6 -- 'Including water' cannot be lower than 'dry oil'. Please correct the values.",IF((AU11&lt;AY11),"Warning: section 7 -- 'Including water' cannot be lower than 'dry oil'. Please correct the values.",IF((BC11&lt;BG11),"Warning: section 8 -- 'Including water' cannot be lower than 'dry oil'. Please correct the values.",IF((BK11&lt;BO11),"Warning: section 9 -- 'Including water' cannot be lower than 'dry oil'. Please correct the values.","No warning")))))))</f>
        <v>No warning</v>
      </c>
    </row>
    <row r="12" spans="4:71" s="528" customFormat="1" ht="44.1" customHeight="1" x14ac:dyDescent="0.2">
      <c r="G12" s="679" t="str">
        <f>IF(AND(OR(LEN(G8)&gt;0,LEN(J8)&gt;0), OR(LEN(G9)&gt;0,LEN(J9)&gt;0), OR(LEN(G10)&gt;0, LEN(J10)&gt;0)), "No warning","Warning: mandatory cell is empty. Please provide value or explanation")</f>
        <v>No warning</v>
      </c>
      <c r="H12" s="679"/>
      <c r="I12" s="679"/>
      <c r="J12" s="679"/>
      <c r="K12" s="679" t="str">
        <f>IF(AND(OR(LEN(K8)&gt;0,LEN(N8)&gt;0), OR(LEN(K9)&gt;0,LEN(N9)&gt;0), OR(LEN(K10)&gt;0, LEN(N10)&gt;0)), "No warning","Warning: mandatory cell is empty. Please provide value or explanation")</f>
        <v>No warning</v>
      </c>
      <c r="L12" s="679"/>
      <c r="M12" s="679"/>
      <c r="N12" s="679"/>
      <c r="O12" s="679" t="str">
        <f>IF(AND(OR(LEN(O8)&gt;0,LEN(R8)&gt;0), OR(LEN(O9)&gt;0,LEN(R9)&gt;0), OR(LEN(O10)&gt;0, LEN(R10)&gt;0), OR(LEN(O11)&gt;0, LEN(R11)&gt;0)), "No warning","Warning: mandatory cell is empty. Please provide value or explanation")</f>
        <v>No warning</v>
      </c>
      <c r="P12" s="679"/>
      <c r="Q12" s="679"/>
      <c r="R12" s="679"/>
      <c r="S12" s="679" t="str">
        <f>IF(AND(OR(LEN(S8)&gt;0,LEN(V8)&gt;0), OR(LEN(S9)&gt;0,LEN(V9)&gt;0), OR(LEN(S10)&gt;0, LEN(V10)&gt;0), OR(LEN(S11)&gt;0, LEN(V11)&gt;0)), "No warning","Warning: mandatory cell is empty. Please provide value or explanation")</f>
        <v>No warning</v>
      </c>
      <c r="T12" s="679"/>
      <c r="U12" s="679"/>
      <c r="V12" s="679"/>
      <c r="W12" s="679" t="str">
        <f>IF(AND(OR(LEN(W8)&gt;0,LEN(Z8)&gt;0), OR(LEN(W9)&gt;0,LEN(Z9)&gt;0), OR(LEN(W10)&gt;0, LEN(Z10)&gt;0), OR(LEN(W11)&gt;0, LEN(Z11)&gt;0)), "No warning","Warning: mandatory cell is empty. Please provide value or explanation")</f>
        <v>No warning</v>
      </c>
      <c r="X12" s="679"/>
      <c r="Y12" s="679"/>
      <c r="Z12" s="679"/>
      <c r="AA12" s="679" t="str">
        <f>IF(AND(OR(LEN(AA8)&gt;0,LEN(AD8)&gt;0), OR(LEN(AA9)&gt;0,LEN(AD9)&gt;0), OR(LEN(AA10)&gt;0, LEN(AD10)&gt;0), OR(LEN(AA11)&gt;0, LEN(AD11)&gt;0)), "No warning","Warning: mandatory cell is empty. Please provide value or explanation")</f>
        <v>No warning</v>
      </c>
      <c r="AB12" s="679"/>
      <c r="AC12" s="679"/>
      <c r="AD12" s="679"/>
      <c r="AE12" s="679" t="str">
        <f>IF(AND(OR(LEN(AE8)&gt;0,LEN(AH8)&gt;0), OR(LEN(AE9)&gt;0,LEN(AH9)&gt;0), OR(LEN(AE10)&gt;0, LEN(AH10)&gt;0), OR(LEN(AE11)&gt;0, LEN(AH11)&gt;0)), "No warning","Warning: mandatory cell is empty. Please provide value or explanation")</f>
        <v>No warning</v>
      </c>
      <c r="AF12" s="679"/>
      <c r="AG12" s="679"/>
      <c r="AH12" s="679"/>
      <c r="AI12" s="679" t="str">
        <f>IF(AND(OR(LEN(AI8)&gt;0,LEN(AL8)&gt;0), OR(LEN(AI9)&gt;0,LEN(AL9)&gt;0), OR(LEN(AI10)&gt;0, LEN(AL10)&gt;0), OR(LEN(AI11)&gt;0, LEN(AL11)&gt;0)), "No warning","Warning: mandatory cell is empty. Please provide value or explanation")</f>
        <v>No warning</v>
      </c>
      <c r="AJ12" s="679"/>
      <c r="AK12" s="679"/>
      <c r="AL12" s="679"/>
      <c r="AM12" s="679" t="str">
        <f>IF(AND(OR(LEN(AM10)&gt;0,LEN(AP10)&gt;0),OR(LEN(AM11)&gt;0,LEN(AP11)&gt;0)),"No warning","Warning: mandatory cell is empty. Please provide value or explanation")</f>
        <v>No warning</v>
      </c>
      <c r="AN12" s="679"/>
      <c r="AO12" s="679"/>
      <c r="AP12" s="679"/>
      <c r="AQ12" s="679" t="str">
        <f>IF(AND(OR(LEN(AQ8)&gt;0,LEN(AT8)&gt;0), OR(LEN(AQ9)&gt;0,LEN(AT9)&gt;0), OR(LEN(AQ10)&gt;0, LEN(AT10)&gt;0), OR(LEN(AQ11)&gt;0, LEN(AT11)&gt;0)), "No warning","Warning: mandatory cell is empty. Please provide value or explanation")</f>
        <v>No warning</v>
      </c>
      <c r="AR12" s="679"/>
      <c r="AS12" s="679"/>
      <c r="AT12" s="679"/>
      <c r="AU12" s="679" t="str">
        <f>IF(AND(OR(LEN(AU10)&gt;0,LEN(AX10)&gt;0),OR(LEN(AU11)&gt;0,LEN(AX11)&gt;0)),"No warning","Warning: mandatory cell is empty. Please provide value or explanation")</f>
        <v>No warning</v>
      </c>
      <c r="AV12" s="679"/>
      <c r="AW12" s="679"/>
      <c r="AX12" s="679"/>
      <c r="AY12" s="679" t="str">
        <f>IF(AND(OR(LEN(AY8)&gt;0,LEN(BB8)&gt;0), OR(LEN(AY9)&gt;0,LEN(BB9)&gt;0), OR(LEN(AY10)&gt;0, LEN(BB10)&gt;0), OR(LEN(AY11)&gt;0, LEN(BB11)&gt;0)), "No warning","Warning: mandatory cell is empty. Please provide value or explanation")</f>
        <v>No warning</v>
      </c>
      <c r="AZ12" s="679"/>
      <c r="BA12" s="679"/>
      <c r="BB12" s="679"/>
      <c r="BC12" s="679" t="str">
        <f>IF(AND(OR(LEN(BC10)&gt;0,LEN(BF10)&gt;0),OR(LEN(BC11)&gt;0,LEN(BF11)&gt;0)),"No warning","Warning: mandatory cell is empty. Please provide value or explanation")</f>
        <v>No warning</v>
      </c>
      <c r="BD12" s="679"/>
      <c r="BE12" s="679"/>
      <c r="BF12" s="679"/>
      <c r="BG12" s="679" t="str">
        <f>IF(AND(OR(LEN(BG8)&gt;0,LEN(BJ8)&gt;0), OR(LEN(BG9)&gt;0,LEN(BJ9)&gt;0), OR(LEN(BG10)&gt;0, LEN(BJ10)&gt;0), OR(LEN(BG11)&gt;0, LEN(BJ11)&gt;0)), "No warning","Warning: mandatory cell is empty. Please provide value or explanation")</f>
        <v>No warning</v>
      </c>
      <c r="BH12" s="679"/>
      <c r="BI12" s="679"/>
      <c r="BJ12" s="679"/>
      <c r="BK12" s="679" t="str">
        <f>IF(AND(OR(LEN(BK10)&gt;0,LEN(BN10)&gt;0),OR(LEN(BK11)&gt;0,LEN(BN11)&gt;0)),"No warning","Warning: mandatory cell is empty. Please provide value or explanation")</f>
        <v>No warning</v>
      </c>
      <c r="BL12" s="679"/>
      <c r="BM12" s="679"/>
      <c r="BN12" s="679"/>
      <c r="BO12" s="679" t="str">
        <f>IF(AND(OR(LEN(BO8)&gt;0,LEN(BR8)&gt;0), OR(LEN(BO9)&gt;0,LEN(BR9)&gt;0), OR(LEN(BO10)&gt;0, LEN(BR10)&gt;0), OR(LEN(BO11)&gt;0, LEN(BR11)&gt;0)), "No warning","Warning: mandatory cell is empty. Please provide value or explanation")</f>
        <v>No warning</v>
      </c>
      <c r="BP12" s="679"/>
      <c r="BQ12" s="679"/>
      <c r="BR12" s="679"/>
    </row>
    <row r="13" spans="4:71" ht="15" x14ac:dyDescent="0.25">
      <c r="E13" s="48" t="s">
        <v>134</v>
      </c>
      <c r="F13" s="48"/>
      <c r="G13" s="35"/>
      <c r="H13" s="35"/>
      <c r="I13" s="35"/>
      <c r="J13" s="35"/>
      <c r="K13" s="35"/>
      <c r="L13" s="35"/>
      <c r="M13" s="34"/>
      <c r="N13" s="34"/>
      <c r="O13" s="34"/>
      <c r="P13" s="34"/>
      <c r="Q13" s="34"/>
      <c r="R13" s="34"/>
      <c r="S13" s="34"/>
      <c r="T13" s="34"/>
      <c r="U13" s="42"/>
      <c r="V13" s="42"/>
      <c r="W13" s="42"/>
      <c r="X13" s="42"/>
      <c r="Y13" s="42"/>
      <c r="Z13" s="42"/>
      <c r="AA13" s="34"/>
      <c r="AB13" s="34"/>
    </row>
    <row r="14" spans="4:71" x14ac:dyDescent="0.2">
      <c r="E14" s="35" t="s">
        <v>135</v>
      </c>
      <c r="F14" s="35"/>
      <c r="G14" s="35"/>
      <c r="H14" s="35"/>
      <c r="I14" s="35"/>
      <c r="J14" s="35"/>
      <c r="L14" s="34"/>
      <c r="M14" s="34"/>
      <c r="N14" s="34"/>
      <c r="O14" s="34"/>
      <c r="P14" s="34"/>
      <c r="Q14" s="34"/>
      <c r="R14" s="34"/>
      <c r="S14" s="34"/>
      <c r="T14" s="34"/>
      <c r="U14" s="34"/>
      <c r="V14" s="34"/>
      <c r="W14" s="34"/>
      <c r="X14" s="34"/>
      <c r="Y14" s="34"/>
      <c r="Z14" s="34"/>
      <c r="AA14" s="34"/>
      <c r="AB14" s="34"/>
    </row>
    <row r="15" spans="4:71" x14ac:dyDescent="0.2">
      <c r="E15" s="312" t="s">
        <v>192</v>
      </c>
      <c r="F15" s="59"/>
      <c r="G15" s="59"/>
      <c r="H15" s="60"/>
      <c r="I15" s="60"/>
      <c r="J15" s="60"/>
      <c r="K15" s="61"/>
      <c r="L15" s="61"/>
      <c r="M15" s="61"/>
      <c r="N15" s="61"/>
      <c r="O15" s="61"/>
      <c r="P15" s="61"/>
      <c r="Q15" s="62"/>
      <c r="R15" s="526"/>
      <c r="S15" s="526"/>
      <c r="T15" s="526"/>
      <c r="U15" s="526"/>
      <c r="V15" s="526"/>
      <c r="W15" s="526"/>
      <c r="X15" s="526"/>
      <c r="Y15" s="526"/>
      <c r="Z15" s="526"/>
      <c r="AA15" s="526"/>
      <c r="AB15" s="526"/>
    </row>
    <row r="16" spans="4:71" x14ac:dyDescent="0.2">
      <c r="E16" s="313" t="s">
        <v>193</v>
      </c>
      <c r="F16" s="63"/>
      <c r="G16" s="63"/>
      <c r="H16" s="64"/>
      <c r="I16" s="64"/>
      <c r="J16" s="64"/>
      <c r="K16" s="65"/>
      <c r="L16" s="65"/>
      <c r="M16" s="65"/>
      <c r="N16" s="65"/>
      <c r="O16" s="65"/>
      <c r="P16" s="65"/>
      <c r="Q16" s="66"/>
      <c r="R16" s="526"/>
      <c r="S16" s="526"/>
      <c r="T16" s="526"/>
      <c r="U16" s="526"/>
      <c r="V16" s="526"/>
      <c r="W16" s="526"/>
      <c r="X16" s="526"/>
      <c r="Y16" s="526"/>
      <c r="Z16" s="526"/>
      <c r="AA16" s="526"/>
      <c r="AB16" s="526"/>
    </row>
    <row r="17" spans="5:28" x14ac:dyDescent="0.2">
      <c r="E17" s="67" t="s">
        <v>194</v>
      </c>
      <c r="F17" s="68"/>
      <c r="G17" s="68"/>
      <c r="H17" s="69"/>
      <c r="I17" s="69"/>
      <c r="J17" s="69"/>
      <c r="K17" s="70"/>
      <c r="L17" s="70"/>
      <c r="M17" s="70"/>
      <c r="N17" s="70"/>
      <c r="O17" s="70"/>
      <c r="P17" s="70"/>
      <c r="Q17" s="71"/>
      <c r="R17" s="526"/>
      <c r="S17" s="526"/>
      <c r="T17" s="526"/>
      <c r="U17" s="526"/>
      <c r="V17" s="526"/>
      <c r="W17" s="526"/>
      <c r="X17" s="526"/>
      <c r="Y17" s="526"/>
      <c r="Z17" s="526"/>
      <c r="AA17" s="526"/>
      <c r="AB17" s="526"/>
    </row>
    <row r="18" spans="5:28" x14ac:dyDescent="0.2">
      <c r="E18" s="311" t="s">
        <v>195</v>
      </c>
      <c r="F18" s="358"/>
      <c r="G18" s="121"/>
      <c r="H18" s="122"/>
      <c r="I18" s="122"/>
      <c r="J18" s="122"/>
      <c r="K18" s="123"/>
      <c r="L18" s="123"/>
      <c r="M18" s="123"/>
      <c r="N18" s="123"/>
      <c r="O18" s="123"/>
      <c r="P18" s="123"/>
      <c r="Q18" s="120"/>
      <c r="R18" s="526"/>
      <c r="S18" s="526"/>
      <c r="T18" s="526"/>
      <c r="U18" s="526"/>
      <c r="V18" s="526"/>
      <c r="W18" s="526"/>
      <c r="X18" s="526"/>
      <c r="Y18" s="526"/>
      <c r="Z18" s="526"/>
      <c r="AA18" s="526"/>
      <c r="AB18" s="526"/>
    </row>
    <row r="20" spans="5:28" ht="16.5" customHeight="1" x14ac:dyDescent="0.2">
      <c r="E20" s="44" t="s">
        <v>196</v>
      </c>
      <c r="F20" s="44"/>
    </row>
    <row r="21" spans="5:28" ht="16.5" customHeight="1" x14ac:dyDescent="0.2">
      <c r="E21" s="44" t="s">
        <v>197</v>
      </c>
      <c r="F21" s="44"/>
    </row>
    <row r="22" spans="5:28" ht="16.5" customHeight="1" x14ac:dyDescent="0.2">
      <c r="E22" s="44" t="s">
        <v>198</v>
      </c>
      <c r="F22" s="44"/>
    </row>
    <row r="23" spans="5:28" ht="16.5" customHeight="1" x14ac:dyDescent="0.2">
      <c r="E23" s="44" t="s">
        <v>199</v>
      </c>
      <c r="F23" s="44"/>
    </row>
    <row r="24" spans="5:28" ht="16.5" customHeight="1" x14ac:dyDescent="0.2">
      <c r="E24" s="44" t="s">
        <v>200</v>
      </c>
      <c r="F24" s="44"/>
    </row>
    <row r="25" spans="5:28" ht="16.5" customHeight="1" x14ac:dyDescent="0.2">
      <c r="E25" s="44" t="s">
        <v>201</v>
      </c>
      <c r="F25" s="44"/>
    </row>
    <row r="26" spans="5:28" ht="16.5" customHeight="1" x14ac:dyDescent="0.2">
      <c r="E26" s="44" t="s">
        <v>202</v>
      </c>
      <c r="F26" s="44"/>
    </row>
    <row r="27" spans="5:28" ht="16.5" customHeight="1" x14ac:dyDescent="0.2">
      <c r="E27" s="44" t="s">
        <v>203</v>
      </c>
      <c r="F27" s="44"/>
    </row>
    <row r="28" spans="5:28" ht="16.5" customHeight="1" x14ac:dyDescent="0.2">
      <c r="E28" s="44" t="s">
        <v>204</v>
      </c>
      <c r="F28" s="44"/>
    </row>
    <row r="29" spans="5:28" ht="16.5" customHeight="1" x14ac:dyDescent="0.2">
      <c r="E29" s="44" t="s">
        <v>205</v>
      </c>
      <c r="F29" s="44"/>
    </row>
    <row r="30" spans="5:28" ht="16.5" customHeight="1" x14ac:dyDescent="0.2">
      <c r="E30" s="44" t="s">
        <v>206</v>
      </c>
      <c r="F30" s="44"/>
    </row>
    <row r="31" spans="5:28" ht="16.5" customHeight="1" x14ac:dyDescent="0.2">
      <c r="E31" s="44" t="s">
        <v>207</v>
      </c>
      <c r="F31" s="44"/>
    </row>
    <row r="32" spans="5:28" ht="16.5" customHeight="1" x14ac:dyDescent="0.2">
      <c r="E32" s="44" t="s">
        <v>208</v>
      </c>
      <c r="F32" s="44"/>
    </row>
    <row r="33" spans="5:6" ht="16.5" customHeight="1" x14ac:dyDescent="0.2">
      <c r="E33" s="44" t="s">
        <v>209</v>
      </c>
      <c r="F33" s="44"/>
    </row>
  </sheetData>
  <sheetProtection algorithmName="SHA-512" hashValue="xHvCwDRIZYRTBEugxJ8tkkXZe/QxaKcnXOfe8R2Qmfs5eihHOwDlO+KUuy1QFg2yoVj4A/lNrCYfFsJRhQjh4Q==" saltValue="rIC8ZGV1dgnbSiVHN1q5eQ==" spinCount="100000" sheet="1" objects="1" scenarios="1"/>
  <mergeCells count="59">
    <mergeCell ref="BC12:BF12"/>
    <mergeCell ref="BG12:BJ12"/>
    <mergeCell ref="BK12:BN12"/>
    <mergeCell ref="BI7:BJ7"/>
    <mergeCell ref="BQ7:BR7"/>
    <mergeCell ref="BO12:BR12"/>
    <mergeCell ref="BS2:BS4"/>
    <mergeCell ref="G12:J12"/>
    <mergeCell ref="K12:N12"/>
    <mergeCell ref="O12:R12"/>
    <mergeCell ref="S12:V12"/>
    <mergeCell ref="W12:Z12"/>
    <mergeCell ref="AA12:AD12"/>
    <mergeCell ref="AE12:AH12"/>
    <mergeCell ref="AI12:AL12"/>
    <mergeCell ref="AM12:AP12"/>
    <mergeCell ref="AQ12:AT12"/>
    <mergeCell ref="AU12:AX12"/>
    <mergeCell ref="AY12:BB12"/>
    <mergeCell ref="I7:J7"/>
    <mergeCell ref="M7:N7"/>
    <mergeCell ref="U7:V7"/>
    <mergeCell ref="AC7:AD7"/>
    <mergeCell ref="AK7:AL7"/>
    <mergeCell ref="Q7:R7"/>
    <mergeCell ref="Y7:Z7"/>
    <mergeCell ref="AG7:AH7"/>
    <mergeCell ref="AO7:AP7"/>
    <mergeCell ref="AW7:AX7"/>
    <mergeCell ref="BE7:BF7"/>
    <mergeCell ref="BM7:BN7"/>
    <mergeCell ref="K5:N5"/>
    <mergeCell ref="O5:V5"/>
    <mergeCell ref="W5:AD5"/>
    <mergeCell ref="AE5:AL5"/>
    <mergeCell ref="AM5:AT5"/>
    <mergeCell ref="AE6:AL6"/>
    <mergeCell ref="AM6:AT6"/>
    <mergeCell ref="AU6:BB6"/>
    <mergeCell ref="BC6:BJ6"/>
    <mergeCell ref="BK6:BR6"/>
    <mergeCell ref="AS7:AT7"/>
    <mergeCell ref="BA7:BB7"/>
    <mergeCell ref="E8:F8"/>
    <mergeCell ref="E9:F9"/>
    <mergeCell ref="E10:F10"/>
    <mergeCell ref="E11:F11"/>
    <mergeCell ref="E2:BR2"/>
    <mergeCell ref="G3:BR3"/>
    <mergeCell ref="G4:BR4"/>
    <mergeCell ref="G5:J5"/>
    <mergeCell ref="AU5:BB5"/>
    <mergeCell ref="BC5:BJ5"/>
    <mergeCell ref="BK5:BR5"/>
    <mergeCell ref="E5:F7"/>
    <mergeCell ref="G6:J6"/>
    <mergeCell ref="K6:N6"/>
    <mergeCell ref="O6:V6"/>
    <mergeCell ref="W6:AD6"/>
  </mergeCells>
  <conditionalFormatting sqref="G12:BR12">
    <cfRule type="containsText" dxfId="1" priority="1" operator="containsText" text="Warning: ">
      <formula>NOT(ISERROR(SEARCH("Warning: ",G12)))</formula>
    </cfRule>
  </conditionalFormatting>
  <dataValidations count="3">
    <dataValidation type="decimal" allowBlank="1" showInputMessage="1" showErrorMessage="1" sqref="G10:G11 G8" xr:uid="{00000000-0002-0000-0800-000000000000}">
      <formula1>0</formula1>
      <formula2>9999999999</formula2>
    </dataValidation>
    <dataValidation type="list" showInputMessage="1" showErrorMessage="1" sqref="AN10:AN11 H8:H10 P8:P11 T8:T11 X8:X11 AB8:AB11 AF8:AF11 AJ8:AJ11 AR8:AR11 AZ8:AZ11 BH8:BH11 BP8:BP11 BL10:BL11 BD10:BD11 AV10:AV11 L8:L10" xr:uid="{00000000-0002-0000-0800-000001000000}">
      <formula1>ValidFlags</formula1>
    </dataValidation>
    <dataValidation showInputMessage="1" showErrorMessage="1" sqref="H11 L11" xr:uid="{00000000-0002-0000-0800-000002000000}"/>
  </dataValidations>
  <pageMargins left="0.70866141732283472" right="0.70866141732283472" top="0.78740157480314965" bottom="0.78740157480314965" header="0.31496062992125984" footer="0.31496062992125984"/>
  <pageSetup paperSize="9" scale="76" fitToWidth="3" fitToHeight="0"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formulas">
              <controlPr defaultSize="0" print="0" autoFill="0" autoPict="0" macro="[0]!'SwitchLocksInCells &quot;formulas&quot;'" altText="Lock formulas">
                <anchor moveWithCells="1" sizeWithCells="1">
                  <from>
                    <xdr:col>4</xdr:col>
                    <xdr:colOff>57150</xdr:colOff>
                    <xdr:row>1</xdr:row>
                    <xdr:rowOff>66675</xdr:rowOff>
                  </from>
                  <to>
                    <xdr:col>4</xdr:col>
                    <xdr:colOff>733425</xdr:colOff>
                    <xdr:row>1</xdr:row>
                    <xdr:rowOff>466725</xdr:rowOff>
                  </to>
                </anchor>
              </controlPr>
            </control>
          </mc:Choice>
        </mc:AlternateContent>
        <mc:AlternateContent xmlns:mc="http://schemas.openxmlformats.org/markup-compatibility/2006">
          <mc:Choice Requires="x14">
            <control shapeId="37894" r:id="rId5" name="Button 6">
              <controlPr defaultSize="0" print="0" autoFill="0" autoPict="0" macro="[0]!MainBody">
                <anchor moveWithCells="1" sizeWithCells="1">
                  <from>
                    <xdr:col>4</xdr:col>
                    <xdr:colOff>838200</xdr:colOff>
                    <xdr:row>1</xdr:row>
                    <xdr:rowOff>57150</xdr:rowOff>
                  </from>
                  <to>
                    <xdr:col>5</xdr:col>
                    <xdr:colOff>809625</xdr:colOff>
                    <xdr:row>1</xdr:row>
                    <xdr:rowOff>266700</xdr:rowOff>
                  </to>
                </anchor>
              </controlPr>
            </control>
          </mc:Choice>
        </mc:AlternateContent>
        <mc:AlternateContent xmlns:mc="http://schemas.openxmlformats.org/markup-compatibility/2006">
          <mc:Choice Requires="x14">
            <control shapeId="37895" r:id="rId6" name="Button 7">
              <controlPr defaultSize="0" print="0" autoFill="0" autoPict="0" macro="[0]!RestoreColours">
                <anchor moveWithCells="1" sizeWithCells="1">
                  <from>
                    <xdr:col>4</xdr:col>
                    <xdr:colOff>847725</xdr:colOff>
                    <xdr:row>1</xdr:row>
                    <xdr:rowOff>304800</xdr:rowOff>
                  </from>
                  <to>
                    <xdr:col>5</xdr:col>
                    <xdr:colOff>809625</xdr:colOff>
                    <xdr:row>1</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'Footnotes list'!$D$9:$D$58</xm:f>
          </x14:formula1>
          <xm:sqref>I8:I10 M8:M10 Q8:Q11 U8:U11 Y8:Y11 AC8:AC11 AG8:AG11 AK8:AK11 AS8:AS11 BA8:BA11 BI8:BI11 BQ8:BQ11 AO10:AO11 AW10:AW11 BE10:BE11 BM10:BM11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20D94BF79903409A44EFD8C6ED4DE5" ma:contentTypeVersion="8" ma:contentTypeDescription="Create a new document." ma:contentTypeScope="" ma:versionID="6a292ab4c1521ee4028caf7440ff00b2">
  <xsd:schema xmlns:xsd="http://www.w3.org/2001/XMLSchema" xmlns:xs="http://www.w3.org/2001/XMLSchema" xmlns:p="http://schemas.microsoft.com/office/2006/metadata/properties" xmlns:ns2="fb6c068c-bc2d-4620-b517-6a4d82a7e161" targetNamespace="http://schemas.microsoft.com/office/2006/metadata/properties" ma:root="true" ma:fieldsID="f1e4803fcc0d18545db057343c089376" ns2:_="">
    <xsd:import namespace="fb6c068c-bc2d-4620-b517-6a4d82a7e1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c068c-bc2d-4620-b517-6a4d82a7e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4E56C-246C-4972-ACBF-574F4681F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c068c-bc2d-4620-b517-6a4d82a7e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ABBDDE-1E60-44D4-9E87-BDE13C87767C}">
  <ds:schemaRefs>
    <ds:schemaRef ds:uri="http://purl.org/dc/terms/"/>
    <ds:schemaRef ds:uri="http://schemas.microsoft.com/office/2006/metadata/properties"/>
    <ds:schemaRef ds:uri="http://purl.org/dc/dcmitype/"/>
    <ds:schemaRef ds:uri="fb6c068c-bc2d-4620-b517-6a4d82a7e161"/>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182D76F-85AE-48E8-A2F0-795A7C16D0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Cover</vt:lpstr>
      <vt:lpstr>Index</vt:lpstr>
      <vt:lpstr>Basic Instructions</vt:lpstr>
      <vt:lpstr>Methodology</vt:lpstr>
      <vt:lpstr>Reference values</vt:lpstr>
      <vt:lpstr>Validation rules</vt:lpstr>
      <vt:lpstr>GETTING STARTED</vt:lpstr>
      <vt:lpstr>Footnotes list</vt:lpstr>
      <vt:lpstr>Table 1</vt:lpstr>
      <vt:lpstr>Table 2</vt:lpstr>
      <vt:lpstr>Table 3</vt:lpstr>
      <vt:lpstr>Quality Report</vt:lpstr>
      <vt:lpstr>ErrorLog</vt:lpstr>
      <vt:lpstr>Changelog</vt:lpstr>
      <vt:lpstr>Lists</vt:lpstr>
      <vt:lpstr>Locks</vt:lpstr>
      <vt:lpstr>IsFormula</vt:lpstr>
      <vt:lpstr>Summations</vt:lpstr>
      <vt:lpstr>Mandatory</vt:lpstr>
      <vt:lpstr>MandatoryAtLeast</vt:lpstr>
      <vt:lpstr>ForbiddenStrings</vt:lpstr>
      <vt:lpstr>FootnoteContent</vt:lpstr>
      <vt:lpstr>MustNotBeNegative</vt:lpstr>
      <vt:lpstr>IsNumeric</vt:lpstr>
      <vt:lpstr>_1._Background</vt:lpstr>
      <vt:lpstr>_1._Data_transmission</vt:lpstr>
      <vt:lpstr>_11._Accuracy_of_the_data_on_mineral_and_synthetic_lubrication_and_industrial_oils_and_waste_oils</vt:lpstr>
      <vt:lpstr>_2.__Legal_acts</vt:lpstr>
      <vt:lpstr>_2.__Reporting_conventions</vt:lpstr>
      <vt:lpstr>_3._Quality_report</vt:lpstr>
      <vt:lpstr>_4._Footnotes</vt:lpstr>
      <vt:lpstr>_5._Methodology_and_questions</vt:lpstr>
      <vt:lpstr>Annex__How_to_fill_in_the_data_sheets_of_the_questionnaire</vt:lpstr>
      <vt:lpstr>Countries</vt:lpstr>
      <vt:lpstr>CountriesAbbrev</vt:lpstr>
      <vt:lpstr>I._General_information</vt:lpstr>
      <vt:lpstr>II._Information_on_oils_placed_on_the_market_and_waste_oils</vt:lpstr>
      <vt:lpstr>III._Confidentiality</vt:lpstr>
      <vt:lpstr>IV._Main_national_websites__reference_documents_and_publications</vt:lpstr>
      <vt:lpstr>'GETTING STARTED'!Print_Area</vt:lpstr>
      <vt:lpstr>Methodology!Print_Area</vt:lpstr>
      <vt:lpstr>ErrorLog!Print_Titles</vt:lpstr>
      <vt:lpstr>Traceability_of_waste_oils</vt:lpstr>
      <vt:lpstr>ValidFlags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SUTIL CORTES Santiago (ESTAT)</dc:creator>
  <cp:keywords/>
  <dc:description/>
  <cp:lastModifiedBy>Isabelle Naegelen</cp:lastModifiedBy>
  <cp:revision/>
  <cp:lastPrinted>2022-04-29T15:32:39Z</cp:lastPrinted>
  <dcterms:created xsi:type="dcterms:W3CDTF">1999-10-21T15:24:23Z</dcterms:created>
  <dcterms:modified xsi:type="dcterms:W3CDTF">2024-07-29T11:51:53Z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0x010100D920D94BF79903409A44EFD8C6ED4DE5</vt:lpwstr>
  </property>
  <property fmtid="{D5CDD505-2E9C-101B-9397-08002B2CF9AE}" pid="3" name="MSIP_Label_6bd9ddd1-4d20-43f6-abfa-fc3c07406f94_Enabled">
    <vt:lpwstr>true</vt:lpwstr>
  </property>
  <property fmtid="{D5CDD505-2E9C-101B-9397-08002B2CF9AE}" pid="4" name="MSIP_Label_6bd9ddd1-4d20-43f6-abfa-fc3c07406f94_SetDate">
    <vt:lpwstr>2024-05-18T14:02:04Z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95d3902c-1b52-4456-9c3f-7002c9dc2751</vt:lpwstr>
  </property>
  <property fmtid="{D5CDD505-2E9C-101B-9397-08002B2CF9AE}" pid="9" name="MSIP_Label_6bd9ddd1-4d20-43f6-abfa-fc3c07406f94_ContentBits">
    <vt:lpwstr>0</vt:lpwstr>
  </property>
</Properties>
</file>