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0.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11.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C:\Users\ODS286\Desktop\"/>
    </mc:Choice>
  </mc:AlternateContent>
  <xr:revisionPtr revIDLastSave="0" documentId="8_{B3B70D2B-9894-43D2-840D-DF0873F3BAE3}" xr6:coauthVersionLast="47" xr6:coauthVersionMax="47" xr10:uidLastSave="{00000000-0000-0000-0000-000000000000}"/>
  <bookViews>
    <workbookView xWindow="510" yWindow="1995" windowWidth="21600" windowHeight="11385" tabRatio="858" activeTab="2" xr2:uid="{00000000-000D-0000-FFFF-FFFF00000000}"/>
  </bookViews>
  <sheets>
    <sheet name="COVER" sheetId="134" r:id="rId1"/>
    <sheet name="INDEX" sheetId="135" r:id="rId2"/>
    <sheet name="Basic Instructions" sheetId="136" r:id="rId3"/>
    <sheet name="Methodology" sheetId="137" r:id="rId4"/>
    <sheet name="Validation rules" sheetId="138" r:id="rId5"/>
    <sheet name="GETTING STARTED" sheetId="139" r:id="rId6"/>
    <sheet name="Footnotes list" sheetId="140" r:id="rId7"/>
    <sheet name="Table_4" sheetId="110" r:id="rId8"/>
    <sheet name="Table_5" sheetId="111" r:id="rId9"/>
    <sheet name="Table_6" sheetId="112" r:id="rId10"/>
    <sheet name="Table_7" sheetId="113" r:id="rId11"/>
    <sheet name="ErrorLog" sheetId="126" r:id="rId12"/>
    <sheet name="Changelog" sheetId="141" state="hidden" r:id="rId13"/>
    <sheet name="Lists" sheetId="142" state="hidden" r:id="rId14"/>
    <sheet name="MacroBehaviour" sheetId="145" state="hidden" r:id="rId15"/>
    <sheet name="Locks" sheetId="144" state="hidden" r:id="rId16"/>
    <sheet name="NotStandardRules" sheetId="121" state="hidden" r:id="rId17"/>
    <sheet name="Between2Cells" sheetId="143" state="hidden" r:id="rId18"/>
    <sheet name="Summations" sheetId="123" state="hidden" r:id="rId19"/>
    <sheet name="Mandatory" sheetId="120" state="hidden" r:id="rId20"/>
    <sheet name="MustNotBeNegative" sheetId="122" state="hidden" r:id="rId21"/>
    <sheet name="FootnoteContent" sheetId="124" state="hidden" r:id="rId22"/>
    <sheet name="IsNumeric" sheetId="125" state="hidden" r:id="rId23"/>
    <sheet name="Metadata" sheetId="90" r:id="rId24"/>
    <sheet name="Quality_report" sheetId="114" r:id="rId25"/>
  </sheets>
  <definedNames>
    <definedName name="_2._Data_reporting___questionnaire">#REF!</definedName>
    <definedName name="_2._Legal_acts">#REF!</definedName>
    <definedName name="_3._Data_reporting___questionnaire">#REF!</definedName>
    <definedName name="_3._Methodology_for_reporting_by_numbers">#REF!</definedName>
    <definedName name="_xlnm._FilterDatabase" localSheetId="11" hidden="1">ErrorLog!$B$1:$F$435</definedName>
    <definedName name="_xlnm._FilterDatabase" localSheetId="6" hidden="1">'Footnotes list'!$B$2:$E$58</definedName>
    <definedName name="Legal_ac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10" l="1"/>
  <c r="G14" i="111" l="1"/>
  <c r="G14" i="113" l="1"/>
  <c r="G6" i="110" l="1"/>
  <c r="J8" i="110"/>
  <c r="J9" i="110"/>
  <c r="J10" i="110"/>
  <c r="J12" i="110"/>
  <c r="J25" i="113" l="1"/>
  <c r="J24" i="113"/>
  <c r="J22" i="113"/>
  <c r="J21" i="113"/>
  <c r="J20" i="113"/>
  <c r="J19" i="113"/>
  <c r="J18" i="113"/>
  <c r="J17" i="113"/>
  <c r="J16" i="113"/>
  <c r="J14" i="113"/>
  <c r="J13" i="113"/>
  <c r="J12" i="113"/>
  <c r="J11" i="113"/>
  <c r="J17" i="112"/>
  <c r="J16" i="112"/>
  <c r="J14" i="112"/>
  <c r="J13" i="112"/>
  <c r="J12" i="112"/>
  <c r="J10" i="113"/>
  <c r="J9" i="113"/>
  <c r="J8" i="113"/>
  <c r="J10" i="112"/>
  <c r="J9" i="112"/>
  <c r="J8" i="112"/>
  <c r="J16" i="111"/>
  <c r="J11" i="111"/>
  <c r="J12" i="111"/>
  <c r="J13" i="111"/>
  <c r="J14" i="111"/>
  <c r="J9" i="111"/>
  <c r="J10" i="111"/>
  <c r="J8" i="111"/>
  <c r="G9" i="139"/>
  <c r="G5" i="110" s="1"/>
  <c r="B4" i="90" l="1"/>
  <c r="C4" i="139"/>
  <c r="G6" i="113"/>
  <c r="G6" i="112"/>
  <c r="G6" i="111"/>
  <c r="C12" i="139"/>
  <c r="C11" i="139"/>
  <c r="C5" i="139"/>
  <c r="G3" i="139"/>
  <c r="D5" i="140" l="1"/>
  <c r="D4" i="140"/>
  <c r="E3" i="140"/>
  <c r="C5" i="138" l="1"/>
  <c r="C4" i="138"/>
  <c r="F3" i="138"/>
  <c r="D29" i="136"/>
  <c r="D30" i="136"/>
  <c r="D31" i="136"/>
  <c r="D33" i="136"/>
  <c r="C76" i="136"/>
  <c r="C81" i="136"/>
  <c r="C31" i="137"/>
  <c r="C22" i="137"/>
  <c r="C5" i="137"/>
  <c r="C4" i="137"/>
  <c r="F3" i="137"/>
  <c r="D26" i="136" l="1"/>
  <c r="D25" i="136"/>
  <c r="C5" i="136"/>
  <c r="C4" i="136"/>
  <c r="F3" i="136"/>
  <c r="E3" i="135"/>
  <c r="C5" i="135"/>
  <c r="C4" i="135"/>
  <c r="C7" i="134"/>
  <c r="C3" i="134"/>
  <c r="C9" i="134"/>
  <c r="C8" i="134"/>
  <c r="C6" i="134"/>
  <c r="C5" i="134"/>
  <c r="D8" i="140"/>
  <c r="G5" i="113" l="1"/>
  <c r="G5" i="111"/>
  <c r="G5" i="112"/>
  <c r="D111" i="123" l="1"/>
</calcChain>
</file>

<file path=xl/sharedStrings.xml><?xml version="1.0" encoding="utf-8"?>
<sst xmlns="http://schemas.openxmlformats.org/spreadsheetml/2006/main" count="1099" uniqueCount="616">
  <si>
    <t xml:space="preserve"> </t>
  </si>
  <si>
    <t>Directorate E: Sectoral and regional statistics</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</si>
  <si>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</si>
  <si>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</si>
  <si>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</si>
  <si>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</si>
  <si>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</si>
  <si>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</si>
  <si>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</si>
  <si>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</si>
  <si>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</si>
  <si>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</si>
  <si>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</si>
  <si>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</si>
  <si>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</si>
  <si>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</si>
  <si>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</si>
  <si>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</si>
  <si>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</si>
  <si>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</si>
  <si>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</si>
  <si>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</si>
  <si>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</si>
  <si>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</si>
  <si>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Italy</t>
  </si>
  <si>
    <t>CY</t>
  </si>
  <si>
    <t>Cyprus</t>
  </si>
  <si>
    <t>LV</t>
  </si>
  <si>
    <t>Latvia</t>
  </si>
  <si>
    <t>LT</t>
  </si>
  <si>
    <t>Lithuania</t>
  </si>
  <si>
    <t>LU</t>
  </si>
  <si>
    <t>Luxembourg</t>
  </si>
  <si>
    <t>HU</t>
  </si>
  <si>
    <t>Hungary</t>
  </si>
  <si>
    <t>MT</t>
  </si>
  <si>
    <t>Malta</t>
  </si>
  <si>
    <t>NL</t>
  </si>
  <si>
    <t>Netherlands</t>
  </si>
  <si>
    <t>AT</t>
  </si>
  <si>
    <t>Austria</t>
  </si>
  <si>
    <t>PL</t>
  </si>
  <si>
    <t>Poland</t>
  </si>
  <si>
    <t>PT</t>
  </si>
  <si>
    <t>Portugal</t>
  </si>
  <si>
    <t>RO</t>
  </si>
  <si>
    <t>Romania</t>
  </si>
  <si>
    <t>SI</t>
  </si>
  <si>
    <t>Slovenia</t>
  </si>
  <si>
    <t>SK</t>
  </si>
  <si>
    <t>FI</t>
  </si>
  <si>
    <t>Finland</t>
  </si>
  <si>
    <t>SE</t>
  </si>
  <si>
    <t>Sweden</t>
  </si>
  <si>
    <t>TR</t>
  </si>
  <si>
    <t>Turkey</t>
  </si>
  <si>
    <t>ME</t>
  </si>
  <si>
    <t>RS</t>
  </si>
  <si>
    <t>IS</t>
  </si>
  <si>
    <t>Iceland</t>
  </si>
  <si>
    <t>CH</t>
  </si>
  <si>
    <t>Switzerland</t>
  </si>
  <si>
    <t>NO</t>
  </si>
  <si>
    <t>Norway</t>
  </si>
  <si>
    <t>TITLE</t>
  </si>
  <si>
    <t>DESCRIPTION</t>
  </si>
  <si>
    <t>TYPE</t>
  </si>
  <si>
    <t>Index</t>
  </si>
  <si>
    <t xml:space="preserve">Metadata </t>
  </si>
  <si>
    <t>Structure of the questionnaire</t>
  </si>
  <si>
    <t>for information</t>
  </si>
  <si>
    <t>Basic instructions</t>
  </si>
  <si>
    <t>for reading before filling in the questionnaire</t>
  </si>
  <si>
    <t>for filling in</t>
  </si>
  <si>
    <t>Not available</t>
  </si>
  <si>
    <t>Symbol</t>
  </si>
  <si>
    <t>Description</t>
  </si>
  <si>
    <t>XK</t>
  </si>
  <si>
    <t>Bosnia and Herzegovina</t>
  </si>
  <si>
    <t>BA</t>
  </si>
  <si>
    <t>Albania</t>
  </si>
  <si>
    <t>AL</t>
  </si>
  <si>
    <t>Serbia</t>
  </si>
  <si>
    <t>MK</t>
  </si>
  <si>
    <t>Montenegro</t>
  </si>
  <si>
    <t>Liechtenstein</t>
  </si>
  <si>
    <t>LI</t>
  </si>
  <si>
    <t xml:space="preserve">Basic instructions </t>
  </si>
  <si>
    <t>Methodology</t>
  </si>
  <si>
    <t>Real zero</t>
  </si>
  <si>
    <t>Statistical Office of the European Union</t>
  </si>
  <si>
    <t>Name:</t>
  </si>
  <si>
    <t>Information on the methodology used for gathering the data reported in this questionnaire</t>
  </si>
  <si>
    <t>Unit E-2: Environmental statistics and accounts; sustainable development</t>
  </si>
  <si>
    <t>Table of contents</t>
  </si>
  <si>
    <t>1. Background</t>
  </si>
  <si>
    <t>Unit:</t>
  </si>
  <si>
    <t>Institution:</t>
  </si>
  <si>
    <t>Telephone:</t>
  </si>
  <si>
    <t>Email adress:</t>
  </si>
  <si>
    <t>Country label</t>
  </si>
  <si>
    <t>Country code</t>
  </si>
  <si>
    <t>Standard footnotes</t>
  </si>
  <si>
    <t>The following footnotes will be used for the automatic data processing and data dissemination. Hence, they cannot be changed:</t>
  </si>
  <si>
    <t>ESTAT-WASTE-STATISTICS@EC.EUROPA.EU</t>
  </si>
  <si>
    <t>https://ec.europa.eu/eurostat/web/waste/legislation</t>
  </si>
  <si>
    <t>Number of lightweight plastic carrier bags placed on the market</t>
  </si>
  <si>
    <t>You are kindly requested to:</t>
  </si>
  <si>
    <t>REFERENCE YEAR:</t>
  </si>
  <si>
    <t>Top</t>
  </si>
  <si>
    <t>1. General information</t>
  </si>
  <si>
    <t>2. Description of the parties involved in the data collection</t>
  </si>
  <si>
    <t>Description of key responsibilities</t>
  </si>
  <si>
    <t>Add rows as appropriate.</t>
  </si>
  <si>
    <t>Name of institution</t>
  </si>
  <si>
    <t>3. Description of methods used</t>
  </si>
  <si>
    <t>4. Accuracy of the data</t>
  </si>
  <si>
    <t>4.1. Description of main issues affecting the accuracy of data on annual consumption of lightweight plastic carrier bags, including errors related to sampling, coverage, measurement, processing and non-response</t>
  </si>
  <si>
    <t>Scope of the survey</t>
  </si>
  <si>
    <t>Statistical units</t>
  </si>
  <si>
    <t>Percentage of population surveyed</t>
  </si>
  <si>
    <t>Confidence level</t>
  </si>
  <si>
    <t>Error margin</t>
  </si>
  <si>
    <t>Other details</t>
  </si>
  <si>
    <t>Add rows for each survey used.</t>
  </si>
  <si>
    <t>5. Confidentiality</t>
  </si>
  <si>
    <t>6. Main national websites, reference documents and publications</t>
  </si>
  <si>
    <t>1.1. Member State</t>
  </si>
  <si>
    <t>1.2. Organisation submitting the data and the description</t>
  </si>
  <si>
    <t>1.3. Contact name</t>
  </si>
  <si>
    <t>1.4. Contact email address</t>
  </si>
  <si>
    <t>1.5. Contact phone number</t>
  </si>
  <si>
    <t>1.6. Reference year</t>
  </si>
  <si>
    <t>1.7. Delivery date / version</t>
  </si>
  <si>
    <t>1.8. Link to data publication by the Member State (if any)</t>
  </si>
  <si>
    <t>Quality report</t>
  </si>
  <si>
    <t>2. Legal acts</t>
  </si>
  <si>
    <t>3. Data reporting - questionnaire</t>
  </si>
  <si>
    <t>4. Methodology for reporting by numbers</t>
  </si>
  <si>
    <t xml:space="preserve">5. Methodology for reporting by weight </t>
  </si>
  <si>
    <t>Justification to withhold the publication of specific parts of this report</t>
  </si>
  <si>
    <t>Weight of lightweight plastic carrier bags placed on the market (in tonnes)</t>
  </si>
  <si>
    <t>(a) Number of lightweight plastic carrier bags calculated from mandatory taxes, charges or levies as declared or reported by economic operators</t>
  </si>
  <si>
    <t>(b) Number of lightweight plastic carrier bags exempt from mandatory taxes, charges or levies reported by economic operators</t>
  </si>
  <si>
    <t>Weight of lightweight plastic carrier bags placed on the market</t>
  </si>
  <si>
    <t>(a) Weight of lightweight plastic carrier bags calculated from mandatory taxes, charges or levies as declared or reported by economic operators (in tonnes)</t>
  </si>
  <si>
    <t>(b) Weight of lightweight plastic carrier bags exempt from mandatory taxes, charges or levies as reported by economic operators (in tonnes)</t>
  </si>
  <si>
    <t>(a) Weighted average weight of lightweight plastic carrier bags calculated from mandatory taxes, charges or levies as declared or reported by economic operators (in grams)</t>
  </si>
  <si>
    <t>Weight of lightweight plastic carrier bags calculated from mandatory taxes, charges or levies</t>
  </si>
  <si>
    <t>(b) Weighted average weight of lightweight plastic carrier bags exempt from mandatory taxes, charges or levies as reported by economic operators (in grams)</t>
  </si>
  <si>
    <t xml:space="preserve">Reference year:    </t>
  </si>
  <si>
    <t xml:space="preserve">Eurostat would be grateful if you could send us the completed questionnaire ahead of the deadline. </t>
  </si>
  <si>
    <t>The annual consumption of lightweight plastic carrier bags shall be calculated and reported using:</t>
  </si>
  <si>
    <t xml:space="preserve">4. Methodology for reporting lightweight plastic carrier bags by numbers </t>
  </si>
  <si>
    <t xml:space="preserve">5. Methodology for reporting lightweight plastic carrier bags by weight </t>
  </si>
  <si>
    <t>TABLE 7 - Annual consumption of lightweight plastic carrier bags calculated in accordance with the methodology laid down in Art. 3(1)(b) of Commission Implementing Decision (EU) 2018/896</t>
  </si>
  <si>
    <t>Annual consumption of lightweight plastic carrier bags
QUALITY REPORT</t>
  </si>
  <si>
    <t>Year the survey was conducted</t>
  </si>
  <si>
    <t>Adjustments made to the survey data to convert these data to the reference year for reporting</t>
  </si>
  <si>
    <t>Reference year of the survey data (i.e. of the data collected)</t>
  </si>
  <si>
    <t>4.3. Explanation of the scope and validity of surveys to collect data on the annual consumption of lightweight plastic carrier bags</t>
  </si>
  <si>
    <t>4.4. Statistical surveys used regarding the annual consumption of lightweight plastic carrier bags</t>
  </si>
  <si>
    <t>Step 5</t>
  </si>
  <si>
    <t>Weighted average weight per lightweight plastic carrier bag as reported by economic operators (in grams)</t>
  </si>
  <si>
    <t>Table 4</t>
  </si>
  <si>
    <t>Table 5</t>
  </si>
  <si>
    <t>Table 6</t>
  </si>
  <si>
    <t>Table 7</t>
  </si>
  <si>
    <t>Before filling in the questionnaire please read carefully the instructions below. This EXCEL workbook is the questionnaire. Please do not  delete or add rows in the questionnaire (except where instructed in the quality report tab).</t>
  </si>
  <si>
    <t>break in time series</t>
  </si>
  <si>
    <t>estimated data</t>
  </si>
  <si>
    <t>provisional</t>
  </si>
  <si>
    <t>4.6. Differences from previous year's data. Significant methodological changes in the calculation method for the current reference year, if any (please include in particular retrospective revisions, their nature and whether a break-flag is required for a certain year)</t>
  </si>
  <si>
    <t>Data for the reference year of the survey</t>
  </si>
  <si>
    <t>Please note that this questionnaire only includes tables 4 to 7 for lightweight carrier bag reporting, as presented in Commission Implementing Decision (EU) 2018/896. Tables 1 to 3 to report packaging and packaging waste according to Commission Decision 2005/270/EC are included in a different questionnaire.</t>
  </si>
  <si>
    <r>
      <t>1)</t>
    </r>
    <r>
      <rPr>
        <sz val="11"/>
        <rFont val="Times New Roman"/>
        <family val="1"/>
      </rPr>
      <t xml:space="preserve">     </t>
    </r>
    <r>
      <rPr>
        <sz val="11"/>
        <rFont val="Arial"/>
        <family val="2"/>
      </rPr>
      <t>All the cells that include mandatory data should be filled in with a value. In the questionnaire sent to countries all these cells are uncoloured.</t>
    </r>
  </si>
  <si>
    <t>The legislation is available here:</t>
  </si>
  <si>
    <t>Directive (EU) 2015/720 of the European Parliament and of the Council of 29 April 2015 amending Directive 94/62/EC as regards reducing the consumption of lightweight plastic carrier bags.</t>
  </si>
  <si>
    <t>4.2. If you have reported your data using either Table 6 or Table 7, please provide the calculations you have made for the five step calculation process of generating a weighted average weight per lightweight plastic carrier bag (as described in the calculating weighted averages section of the guidance document appendix).</t>
  </si>
  <si>
    <t>2)     All the cells that include voluntary data can be filled in with a value or a real zero. In the questionnaire all these cells are light blue shaded.</t>
  </si>
  <si>
    <t>Commission Implementing Decision (EU) 2018/896 of 19 June 2018 laying down the methodology for the calculation of the annual consumption of lightweight plastic carrier bags and amending Decision 2005/270/EC.</t>
  </si>
  <si>
    <t>European Parliament and Council Directive 94/62/EC of 20 December 1994 on packaging and packaging waste as last amended.</t>
  </si>
  <si>
    <t>It is mandatory to complete the box to the right of ‘Weight of lightweight plastic carrier bags calculated from mandatory taxes, charges or levies, Total of (a) + (b) (in tonnes)’. You should add the values entered into the boxes labelled ‘(a)’ and ‘(b)’ to calculate a sum total figure for the weight of lightweight plastic carrier bags both subject to and exempt from mandatory taxes, charges or levies in the reference year. This sum total figure should then be entered into the box labelled ‘(a) + (b)’.</t>
  </si>
  <si>
    <t>Footnotes list</t>
  </si>
  <si>
    <t>The guidance for the compilation of the data to report annual consumption of lightweight plastic carrier bags is available on the Eurostat website:</t>
  </si>
  <si>
    <t>3)     Flags (footnote symbols) can be entered in the reporting tables in the footnote columns.</t>
  </si>
  <si>
    <t>4)    To include standard footnotes use the drop-down menu.</t>
  </si>
  <si>
    <t>Commission Decision 2005/270/EC of 22 March 2005 establishing the formats relating to the database system pursuant to Directive 94/62/EC of the European Parliament and of the Council on packaging and packaging waste as last amended.</t>
  </si>
  <si>
    <t xml:space="preserve">4.5. Combining of data from multiple sources. Where you have combined the results of multiple surveys and other data analysis, please explain how you have done this. </t>
  </si>
  <si>
    <t>unit</t>
  </si>
  <si>
    <t>calcmeth</t>
  </si>
  <si>
    <t>NR</t>
  </si>
  <si>
    <t>PLC_MKT</t>
  </si>
  <si>
    <t>B</t>
  </si>
  <si>
    <t>E</t>
  </si>
  <si>
    <t>P</t>
  </si>
  <si>
    <t>I_TAX_CHRG_LEV</t>
  </si>
  <si>
    <t>X_TAX_CHRG_LEV</t>
  </si>
  <si>
    <t>I_X_TAX_CHRG_LEV</t>
  </si>
  <si>
    <t>T</t>
  </si>
  <si>
    <t>G_NR</t>
  </si>
  <si>
    <t>All the mandatory cells in at least one of the tables (4 to 7) must be filled-in</t>
  </si>
  <si>
    <t>Notes:</t>
  </si>
  <si>
    <t>Cell shading:</t>
  </si>
  <si>
    <t>Light blue (cyan) shaded boxes: Data provision is voluntary.</t>
  </si>
  <si>
    <t>All reported values must be equal or bigger than 0 (positive values)</t>
  </si>
  <si>
    <t>When the voluntary values ("Of which bags having a wall thickness of &lt; 15 micron" and "Of which bags having a wall thickness of 15 &lt; 50 micron") are reported, they must equal to the total reported for the same category.</t>
  </si>
  <si>
    <t>Valid flags</t>
  </si>
  <si>
    <t>Label</t>
  </si>
  <si>
    <t>North Macedonia</t>
  </si>
  <si>
    <t>Number of lightweight plastic carrier bags calculated from mandatory taxes, charges or levies. Total of (a) + (b)</t>
  </si>
  <si>
    <t xml:space="preserve"> (empty cell)</t>
  </si>
  <si>
    <t>Severity</t>
  </si>
  <si>
    <t>SheetName</t>
  </si>
  <si>
    <t>TopLeftCell</t>
  </si>
  <si>
    <t>BottomRightCell</t>
  </si>
  <si>
    <t>RowStep</t>
  </si>
  <si>
    <t>ColumnStep</t>
  </si>
  <si>
    <t>Error</t>
  </si>
  <si>
    <t>G11</t>
  </si>
  <si>
    <t>Name of the sheet to be validated (e.g. Table 1)</t>
  </si>
  <si>
    <t>Top Left Cell</t>
  </si>
  <si>
    <t>Bottom Right Cell</t>
  </si>
  <si>
    <t>Row Step</t>
  </si>
  <si>
    <t>Column Step</t>
  </si>
  <si>
    <t>Empty Is Valid If Footnote Exists</t>
  </si>
  <si>
    <t>Footnote Shift From Value
(Text position)</t>
  </si>
  <si>
    <t>G14</t>
  </si>
  <si>
    <t>Not Applicable</t>
  </si>
  <si>
    <t>999 =</t>
  </si>
  <si>
    <t>RuleName</t>
  </si>
  <si>
    <t>SpecificMandatoryPBAG</t>
  </si>
  <si>
    <t>Table_4</t>
  </si>
  <si>
    <t>Table_5</t>
  </si>
  <si>
    <t>Table_6</t>
  </si>
  <si>
    <t>Table_7</t>
  </si>
  <si>
    <t>999 = not relevant</t>
  </si>
  <si>
    <t>Sheet Name</t>
  </si>
  <si>
    <t>List of Cells
 (first block)</t>
  </si>
  <si>
    <t>First Total Cell (first block)</t>
  </si>
  <si>
    <t>Last Total Cell
(Last block)</t>
  </si>
  <si>
    <t>Row Block Repetition Step</t>
  </si>
  <si>
    <t>Column Block Repetition Step</t>
  </si>
  <si>
    <t>Greater or Equal</t>
  </si>
  <si>
    <t>Valid Tolerance</t>
  </si>
  <si>
    <t>Only if all data is available</t>
  </si>
  <si>
    <t>Display text in error</t>
  </si>
  <si>
    <t>EQ</t>
  </si>
  <si>
    <t>Must be &gt; 0 for a not relevant dimension. Else you get an infinite loop</t>
  </si>
  <si>
    <t>EQ or GE or GT</t>
  </si>
  <si>
    <t>GT does not admit Tolerance</t>
  </si>
  <si>
    <t>NO or YES</t>
  </si>
  <si>
    <t>This sheet is meant to define the validation for summations in a row or in a column.</t>
  </si>
  <si>
    <t>- A block is defined as a sequence of addendums in the same row or column</t>
  </si>
  <si>
    <t>- Only the first block must be explicitly defined</t>
  </si>
  <si>
    <t>- The block can be repeated at regular patterns through rows and columns at the same time</t>
  </si>
  <si>
    <t>PARAMETRES</t>
  </si>
  <si>
    <t>First cell in the first block to be validated</t>
  </si>
  <si>
    <t>First TotalCell (first block)</t>
  </si>
  <si>
    <t>Last TotalCell (Last block)</t>
  </si>
  <si>
    <t>Valid Threshold</t>
  </si>
  <si>
    <t>Valid values: EQ (Strictly equal); GE (Greater or Equal); GT (Strictly greater - No threshold will be considered)</t>
  </si>
  <si>
    <t>Total must be equal to values for "&lt; 15" plus "15-50"</t>
  </si>
  <si>
    <t>White: Data provision is mandatory.</t>
  </si>
  <si>
    <t>Light orange: Footnotes (only to be filled-in when relevant)</t>
  </si>
  <si>
    <t xml:space="preserve">  E -  Estimate</t>
  </si>
  <si>
    <t xml:space="preserve">  B -  Break in series</t>
  </si>
  <si>
    <t xml:space="preserve">  P -  Provisional</t>
  </si>
  <si>
    <t>BP</t>
  </si>
  <si>
    <t>BEP</t>
  </si>
  <si>
    <t>Explanatory
footnote</t>
  </si>
  <si>
    <t>TABLE 4 - Annual consumption of lightweight plastic carrier bags calculated in accordance with the methodology laid
down in Art. 2 (1)(a) of Commission Implementing Decision (EU) 2018/896</t>
  </si>
  <si>
    <t>TABLE 5 - Annual consumption of lightweight plastic carrier bags calculated in accordance with the methodology laid
 down in Art. 2 (1)(b) of Commission Implementing Decision (EU) 2018/896</t>
  </si>
  <si>
    <t>TABLE 6 - Annual consumption of lightweight plastic carrier bags calculated in accordance with the methodology
laid down in Article 3(1)(a) of Commission Implementing Decision (EU) 2018/896</t>
  </si>
  <si>
    <t>EP</t>
  </si>
  <si>
    <t>Czechia</t>
  </si>
  <si>
    <t>DistanceFromReferenceToText</t>
  </si>
  <si>
    <t>Former Color</t>
  </si>
  <si>
    <t>Sheet</t>
  </si>
  <si>
    <t>Cell</t>
  </si>
  <si>
    <t>Validation Rule</t>
  </si>
  <si>
    <t>Link to Error</t>
  </si>
  <si>
    <t>CDD</t>
  </si>
  <si>
    <t>G16</t>
  </si>
  <si>
    <t>Explanatory notes and methodology</t>
  </si>
  <si>
    <t>a) Fill in the tables according the selected methodology for reporting (it is obligatory to fill in one table, please fill in more than one if the data are available).</t>
  </si>
  <si>
    <t>b) Specify the methodology you have selected as official answer (in sheet 'Metadata').</t>
  </si>
  <si>
    <t xml:space="preserve">Please report the national consumption of lightweight plastic carrier bags, using at least one of four reporting tables provided. </t>
  </si>
  <si>
    <t>c) Please explain the methodology you have selected for reporting (in numbers, in weight, both) in the sheet 'Metadata'.</t>
  </si>
  <si>
    <t xml:space="preserve">Where a Member State calculates and reports the annual consumption of lightweight plastic carrier bags by numbers, it shall use either or both of the following: </t>
  </si>
  <si>
    <t>List of country-specific explanatory footnotes</t>
  </si>
  <si>
    <t>Annual consumption of lightweight plastic carrier bags calculated in accordance with the methodology laid down in Art. 2 (1)(a) of Commission Implementing Decision (EU) 2018/896</t>
  </si>
  <si>
    <t>Annual consumption of lightweight plastic carrier bags calculated in accordance with the methodology laid down in Art. 2 (1)(b) of Commission Implementing Decision (EU) 2018/896</t>
  </si>
  <si>
    <t>Annual consumption of lightweight plastic carrier bags calculated in accordance with the methodology laid down in Article 3(1)(a) of Commission Implementing Decision (EU) 2018/896</t>
  </si>
  <si>
    <t>Annual consumption of lightweight plastic carrier bags calculated in accordance with the methodology laid down in Art. 3(1)(b) of Commission Implementing Decision (EU) 2018/896</t>
  </si>
  <si>
    <t>A) The methodology for reporting by numbers laid down in Article 2 of the Commission Implementing Decision (EU) 218/896 amending Commission Decision 2005/270/EC. Tables 4 and 5</t>
  </si>
  <si>
    <t>B) The methodology for reporting by weight laid down in Article 3 of the Commission Implementing Decision (EU) 218/896 amending Commission Decision 2005/270/EC. Tables 6 and 7</t>
  </si>
  <si>
    <t>Where a Member State calculates and reports the annual consumption of lightweight plastic carrier bags by weight, it shall use either or both of the following:</t>
  </si>
  <si>
    <t>Provision of data on the average weights of lightweight plastic carrier bags will enable consumption figures provided in weight to be converted into consumption figures in numbers, so that data reported by different Member States on lightweight plastic carrier bag consumption can be compared, regardless of whether the different data sets were reported by weight or by number.</t>
  </si>
  <si>
    <t>Plastic carrier bags of 50 microns or over</t>
  </si>
  <si>
    <t>It is voluntary to complete the light blue shaded box to the right of ‘Number of plastic carrier bags having a wall thickness of ≥ 50 microns’ and ‘Weight of plastic carrier bags having a wall thickness of ≥ 50 microns’. However, it is expected that you will do so where possible for completeness.</t>
  </si>
  <si>
    <t>The data for this calculation method shall come from economic operators, complemented by other sources to ensure the fullest coverage and most complete data possible. For further information, please see Section A.1 and Section A.4 in the appendix of the guidance document. 
These countries shall report the annual consumption of lightweight plastic carrier bags using Table 7. 
The weight has to be reported in tonnes (to 3 decimal places) and the weighted average weight per bag in grams.</t>
  </si>
  <si>
    <t>If you have chosen the calculation method contained in Article 3 (1)(a) of Decision (EU) 2018/896, it is voluntary the completion of the light blue shaded boxes to the right of ‘Weight of lightweight plastic carrier bags placed on the market’, ‘Of which bags having a wall thickness of &lt; 15 microns’ and ‘Of which bags having a wall thickness of 15 &lt; 50 microns’.</t>
  </si>
  <si>
    <t>If you have chosen the calculation method contained in Article 3 (1)(b) of Decision (EU) 2018/896, it  is voluntary the completion of the lihgt blue shaded boxes to the right of ‘Of which bags having a wall thickness of’, ‘&lt; 15 microns’ and ‘15 &lt; 50 microns’, for both (a) (i.e. bags subject to charges) and (b) (i.e. bags exempt from charges).</t>
  </si>
  <si>
    <t xml:space="preserve">     Of which bags having a wall thickness of &lt; 15 microns</t>
  </si>
  <si>
    <t xml:space="preserve">     Of which bags having a wall thickness of 15 &lt; 50 microns</t>
  </si>
  <si>
    <t>Number of plastic carrier bags having a wall thickness of ≥ 50 microns placed on the market</t>
  </si>
  <si>
    <t>Number of plastic carrier bags having a wall thickness of ≥ 50 microns as declared or reported by economic operators</t>
  </si>
  <si>
    <t xml:space="preserve">     Having a wall thickness of &lt; 15 microns</t>
  </si>
  <si>
    <t xml:space="preserve">     Having a wall thickness of 15 &lt; 50 microns</t>
  </si>
  <si>
    <t>Weight of plastic carrier bags having a wall thickness of ≥ 50 microns placed on the market (in tonnes)</t>
  </si>
  <si>
    <t>https://ec.europa.eu/eurostat/web/waste/methodology</t>
  </si>
  <si>
    <t>For methodological questions please contact:</t>
  </si>
  <si>
    <t>Slovakia</t>
  </si>
  <si>
    <t>Kosovo (UNSCR 1244)</t>
  </si>
  <si>
    <t>InBetweenPBAG</t>
  </si>
  <si>
    <t>thickness</t>
  </si>
  <si>
    <t>MCM_LT15</t>
  </si>
  <si>
    <t>MCM_LT50</t>
  </si>
  <si>
    <t>MCM15-49</t>
  </si>
  <si>
    <t>MCM_GE50</t>
  </si>
  <si>
    <t>G8</t>
  </si>
  <si>
    <t>G12</t>
  </si>
  <si>
    <t>D14</t>
  </si>
  <si>
    <t>D22</t>
  </si>
  <si>
    <t>G24</t>
  </si>
  <si>
    <t>I8</t>
  </si>
  <si>
    <t>I12</t>
  </si>
  <si>
    <t>I16</t>
  </si>
  <si>
    <t>I24</t>
  </si>
  <si>
    <t>Weighted average weight of plastic carrier bags having a wall thickness of ≥ 50 microns placed on the market (in grams)</t>
  </si>
  <si>
    <t xml:space="preserve"> INDEX - STRUCTURE OF THE QUESTIONNAIRE</t>
  </si>
  <si>
    <t>I. Basic information</t>
  </si>
  <si>
    <t>Validation rules</t>
  </si>
  <si>
    <t>Validation performed by the 'Validate questionnaire' button</t>
  </si>
  <si>
    <t>II. Reporting data (To be filled in by the country)</t>
  </si>
  <si>
    <t>GETTING STARTED</t>
  </si>
  <si>
    <t>Country and data collection definition. Administrative data.</t>
  </si>
  <si>
    <t>III. Quality report (To be filled in by the country)</t>
  </si>
  <si>
    <t>Quality report (According to Annex IV of Commission Decision 2005/270/EC)</t>
  </si>
  <si>
    <t>BASIC INSTRUCTIONS</t>
  </si>
  <si>
    <t>1. Data transmission</t>
  </si>
  <si>
    <t>2. Reporting conventions</t>
  </si>
  <si>
    <t>3. Metadata</t>
  </si>
  <si>
    <t>4. Footnotes</t>
  </si>
  <si>
    <t>5. Methodology and questions</t>
  </si>
  <si>
    <t>Annex: How to fill in the data sheets of the questionnaire</t>
  </si>
  <si>
    <t>1. Data transmission:</t>
  </si>
  <si>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</si>
  <si>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 xml:space="preserve">Please submit this questionnaire to Eurostat using the eDAMIS reporting system. Use the following details: </t>
  </si>
  <si>
    <t>Domain name:</t>
  </si>
  <si>
    <t>Dataset name:</t>
  </si>
  <si>
    <t xml:space="preserve">Should you have any questions regarding data transmission do not hesitate to contact your local eDAMIS coordinator or the Eurostat eDAMIS helpdesk at: </t>
  </si>
  <si>
    <t xml:space="preserve">   web page:</t>
  </si>
  <si>
    <t xml:space="preserve">   e-mail address:</t>
  </si>
  <si>
    <t xml:space="preserve">   telephone:</t>
  </si>
  <si>
    <t>2.  Reporting conventions:</t>
  </si>
  <si>
    <t>Reporting of zeroes and not availble data must follow this convention:</t>
  </si>
  <si>
    <t>3. Metadata:</t>
  </si>
  <si>
    <t>4. Footnotes:</t>
  </si>
  <si>
    <t xml:space="preserve">Flags (footnote symbols) should be entered in the reporting tables in the footnote columns, next to the value cell. There are two types of footnotes: </t>
  </si>
  <si>
    <t xml:space="preserve">- Numbers for country-specific footnotes (to be defined by the data compilers). </t>
  </si>
  <si>
    <t>4.1 Standard footnotes</t>
  </si>
  <si>
    <r>
      <rPr>
        <b/>
        <sz val="11"/>
        <rFont val="Arial"/>
        <family val="2"/>
      </rPr>
      <t xml:space="preserve">B) </t>
    </r>
    <r>
      <rPr>
        <sz val="11"/>
        <rFont val="Arial"/>
        <family val="2"/>
      </rPr>
      <t>break in series</t>
    </r>
  </si>
  <si>
    <t>Please use this flag when the reported figure cannot be compared to the data reported for the previous year, e.g. because of new methods or sources being used or when you move from the old calculation rules to the new calculation rules. Please use this flag only when the change in methods, sources or calculation rules has a substantial impact.</t>
  </si>
  <si>
    <r>
      <rPr>
        <b/>
        <sz val="11"/>
        <rFont val="Arial"/>
        <family val="2"/>
      </rPr>
      <t>E)</t>
    </r>
    <r>
      <rPr>
        <sz val="11"/>
        <rFont val="Arial"/>
        <family val="2"/>
      </rPr>
      <t xml:space="preserve"> estimated data</t>
    </r>
  </si>
  <si>
    <r>
      <rPr>
        <b/>
        <sz val="11"/>
        <rFont val="Arial"/>
        <family val="2"/>
      </rPr>
      <t>P)</t>
    </r>
    <r>
      <rPr>
        <sz val="11"/>
        <rFont val="Arial"/>
        <family val="2"/>
      </rPr>
      <t xml:space="preserve"> provisional</t>
    </r>
  </si>
  <si>
    <t>4.2 Country-specific explanatory footnotes</t>
  </si>
  <si>
    <t xml:space="preserve">Please do not report footnotes that elaborate on e.g. source data and compilation methods; these are to be described in the quality report and the metadata sheets. </t>
  </si>
  <si>
    <t>5. Methodology and questions:</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</si>
  <si>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</si>
  <si>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t>A summary methodology is presented in this questionnaire, in the sheet named 'Methodology'. It is essential to read this sheet before filling in the questionnaire as it contains, beside the summary methodology, important information on priorities for filling in the tables, data sources and hints for establishing a methodology at national level.</t>
  </si>
  <si>
    <t>If you have questions, please send them to the following email addresses:</t>
  </si>
  <si>
    <t>METHODOLOGY AND LEGAL ACTS</t>
  </si>
  <si>
    <t>2.  Legal acts</t>
  </si>
  <si>
    <t>VALIDATION RULES</t>
  </si>
  <si>
    <t>1. Mandatory data</t>
  </si>
  <si>
    <t>2. Arithmetic rules</t>
  </si>
  <si>
    <t>1. Mandatory Data:</t>
  </si>
  <si>
    <t>All the information requested in the sheet "GETTING STARTED" must be filled in.</t>
  </si>
  <si>
    <t xml:space="preserve"> GETTING STARTED</t>
  </si>
  <si>
    <t xml:space="preserve">Please select your country (click on the white cell):    </t>
  </si>
  <si>
    <t>Change</t>
  </si>
  <si>
    <t>Version</t>
  </si>
  <si>
    <t>Date</t>
  </si>
  <si>
    <t>Textual variables</t>
  </si>
  <si>
    <t>String</t>
  </si>
  <si>
    <t>Institutional names</t>
  </si>
  <si>
    <t>Eurostat Text</t>
  </si>
  <si>
    <t>Directorate Text</t>
  </si>
  <si>
    <t>Unit Text</t>
  </si>
  <si>
    <t>Data collection information</t>
  </si>
  <si>
    <t>Data Collection Text</t>
  </si>
  <si>
    <t>Data Collection Year</t>
  </si>
  <si>
    <t>Launching date</t>
  </si>
  <si>
    <t>Submission deadline</t>
  </si>
  <si>
    <t>EDAMIS data</t>
  </si>
  <si>
    <t>Domain name</t>
  </si>
  <si>
    <t>WASTE</t>
  </si>
  <si>
    <t>Dataset name</t>
  </si>
  <si>
    <t>Web page</t>
  </si>
  <si>
    <t>Functional e-mail</t>
  </si>
  <si>
    <t>E2 information</t>
  </si>
  <si>
    <t>Telephone</t>
  </si>
  <si>
    <t>Contact</t>
  </si>
  <si>
    <t>Methodology URL</t>
  </si>
  <si>
    <t>Legislation URL</t>
  </si>
  <si>
    <t>WASTE_PBAG_A</t>
  </si>
  <si>
    <t>Annual consumption of lighweight plastic carrier bags</t>
  </si>
  <si>
    <t>Please do not report the consumption of lightweight plastic carrier bags per capita. Eurostat will perform the calculation.
The average population wil be taken from the Eurostat's data set ‘Population change – Demographic balance and crude rates at national level’ (demo_gind, indic_de=AVG).</t>
  </si>
  <si>
    <t>The metadata consists of background information to provide a national context for understanding the data reported in tables 4-7, whereas the quality report consists of technical information about how the data was collected and calculated.</t>
  </si>
  <si>
    <t>6. Unit of measure:</t>
  </si>
  <si>
    <t>In the worksheet named 'Metadata', please provide information on the sources available and methodology used to produce statistics on annual consumption of lightweight plastic carrier bags.</t>
  </si>
  <si>
    <t>Table 4 and Table 5 are meant for reporting consumption in numbers of bags. Please report all data in these sheets in numbers (of bags).</t>
  </si>
  <si>
    <t>Table 6 and Table 7 are meant for reporting consumption in weight of bags. Please report all data in these worksheets in weight.
The weight has to be reported in tonnes (to 3 decimal places) and the weighted average weight in grams (to 6 decimal places)</t>
  </si>
  <si>
    <t>The guidance for the compilation of the data to report annual consumption of lightweight plastic carrier bags is available on Eurostat website:</t>
  </si>
  <si>
    <t>The European Parliament and the Council adopted Directive 94/62/EC on packaging and packaging waste to prevent or reduce the impact of packaging and packaging waste on the environment. This Directive was amended to require Member States to take measures to reduce the consumption of lightweight plastic carrier bags on their territory. These measures are to ensure that a certain number of lightweight plastic carrier bags per person per year, or an equivalent target set in weight is not exceeded.</t>
  </si>
  <si>
    <t>The methodology for the calculation of the annual consumption of lightweight plastic carrier bags is laid down in the Commission Decision 2005/270/EC as last amended. The Commission Decision, Article 9.2, establishes that Member States shall provide the data on the consumption of lightweight plastic carrier bags using the format set out in the Decision Annex I, Table 4 or Table 5, for reporting number of bags, or using the format set out in the Decision Annex I, Table 6 or Table 7, for reporting by weight.</t>
  </si>
  <si>
    <t xml:space="preserve">a) The total weight of lightweight plastic carrier bags placed on its national market. 
Member States reporting according this methodology shall require economic operators to report the total weight of lightweight plastic carrier bags placed by them on the market of their territory for each calendar year. 
These countries shall report the annual consumption of lightweight plastic carrier bags using Table 6.
If you have chosen the calculation method contained in Article 3 (1)(a) of Decision (EU) 2018/896, it is mandatory to complete the box to the right of ‘Weight of lightweight plastic carrier bags placed on the market (in tonnes)’.
It is also mandatory to complete the box to the right of ‘Weighted average weight per lightweight plastic carrier bag as reported by economic operators (in grams)’. </t>
  </si>
  <si>
    <t xml:space="preserve">b) The sum of: 
i. the weight of lightweight plastic carrier bags calculated on the basis of the revenues from mandatory taxes, charges or levies charged to consumers per unit of lightweight plastic carrier bags as declared or reported by economic operators in accordance with national law; and 
ii. the weight of lightweight plastic carrier bags exempt from those taxes, charges or levies, placed on its national market as reported by economic operators in accordance with national law. </t>
  </si>
  <si>
    <t xml:space="preserve">If you have chosen the calculation method contained in Article 3 (1)(b) of Decision (EU) 2018/896, it is mandatory to complete the box to the right of ‘(a) Weight of lightweight plastic carrier bags calculated from mandatory taxes, charges or levies as declared or reported by economic operators (in tonnes)’. 
It is also mandatory to complete the box labelled ‘(b)  Weight of lightweight plastic carrier bags exempt from mandatory taxes, charges or levies as reported by economic operators (in tonnes)’. </t>
  </si>
  <si>
    <t>It is also mandatory to complete the boxes to the right of:
• ‘(a) Weighted average weight of lightweight plastic carrier bags calculated from mandatory taxes, charges or levies as declared or reported by economic operators (in grams)’;
• ‘(b) Weighted average weight of lightweight plastic carrier bags exempt from mandatory taxes, charges or levies as reported by economic operators (in grams)’;and
• ‘Average weight per lightweight plastic carrier bags as reported by economic operators, Weighted average weight per bag of (a) + (b) (in grams)’.</t>
  </si>
  <si>
    <t xml:space="preserve">TABLE_7: </t>
  </si>
  <si>
    <t>When reported, "Average weight per lightweight plastic carrier bags calculated from mandatory taxes, charges or levies Total of (a) + (b)" must be in between "(a) Weighted average weight of lightweight plastic carrier bags calculated from mandatory taxes, charges or levies as declared or reported by economic operators" and "(b) Weighted average weight of lightweight plastic carrier bags exempt from mandatory taxes, charges or levies reported by economic operators"</t>
  </si>
  <si>
    <t>COUNTRY:</t>
  </si>
  <si>
    <t>QUESTIONS ON METHODOLOGY</t>
  </si>
  <si>
    <t>E9</t>
  </si>
  <si>
    <t>ALL TABLES</t>
  </si>
  <si>
    <t>Weighted average weight of plastic carrier bags having a wall thickness of ≥ 50 microns (in grams)</t>
  </si>
  <si>
    <t>E10</t>
  </si>
  <si>
    <t>STANDARD FOR ALL QUESTIONNAIRES</t>
  </si>
  <si>
    <t>Number of lightweight plastic carrier bags calculated
 from mandatory taxes, charges or levies</t>
  </si>
  <si>
    <t>Several pages</t>
  </si>
  <si>
    <t>Hyperlinks to the same sheet have been removed</t>
  </si>
  <si>
    <t>Change macro version v18</t>
  </si>
  <si>
    <t>Change password</t>
  </si>
  <si>
    <t>Input data tables</t>
  </si>
  <si>
    <t>Change default sheet protection in input tables: allow selection of locked cells.</t>
  </si>
  <si>
    <t>01m18</t>
  </si>
  <si>
    <t>Changed by</t>
  </si>
  <si>
    <t>Cell A
(first block)</t>
  </si>
  <si>
    <t>Cell B
(first block)</t>
  </si>
  <si>
    <t>G18</t>
  </si>
  <si>
    <t>The tested cell must have a value in between CellA and CellB values, disregarding which value (CellA or CellB) is higher.</t>
  </si>
  <si>
    <t>G13</t>
  </si>
  <si>
    <t>G17</t>
  </si>
  <si>
    <t>G19</t>
  </si>
  <si>
    <t>Between2Cell</t>
  </si>
  <si>
    <t>New validation sheet (SSS)</t>
  </si>
  <si>
    <t>REMARKS</t>
  </si>
  <si>
    <t>&lt;=== NEW VALIDATION RULE!</t>
  </si>
  <si>
    <t>Non compliance Is Valid If Footnote Exists</t>
  </si>
  <si>
    <t>Footnote Shift From Value</t>
  </si>
  <si>
    <t>Summations</t>
  </si>
  <si>
    <t>K:L</t>
  </si>
  <si>
    <t>Add columns for "Non compliance Is Valid If Footnote Exists" and "Footnote Shift From Value"</t>
  </si>
  <si>
    <t>Eunomia</t>
  </si>
  <si>
    <t>02m18</t>
  </si>
  <si>
    <t>New Question 7. Subsequent question numbers are then updated accordingly.</t>
  </si>
  <si>
    <t>Expanded the text under ‘3. Description of methods used’, to include illustrative examples of each listed potential data collection method.</t>
  </si>
  <si>
    <t>Expanded the text under ‘4. Accuracy of the data’ to include extra guidance around clarifying whether data that comes from EPR schemes/PROs covers the whole of the market.</t>
  </si>
  <si>
    <t>G22</t>
  </si>
  <si>
    <t>G21</t>
  </si>
  <si>
    <t>G20</t>
  </si>
  <si>
    <r>
      <t xml:space="preserve">Valid flags </t>
    </r>
    <r>
      <rPr>
        <b/>
        <sz val="10"/>
        <color theme="0"/>
        <rFont val="Calibri"/>
        <family val="2"/>
        <scheme val="minor"/>
      </rPr>
      <t>(obs_conf)</t>
    </r>
  </si>
  <si>
    <t>STATISTICAL OFFICE OF THE EUROPEAN UNION</t>
  </si>
  <si>
    <t>1. Please explain the methodology you have selected for official reporting (in numbers, in weight). State the table you filled as your primary (mandatory) reporting.</t>
  </si>
  <si>
    <t>2. Please describe your data source(s). Please clearly distinguish the sources used for your primary (mandatory) reporting from the sources used for completing other tables voluntarily.</t>
  </si>
  <si>
    <t>3. Please explain if the data reported are observed or estimated by you.</t>
  </si>
  <si>
    <t>4. If you have filled in more than one table, are there differences in the totals when comparing results? In case of discrepancies please describe the (possible) reasons.</t>
  </si>
  <si>
    <t>5. Which of the options in Article 4 of Directive 94/62/EC (as amended by Directive 2015/720) have you taken?
a)    the adoption of measures ensuring that the annual consumption level does not exceed 90 lightweight plastic carrier bags per person by 31 December 2019 and 40 lightweight plastic carrier bags per person by 31 December 2025, or equivalent targets set in weight; or
b)    the adoption of instruments ensuring that, by 31 December 2018, lightweight plastic carrier bags are not provided free of charge at the point of sale of goods or products, unless equally effective instruments are implemented. </t>
  </si>
  <si>
    <t>6.  If you have taken option a), please provide details the consumption reduction measure(s) that you have implemented in order to meet the targets.</t>
  </si>
  <si>
    <t>7. If you have implemented a charge at the point of sale under option b), please provide any information you have that demonstrates the effectiveness of the  charge in reducing the annual consumption of lightweight plastic carrier bags.</t>
  </si>
  <si>
    <t>8. If you have implemented a charge at the point of sale under option b), please specify the details of this charge, including the scope of the charge in terms of the types of bags and retailers included. Please include information on any de minimis criteria or other exemptions to the charge that you have put in place (e.g. if retailers below a certain size such a SMEs are excluded, or if bags of a certain wall thickness such as &lt;15 microns are excluded).
Please describe the full structure of your tax, charge or levy, including its application to plastic carrier bags below 50 microns, were relevant.</t>
  </si>
  <si>
    <t>9. If you have implemented a charge at the point of sale under option b), please specify the details of the reporting requirement accompanying this charge, including the scope of the requirements in terms of the types of bags that must be reported on and the types of retailers that must report. Please include information on any de minimis criteria or other exemptions to the reporting requirement that you have put in place (e.g. if economic below a certain size such a SMEs are excluded, or if bags of a certain wall thickness such as &lt; 15 microns are excluded).</t>
  </si>
  <si>
    <t>10. If you have chosen option b) and instead of a charge have implemented an ‘equally effective instrument’, please specify what alternative instrument you have implemented.</t>
  </si>
  <si>
    <t>11. If you have chosen option b) and instead of a charge have implemented an ‘equally effective instrument’, please explain how you have determined that the instrument you have implemented is equally effective to a charge.</t>
  </si>
  <si>
    <t>12. Please specify whether the consumption reduction measures you have implemented (under either option a) or b) of Article 4) apply to &lt; 15 micron bags (i.e. very lightweight plastic carrier bags).</t>
  </si>
  <si>
    <t>13. What proportion of the lightweight plastic carrier bag market is made up of oxo-degradable plastic bags?</t>
  </si>
  <si>
    <t>14. Have you exempted any bio-based and/or compostable plastic carrier bags from any reduction measures you have implemented? If so, can you provide any data on the number and/or weight of these bags?</t>
  </si>
  <si>
    <t>15. Where the consumption of lightweight plastic carrier bags has changed by &gt; 10% on the previous year, please provide an explanation for this change.</t>
  </si>
  <si>
    <t>16. Please provide any information you have on the consumption of plastic carrier bags with a wall thickness of ≥ 50 microns (where you do not have quantitative data, qualitative information will still be useful in forming a more detailed picture of your plastic carrier bag consumption).</t>
  </si>
  <si>
    <t>17. If you are able to provide a breakdown of the different types of ≥ 50 microns plastic carrier bags consumed in your country (e.g. by wall thickness increments of 10 microns) then please do so.</t>
  </si>
  <si>
    <t>18. Please provide any information you have on the number and/or weight of non-plastic bags (e.g. paper or textile bags) (where you do not have quantitative data, qualitative information will still be useful in forming a more detailed picture of your carrier bag consumption).</t>
  </si>
  <si>
    <t>EXPLANATORY FOOTNOTES</t>
  </si>
  <si>
    <t>The explanatory footnotes can be used for any meaning beyond the pre-defined footnotes.</t>
  </si>
  <si>
    <t xml:space="preserve">TABLE_6: </t>
  </si>
  <si>
    <t>SSC</t>
  </si>
  <si>
    <t>The cells do not accept billions. The message is Value must be a positive number</t>
  </si>
  <si>
    <t>Pending to amend</t>
  </si>
  <si>
    <t>04m18</t>
  </si>
  <si>
    <t>All data tables</t>
  </si>
  <si>
    <t>Change maximum value in native "data validation" (20 000 000 000 for Number, 30 000 for Tonnes, 100 for grams</t>
  </si>
  <si>
    <t>Thickness (microns)</t>
  </si>
  <si>
    <t>Total weight of bags placed on the market (tonnes)</t>
  </si>
  <si>
    <t>Total number of bags placed on the market</t>
  </si>
  <si>
    <t>Step 1 + 2</t>
  </si>
  <si>
    <t>&gt;0 - 15</t>
  </si>
  <si>
    <t>&gt;15 - 25</t>
  </si>
  <si>
    <t>&gt;25 - 35</t>
  </si>
  <si>
    <t>&gt;35 - 45</t>
  </si>
  <si>
    <t>&gt;45 - &lt; 50</t>
  </si>
  <si>
    <t>&gt;15 - &lt; 50</t>
  </si>
  <si>
    <t>Step 3 + 4</t>
  </si>
  <si>
    <t>Average weight of single bag (grams, three digits)</t>
  </si>
  <si>
    <t>Weighted average weight 
(grams, three digits)</t>
  </si>
  <si>
    <t>Lock Type</t>
  </si>
  <si>
    <t>Focus Back To</t>
  </si>
  <si>
    <t>Content is Mandatory</t>
  </si>
  <si>
    <t>Formulas</t>
  </si>
  <si>
    <t>YES</t>
  </si>
  <si>
    <t>Light grey: Automatic calculation. The cell can be edited after unlocking it with the button 'Unlock formulas'.</t>
  </si>
  <si>
    <t>Northern Ireland (UK)</t>
  </si>
  <si>
    <t>UKN</t>
  </si>
  <si>
    <t>GJ</t>
  </si>
  <si>
    <t>Table 5, Table 7</t>
  </si>
  <si>
    <t>Lists</t>
  </si>
  <si>
    <t>removed UK and replaced by UKN</t>
  </si>
  <si>
    <t>Light grey: Automatic calculation. The cells can be edited after unlocking it with the button 'Unlock formulas'.</t>
  </si>
  <si>
    <t>30 June 2023</t>
  </si>
  <si>
    <t>Once you filled in all the required fields, you have to validate the data before submitting the questionnaire (clicking on the button 'Validate questionnaire' on the top left-hand corner of each table worksheet). It is of the utmost importance to confirm that there are no pending errors (see 'Errorlog' worksheet), since a questionnaire with errors (red shadowed cells) will be rejected. You can restore the color of the table clicking on 'Restore table color'.</t>
  </si>
  <si>
    <t>5. Grey shaded boxes: calculation is automatic; do not input any data into these cells. To input data, first press the 'unlock formulas' button situated in the top left-hand corner of this sheet.</t>
  </si>
  <si>
    <t>4. Where no exemptions for mandatory taxes or levies are in place, the value for the white boxes corresponding to the (b) items in tables 5 and 7 should be indicated as 0 (zero value).</t>
  </si>
  <si>
    <t>3. Black shaded boxes: Not applicable.</t>
  </si>
  <si>
    <t>2. Light blue shaded boxes: Provision of data is voluntary.</t>
  </si>
  <si>
    <t>1. White (uncoloured) boxes: Provision of data is mandatory.</t>
  </si>
  <si>
    <t>You are asked to report data that follow as closely as possible consumption of lightweight plastic carrier bags definitions and reporting rules (see paragraphs below). Please report problems with the coverage or data quality in the 'Metadata' worksheet.</t>
  </si>
  <si>
    <t>- Letters for standard footnotes (as defined by Eurostat) and</t>
  </si>
  <si>
    <t xml:space="preserve">To include standard footnotes use the drop-down menu behind the figure concerned. </t>
  </si>
  <si>
    <t>To include an explanatory footnote, please first insert the text in the “Footnote list” sheet starting from number 1. Then in the data table please select the corresponding footnote reference number from the drop-down menu in the footnote column next to the value cell. The text you entered in the “Footnote list” sheet will then appear automatically next to the footnote reference number. The same explanatory footnote can be chosen for all the values for which the same explanation applies. If by mistake a number is chosen from the drop-down menu, it is sufficient to press the key 'delete' to clean the cell.</t>
  </si>
  <si>
    <t>5)    The text of country-specific footnotes can be entered in the worksheet 'Footnotes list'.</t>
  </si>
  <si>
    <t>It is necessary to use a harmonised reporting system and a harmonised methodology to calculate the consumption of lightweight plastic carrier bags, to monitor this consumption at Union level, and to assess whether a sustained reduction of consumption of these bags has been achieved.</t>
  </si>
  <si>
    <t xml:space="preserve">Member States may report the national consumption of lightweight plastic carrier bags by either number or weight, using one of the four reporting tables provided in the Annex to Commission Implementing Decision (EU) 2018/896. The approaches Member States use to measure consumption of lightweight plastic carrier bags are intrinsically linked to the measures they have in place with the objective of reducing consumption. Therefore, a Member State’s choice of reporting table will depend upon the range of reduction measures and measuring approaches it has implemented. </t>
  </si>
  <si>
    <t xml:space="preserve">This Excel workbook contains these four tables. Member States must complete at least one of these tables, but they are encouraged to complete more than one. Which table(s) they complete will be based on the approaches and measures they have implemented in order to monitor and reduce the consumption of lightweight plastic carrier bags within their borders. Member States must report to the Commission on an annual basis and within 18 months following the end of the reference year. The reporting shall cover a full calendar year. </t>
  </si>
  <si>
    <t>The 'Basic Instructions' sheet consists of some information necessary for filling in this questionnaire correctly, like country codes, reference years, unit of measure, allowed symbols, metadata, footnotes, and transmission to Eurostat.</t>
  </si>
  <si>
    <t>The 'Methodology' sheet summarises the definition and calculation of the annual consumption of lightweight plastic carrier bags and the main data sources that can be used for collecting and producing the relevant data.</t>
  </si>
  <si>
    <t>The 'Metadata' sheet asks some questions on methodology and coverage that should be answered and returned to Eurostat. These questions are necessary to understand the data collection methodology used by the country and the coverage of the data transmitted which in turn will allow for better comparison of data across countries.</t>
  </si>
  <si>
    <t>The Commission Decision, Article 9.4, establishes a quality report and sets out the format in its Annex IV, that needs to be completed, see sheet 'Quality report'.</t>
  </si>
  <si>
    <t>a) The total number of lightweight plastic carrier bags placed on its national market.
Member States reporting according to this methodology shall require economic operators to report the number of lightweight plastic carrier bags placed by them on the market in their territory for each calendar year. 
These countries shall report the annual consumption of lightweight plastic carrier bags using Table 4. 
If you have chosen the calculation method contained in Article 2 (1)(a) of Decision (EU) 2018/896, it is mandatory to complete the cell to the right of ‘Number of lightweight plastic carrier bags placed on the market’ (G8).</t>
  </si>
  <si>
    <t>With this method, it is voluntary to complete the light blue shaded cells to the right of ‘Of which bags having a wall thickness of &lt; 15 microns’ (G9) and ‘Of which bags having a wall thickness of 15 &lt; 50 microns’ (G10).</t>
  </si>
  <si>
    <t xml:space="preserve">b) The sum of: 
i. the number of lightweight plastic carrier bags calculated on the basis of the revenues from mandatory taxes, charges or levies charged to consumers per unit of lightweight plastic carrier bags as declared or reported by economic operators in accordance with national law; and
ii. the number of lightweight plastic carrier bags exempt from those taxes, charges or levies, placed on its national market as reported by economic operators in accordance with national law. </t>
  </si>
  <si>
    <t>The data for this calculation method shall come from economic operators, complemented by other sources to ensure the fullest coverage and most complete data possible. For further information, please see Section A.1 and Section A.4 in the appendix of the guidance document. 
These countries shall report the annual consumption of lightweight plastic carrier bags using Table 5. 
If you have chosen the calculation method contained in Article 2 (1)(b) of Decision (EU) 2018/896, it is mandatory to complete the cell to the right of ‘a) Number of lightweight plastic carrier bags calculated from mandatory taxes, charges or levies as declared or reported by economic operators’ (G8). 
It is also mandatory to complete the cell to the right of ‘b) Number of lightweight plastic carrier bags exempt from mandatory taxes, charges or levies reported by economic operators’ (G11).</t>
  </si>
  <si>
    <t xml:space="preserve">If no exemptions from mandatory taxes, charges or levies are in place, you should indicate this by entering ‘0’ into the cell to the right of ‘b) Number of lightweight plastic carrier bags exempt from mandatory taxes, charges or levies as reported by economic operators’ (G11).
The cell to the right of ‘Number of lightweight plastic carrier bags calculated from mandatory taxes, charges of levies, Total of a) and b)’ (G14) is calcualted automatically. It should therefore contain the sum of the values entered into the cells to the right of a) and b). In case there is a reason to change this value, please use the 'unlock formular' button to unlock the cell. </t>
  </si>
  <si>
    <t>If you have chosen the calculation method contained in Article 2 (1)(a) of Decision (EU) 2018/896, it is voluntary to complete the light blue shaded cells to the right of ‘Of which bags having a wall thickness of &lt; 15 microns’ and ‘Of which bags having a wall thickness of ‘15 &lt; 50 microns’, for both a) (i.e. bags subject to taxes etc.) (G9, G10) and b) (i.e. bags exempt from taxes etc.) (G12, G13).</t>
  </si>
  <si>
    <t>Weight of lightweight plastic carrier bags calculated from mandatory taxes, charges or levies. 
Total of (a) + (b) (in tonnes)</t>
  </si>
  <si>
    <t>Average weight per lightweight plastic carrier bags as reported by economic operators. Weighted average weight per bag of (a) and (b) (in grams)</t>
  </si>
  <si>
    <t>GE</t>
  </si>
  <si>
    <t>Total must be equal to or larger than sum of values for (a) + (b)</t>
  </si>
  <si>
    <t>FootnoteContent</t>
  </si>
  <si>
    <t>full sheet</t>
  </si>
  <si>
    <t>H5, H9, M5, M9</t>
  </si>
  <si>
    <t>EQ replaced by GE, text in column M adapted to change in column H</t>
  </si>
  <si>
    <t>Mandatory</t>
  </si>
  <si>
    <t>sheet added</t>
  </si>
  <si>
    <t>inserted formular for automatic summation</t>
  </si>
  <si>
    <t>G14, G14</t>
  </si>
  <si>
    <t>Locks</t>
  </si>
  <si>
    <t>inserted "unlock formular" button and cells locked</t>
  </si>
  <si>
    <t>validation rules added</t>
  </si>
  <si>
    <t>row 4 to 8</t>
  </si>
  <si>
    <t>When reported, "Weighted average weight of lightweight plastic carrier bags" must be in between amount reported for "Of which bags having a wall thickness of &lt; 15 microns" and " Of which bags having a wall thickness of 15 &lt; 50 microns"</t>
  </si>
  <si>
    <t>When reported, "Weighted average weight of lightweight plastic carrier bags must be in between amount reported for "Of which bags having a wall thickness of &lt; 15 microns" and " Of which bags having a wall thickness of 15 &lt; 50 microns"</t>
  </si>
  <si>
    <t>G12, G13</t>
  </si>
  <si>
    <t>G9, G10</t>
  </si>
  <si>
    <t>G8, G11</t>
  </si>
  <si>
    <t>Quality_report</t>
  </si>
  <si>
    <t>several rows</t>
  </si>
  <si>
    <t>added rows under explanatory (italic) texts to fill in for countries</t>
  </si>
  <si>
    <t>17 April 2023</t>
  </si>
  <si>
    <t>WASTE-2024-DC</t>
  </si>
  <si>
    <t>TRUE (during development)
FALSE (For real reporting and testing)</t>
  </si>
  <si>
    <t>DevelopementMode</t>
  </si>
  <si>
    <t>(Valid values)</t>
  </si>
  <si>
    <t>Value</t>
  </si>
  <si>
    <t>Parameter</t>
  </si>
  <si>
    <t>SPECIFIC TO THIS QUESTIONNAIRE</t>
  </si>
  <si>
    <t>COMMON TO ALL (OR MOST)  QUESTIONNAIRE</t>
  </si>
  <si>
    <t>CB</t>
  </si>
  <si>
    <t>several sheet</t>
  </si>
  <si>
    <t>https://webgate.ec.europa.eu/edamis4</t>
  </si>
  <si>
    <t>ESTAT-DATA-METADATA-SERVICES@ec.europa.eu</t>
  </si>
  <si>
    <t>Migration to version 'b' (macroo vba)</t>
  </si>
  <si>
    <t>Update Edamis link and remove tel</t>
  </si>
  <si>
    <t>01m01b</t>
  </si>
  <si>
    <t>Mark as decorative the Eurostat logo (to remove errors of "accessibility checks")</t>
  </si>
  <si>
    <t>Administration de l'environnement</t>
  </si>
  <si>
    <t>Unité Surveillance et Evaluation de l'Environnement</t>
  </si>
  <si>
    <t>(00352) 405656 - 1</t>
  </si>
  <si>
    <t>Table 4 reporting the annual number of lightweight plastic carrier bags placed on the market was used for the mandatory reporting.</t>
  </si>
  <si>
    <t>The annual report from Valorlux, the unique Producer Responsibility Organisation for packagings in Luxemburg which represents 87.5% of all packaging producers placing on the market (pourcentage estimated by the PRO). Valorlux has to report annually to the administration of the environment, and indicates the total number of lightweight and very lightweight plastic bags placed on the market by its members.</t>
  </si>
  <si>
    <t>The data provided by Valorlux corresponds to the data reported by its members. As it covers only 87.5% of the total number of lightweight plastic bags, this number has been upscaled to 100%.</t>
  </si>
  <si>
    <t>Only table 4 has been filled in.</t>
  </si>
  <si>
    <t>Both options were introduced in article 5 of "Loi modifiée du 21 mars 2017 relative aux emballages et aux déchets d'emballages", with the difference that in the national legislation, lightweight plastic bags but also plastic bags &gt;50 microns are not provided for free (only the very lightweight are excluded), instead of only the lightweight ones as stated in Directive 94/62/EC.</t>
  </si>
  <si>
    <t>The year 2020 indicated a huge reduction of lightweight plastic carrier bags put on the market in comparison with 2019, substituted by bags made out of other materials (mainly paper-board and reusable ones, including the national Ecosac (see second reference in quality report), which was recognized as an European best practice). The more the charge went up for most of the bags.</t>
  </si>
  <si>
    <t>See point 6.</t>
  </si>
  <si>
    <t>Every plastic carrier bag has to be charged, except the very light ones. Every shop and retailer must apply this measure, there are no exemptions. They are free to decide which is the amount of the price of the respective bags. It is not a tax or any kind of fee collected by an administration.</t>
  </si>
  <si>
    <t>There is no specific reporting obligation on the charge.</t>
  </si>
  <si>
    <t>not relevant</t>
  </si>
  <si>
    <t>Very light plastic carrier bags are excluded from the implemented reduction measures.</t>
  </si>
  <si>
    <t>no data available</t>
  </si>
  <si>
    <t>No exemptions have been implemented.</t>
  </si>
  <si>
    <t xml:space="preserve">The Ecosac is a national measure voluntarily implemented since 2004 by most of the shops, markets and supermarkets, under a steering committee of distributors, lead by Valorlux, the CLC (Confédération Luxembourgeoise du Commerce) and the Administration of the Environment. All participating shops sell the Ecosac and do not sell any other reusable bags (with their own brand…). Although this measure is not mandatory, its frame is set in an environmental agreement and quantitative goals of replacement of single-use bags by the Ecosac have been set, the latest of it being 60% of the total amount of bags used. Studies have been conducted on a regular basis to follow the achievement of this goal, the latest of these having been conducted in 2021. This study, based on representative consumer surveys and made by participant distributors show that 74.8% of the bags used during shopping in Luxembourg are reusable ones. A real turning point in the use of the Ecosac was when the “sac de dépannage”, a simultaneously sold lightweight single-use bag, was no longer given for free (2007).
</t>
  </si>
  <si>
    <t>We do not have data to provide such a breakdown.</t>
  </si>
  <si>
    <t>No data available. It should be noted that many reusable bags are made out of polymer textiles, and are therefore considered as plastic bags by the Commission</t>
  </si>
  <si>
    <t>https://data.public.lu/en/datasets/waste-and-ressources-packaging-and-packaging-waste/</t>
  </si>
  <si>
    <t>Gathering all relevant information from the producers putting bags on the market, either directly or via Valorlux. Verification of these data (coherence, lack of some informations…). Providing all informations for reporting to the Commission and transmitting the reports.</t>
  </si>
  <si>
    <t>Valorlux</t>
  </si>
  <si>
    <t>collection of the data from its members</t>
  </si>
  <si>
    <t xml:space="preserve">Data collection from producer / importer. Every producer has to provide his exact POM by units in 1-year-period, distinguishing between light-weight and very light-weight plastic carrier bags. Other bags (&gt;50 microns) are not submitted yet to reporting obligations. The producers member of Valorlux provide this information to Valorlux, who aggregates this in its annual report due each year, following to article 35 of the national law on waste management (loi modifiée du 21 mars 2012 relative aux déchets). </t>
  </si>
  <si>
    <t>It can be considered that, due to Valorlux's representativeness rate, the data collected by Valorlux covers 89.8% of the total number of lightweight and very lightweight plastic bags. All the members of Valorlux have to report annually on their consumption of plastic bags. This number has been upscaled to 100%. Despite of the representativeness of Valorlux, there is an issue on free-riding, as all the producers should provide this information, but those which are not member of Valorlux do not do it and are not known by the Administration. A campaign of inspections was also executed during 2019, during which information was provided to non-compliant, but no fines. During a second campaign made by the non-compliant ones, fines were given but almost every shop was then compliant; only 1 administrative fine had to be delivered.</t>
  </si>
  <si>
    <t>The obligation of reporting the POM of lightweight and very lightweight carrier bags applies to every producer or importer in Luxembourg, and relies on real numbers, not on surveys.</t>
  </si>
  <si>
    <t>no significant methodological changes</t>
  </si>
  <si>
    <t>The report can be published apart from the personal email-adress as well as the contact name of the responsible person.</t>
  </si>
  <si>
    <t>Rapport annuel de Valorlux pour l'administration de l'environnement 2022; Valorlux; 2023</t>
  </si>
  <si>
    <t>Einführung der Mehrweg-Einkaufstasche ECO-Sac und der Mehrweg-Service-Verpackung Superbag; Valorlux, 2023</t>
  </si>
  <si>
    <t>infos@aev.etat.lu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</si>
</sst>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9"/>
      <color indexed="12"/>
      <name val="Arial"/>
      <family val="2"/>
    </font>
    <font>
      <sz val="9"/>
      <name val="Arial"/>
      <family val="2"/>
    </font>
    <font>
      <u/>
      <sz val="9"/>
      <name val="Arial"/>
      <family val="2"/>
    </font>
    <font>
      <b/>
      <sz val="10"/>
      <color indexed="48"/>
      <name val="Arial"/>
      <family val="2"/>
    </font>
    <font>
      <u/>
      <sz val="10"/>
      <color indexed="12"/>
      <name val="Arial"/>
      <family val="2"/>
    </font>
    <font>
      <sz val="8"/>
      <name val="Arial"/>
      <family val="2"/>
    </font>
    <font>
      <sz val="11"/>
      <color theme="1"/>
      <name val="Calibri"/>
      <family val="2"/>
      <scheme val="minor"/>
    </font>
    <font>
      <u/>
      <sz val="11"/>
      <color theme="10"/>
      <name val="Calibri"/>
      <family val="2"/>
      <scheme val="minor"/>
    </font>
    <font>
      <b/>
      <sz val="9"/>
      <name val="Arial"/>
      <family val="2"/>
    </font>
    <font>
      <b/>
      <sz val="9"/>
      <color indexed="8"/>
      <name val="Arial"/>
      <family val="2"/>
    </font>
    <font>
      <sz val="9"/>
      <color indexed="10"/>
      <name val="Arial"/>
      <family val="2"/>
    </font>
    <font>
      <b/>
      <u/>
      <sz val="9"/>
      <name val="Arial"/>
      <family val="2"/>
    </font>
    <font>
      <b/>
      <i/>
      <sz val="9"/>
      <name val="Arial"/>
      <family val="2"/>
    </font>
    <font>
      <b/>
      <sz val="9"/>
      <color indexed="48"/>
      <name val="Arial"/>
      <family val="2"/>
    </font>
    <font>
      <b/>
      <i/>
      <sz val="9"/>
      <color indexed="10"/>
      <name val="Arial"/>
      <family val="2"/>
    </font>
    <font>
      <b/>
      <u/>
      <sz val="9"/>
      <color indexed="8"/>
      <name val="Arial"/>
      <family val="2"/>
    </font>
    <font>
      <b/>
      <sz val="10"/>
      <name val="Arial"/>
      <family val="2"/>
    </font>
    <font>
      <b/>
      <sz val="11"/>
      <name val="Arial"/>
      <family val="2"/>
    </font>
    <font>
      <sz val="11"/>
      <name val="Arial"/>
      <family val="2"/>
    </font>
    <font>
      <b/>
      <sz val="11"/>
      <color indexed="8"/>
      <name val="Arial"/>
      <family val="2"/>
    </font>
    <font>
      <sz val="11"/>
      <color indexed="10"/>
      <name val="Arial"/>
      <family val="2"/>
    </font>
    <font>
      <b/>
      <sz val="11"/>
      <color indexed="10"/>
      <name val="Arial"/>
      <family val="2"/>
    </font>
    <font>
      <u/>
      <sz val="11"/>
      <color indexed="12"/>
      <name val="Arial"/>
      <family val="2"/>
    </font>
    <font>
      <sz val="11"/>
      <name val="Times New Roman"/>
      <family val="1"/>
    </font>
    <font>
      <b/>
      <sz val="11"/>
      <color theme="0"/>
      <name val="Calibri"/>
      <family val="2"/>
      <scheme val="minor"/>
    </font>
    <font>
      <sz val="11"/>
      <name val="Calibri"/>
      <family val="2"/>
      <scheme val="minor"/>
    </font>
    <font>
      <sz val="10"/>
      <name val="Verdana"/>
      <family val="2"/>
    </font>
    <font>
      <sz val="10"/>
      <name val="Arial"/>
      <family val="2"/>
    </font>
    <font>
      <b/>
      <sz val="12"/>
      <color rgb="FF000000"/>
      <name val="Arial"/>
      <family val="2"/>
    </font>
    <font>
      <b/>
      <sz val="9"/>
      <color theme="1"/>
      <name val="Arial"/>
      <family val="2"/>
    </font>
    <font>
      <sz val="9"/>
      <color theme="1"/>
      <name val="Arial"/>
      <family val="2"/>
    </font>
    <font>
      <b/>
      <sz val="11"/>
      <color rgb="FF000000"/>
      <name val="Arial"/>
      <family val="2"/>
    </font>
    <font>
      <i/>
      <sz val="9"/>
      <name val="Arial"/>
      <family val="2"/>
    </font>
    <font>
      <b/>
      <sz val="12"/>
      <name val="Arial"/>
      <family val="2"/>
    </font>
    <font>
      <i/>
      <sz val="9"/>
      <color theme="1"/>
      <name val="Arial"/>
      <family val="2"/>
    </font>
    <font>
      <sz val="10"/>
      <color rgb="FF000000"/>
      <name val="Times New Roman"/>
      <family val="1"/>
    </font>
    <font>
      <b/>
      <i/>
      <sz val="10"/>
      <color rgb="FF000000"/>
      <name val="Times New Roman"/>
      <family val="1"/>
    </font>
    <font>
      <i/>
      <sz val="10"/>
      <color rgb="FF000000"/>
      <name val="Times New Roman"/>
      <family val="1"/>
    </font>
    <font>
      <b/>
      <sz val="12"/>
      <color rgb="FF000000"/>
      <name val="Times New Roman"/>
      <family val="1"/>
    </font>
    <font>
      <b/>
      <sz val="11"/>
      <color rgb="FF000000"/>
      <name val="Times New Roman"/>
      <family val="1"/>
    </font>
    <font>
      <b/>
      <sz val="11"/>
      <name val="Times New Roman"/>
      <family val="1"/>
    </font>
    <font>
      <sz val="11"/>
      <color rgb="FF000000"/>
      <name val="Times New Roman"/>
      <family val="1"/>
    </font>
    <font>
      <i/>
      <sz val="10"/>
      <name val="Times New Roman"/>
      <family val="1"/>
    </font>
    <font>
      <b/>
      <sz val="12"/>
      <name val="Times New Roman"/>
      <family val="1"/>
    </font>
    <font>
      <sz val="10"/>
      <color rgb="FFFF0000"/>
      <name val="Arial"/>
      <family val="2"/>
    </font>
    <font>
      <sz val="11"/>
      <color rgb="FFFF0000"/>
      <name val="Times New Roman"/>
      <family val="1"/>
    </font>
    <font>
      <i/>
      <sz val="11"/>
      <name val="Arial"/>
      <family val="2"/>
    </font>
    <font>
      <b/>
      <sz val="11"/>
      <name val="Calibri"/>
      <family val="2"/>
      <scheme val="minor"/>
    </font>
    <font>
      <sz val="10"/>
      <name val="Times New Roman"/>
      <family val="1"/>
    </font>
    <font>
      <sz val="10"/>
      <color theme="1"/>
      <name val="Calibri"/>
      <family val="2"/>
      <scheme val="minor"/>
    </font>
    <font>
      <b/>
      <sz val="9"/>
      <name val="Times New Roman"/>
      <family val="1"/>
    </font>
    <font>
      <sz val="10"/>
      <name val="Calibri"/>
      <family val="2"/>
      <scheme val="minor"/>
    </font>
    <font>
      <sz val="11"/>
      <color rgb="FF000000"/>
      <name val="Calibri"/>
      <family val="2"/>
      <scheme val="minor"/>
    </font>
    <font>
      <b/>
      <sz val="11"/>
      <color rgb="FFFFFFFF"/>
      <name val="Calibri"/>
      <family val="2"/>
      <scheme val="minor"/>
    </font>
    <font>
      <b/>
      <sz val="8"/>
      <name val="Arial"/>
      <family val="2"/>
    </font>
    <font>
      <b/>
      <sz val="20"/>
      <name val="Arial"/>
      <family val="2"/>
    </font>
    <font>
      <b/>
      <sz val="7.5"/>
      <name val="Arial"/>
      <family val="2"/>
    </font>
    <font>
      <b/>
      <sz val="13"/>
      <name val="Arial"/>
      <family val="2"/>
    </font>
    <font>
      <b/>
      <sz val="14"/>
      <color theme="0"/>
      <name val="Arial"/>
      <family val="2"/>
    </font>
    <font>
      <b/>
      <sz val="14"/>
      <color indexed="8"/>
      <name val="Arial"/>
      <family val="2"/>
    </font>
    <font>
      <sz val="10"/>
      <color theme="0"/>
      <name val="Arial"/>
      <family val="2"/>
    </font>
    <font>
      <b/>
      <sz val="11"/>
      <color rgb="FFD7642D"/>
      <name val="Arial"/>
      <family val="2"/>
    </font>
    <font>
      <b/>
      <sz val="12"/>
      <name val="Calibri"/>
      <family val="2"/>
      <scheme val="minor"/>
    </font>
    <font>
      <b/>
      <sz val="10"/>
      <name val="Calibri"/>
      <family val="2"/>
      <scheme val="minor"/>
    </font>
    <font>
      <b/>
      <sz val="11"/>
      <color rgb="FF000000"/>
      <name val="Calibri"/>
      <family val="2"/>
    </font>
    <font>
      <i/>
      <sz val="10"/>
      <name val="Arial"/>
      <family val="2"/>
    </font>
    <font>
      <b/>
      <sz val="10"/>
      <color theme="0"/>
      <name val="Calibri"/>
      <family val="2"/>
      <scheme val="minor"/>
    </font>
    <font>
      <sz val="10"/>
      <color theme="0" tint="-0.499984740745262"/>
      <name val="Arial"/>
      <family val="2"/>
    </font>
    <font>
      <b/>
      <sz val="11"/>
      <color theme="0" tint="-0.14999847407452621"/>
      <name val="Calibri"/>
      <family val="2"/>
      <scheme val="minor"/>
    </font>
    <font>
      <b/>
      <sz val="10"/>
      <color theme="0"/>
      <name val="Arial"/>
      <family val="2"/>
    </font>
  </fonts>
  <fills count="4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CC99"/>
        <bgColor indexed="64"/>
      </patternFill>
    </fill>
    <fill>
      <patternFill patternType="solid">
        <fgColor rgb="FFFFFFCC"/>
        <bgColor indexed="64"/>
      </patternFill>
    </fill>
    <fill>
      <patternFill patternType="solid">
        <fgColor rgb="FFFFFFFF"/>
        <bgColor indexed="64"/>
      </patternFill>
    </fill>
    <fill>
      <patternFill patternType="solid">
        <fgColor theme="1"/>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0.34998626667073579"/>
        <bgColor indexed="64"/>
      </patternFill>
    </fill>
    <fill>
      <patternFill patternType="solid">
        <fgColor rgb="FF000000"/>
        <bgColor indexed="64"/>
      </patternFill>
    </fill>
    <fill>
      <patternFill patternType="solid">
        <fgColor rgb="FFFFF2CC"/>
        <bgColor indexed="64"/>
      </patternFill>
    </fill>
    <fill>
      <patternFill patternType="solid">
        <fgColor rgb="FFD8F0EF"/>
        <bgColor indexed="64"/>
      </patternFill>
    </fill>
    <fill>
      <patternFill patternType="solid">
        <fgColor rgb="FF41AFAA"/>
        <bgColor indexed="64"/>
      </patternFill>
    </fill>
    <fill>
      <patternFill patternType="solid">
        <fgColor rgb="FFC2E8E6"/>
        <bgColor indexed="64"/>
      </patternFill>
    </fill>
    <fill>
      <patternFill patternType="solid">
        <fgColor rgb="FF88D2CE"/>
        <bgColor indexed="64"/>
      </patternFill>
    </fill>
    <fill>
      <patternFill patternType="solid">
        <fgColor rgb="FFB9C337"/>
        <bgColor indexed="64"/>
      </patternFill>
    </fill>
    <fill>
      <patternFill patternType="solid">
        <fgColor rgb="FFD7642D"/>
        <bgColor indexed="64"/>
      </patternFill>
    </fill>
    <fill>
      <patternFill patternType="solid">
        <fgColor theme="0" tint="-0.249977111117893"/>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CDCDCD"/>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39997558519241921"/>
        <bgColor indexed="64"/>
      </patternFill>
    </fill>
  </fills>
  <borders count="79">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thin">
        <color indexed="64"/>
      </left>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dotted">
        <color indexed="64"/>
      </left>
      <right style="medium">
        <color indexed="64"/>
      </right>
      <top/>
      <bottom style="double">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s>
  <cellStyleXfs count="33">
    <xf numFmtId="0" fontId="0" fillId="0" borderId="0"/>
    <xf numFmtId="164" fontId="15" fillId="0" borderId="0" applyFont="0" applyFill="0" applyBorder="0" applyAlignment="0" applyProtection="0"/>
    <xf numFmtId="164" fontId="15" fillId="0" borderId="0" applyFont="0" applyFill="0" applyBorder="0" applyAlignment="0" applyProtection="0"/>
    <xf numFmtId="0" fontId="20" fillId="0" borderId="0" applyNumberFormat="0" applyFill="0" applyBorder="0" applyAlignment="0" applyProtection="0">
      <alignment vertical="top"/>
      <protection locked="0"/>
    </xf>
    <xf numFmtId="0" fontId="23" fillId="0" borderId="0" applyNumberFormat="0" applyFill="0" applyBorder="0" applyAlignment="0" applyProtection="0"/>
    <xf numFmtId="0" fontId="1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5" fillId="0" borderId="0"/>
    <xf numFmtId="0" fontId="22" fillId="0" borderId="0"/>
    <xf numFmtId="0" fontId="15" fillId="0" borderId="0"/>
    <xf numFmtId="0" fontId="15" fillId="0" borderId="0"/>
    <xf numFmtId="0" fontId="15" fillId="0" borderId="0"/>
    <xf numFmtId="0" fontId="15" fillId="0" borderId="0"/>
    <xf numFmtId="0" fontId="14" fillId="0" borderId="0"/>
    <xf numFmtId="164" fontId="14" fillId="0" borderId="0" applyFont="0" applyFill="0" applyBorder="0" applyAlignment="0" applyProtection="0"/>
    <xf numFmtId="164"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42" fillId="0" borderId="0"/>
    <xf numFmtId="0" fontId="13" fillId="0" borderId="0"/>
    <xf numFmtId="0" fontId="13" fillId="0" borderId="0"/>
    <xf numFmtId="43" fontId="43" fillId="0" borderId="0" applyFont="0" applyFill="0" applyBorder="0" applyAlignment="0" applyProtection="0"/>
    <xf numFmtId="0" fontId="51" fillId="0" borderId="0"/>
    <xf numFmtId="0" fontId="12" fillId="0" borderId="0"/>
    <xf numFmtId="0" fontId="11" fillId="0" borderId="0"/>
    <xf numFmtId="0" fontId="10" fillId="0" borderId="0"/>
    <xf numFmtId="0" fontId="6" fillId="0" borderId="0"/>
  </cellStyleXfs>
  <cellXfs count="568">
    <xf numFmtId="0" fontId="0" fillId="0" borderId="0" xfId="0"/>
    <xf numFmtId="0" fontId="17" fillId="0" borderId="0" xfId="0" applyFont="1"/>
    <xf numFmtId="0" fontId="17" fillId="0" borderId="0" xfId="0" applyFont="1" applyAlignment="1">
      <alignment vertical="top"/>
    </xf>
    <xf numFmtId="0" fontId="24" fillId="0" borderId="0" xfId="0" applyFont="1" applyAlignment="1">
      <alignment vertical="top"/>
    </xf>
    <xf numFmtId="0" fontId="17" fillId="0" borderId="0" xfId="0" applyFont="1" applyAlignment="1">
      <alignment horizontal="justify" vertical="top"/>
    </xf>
    <xf numFmtId="0" fontId="17" fillId="0" borderId="0" xfId="0" applyFont="1" applyAlignment="1">
      <alignment horizontal="justify"/>
    </xf>
    <xf numFmtId="0" fontId="28" fillId="0" borderId="0" xfId="0" applyFont="1" applyAlignment="1">
      <alignment horizontal="justify"/>
    </xf>
    <xf numFmtId="0" fontId="24" fillId="0" borderId="0" xfId="0" applyFont="1" applyAlignment="1">
      <alignment horizontal="justify"/>
    </xf>
    <xf numFmtId="0" fontId="29" fillId="0" borderId="0" xfId="6" applyFont="1" applyFill="1" applyBorder="1" applyAlignment="1" applyProtection="1">
      <alignment horizontal="justify"/>
    </xf>
    <xf numFmtId="0" fontId="27" fillId="0" borderId="0" xfId="0" applyFont="1" applyAlignment="1">
      <alignment horizontal="justify"/>
    </xf>
    <xf numFmtId="0" fontId="29" fillId="0" borderId="0" xfId="6" applyFont="1" applyFill="1" applyBorder="1" applyAlignment="1" applyProtection="1"/>
    <xf numFmtId="0" fontId="18" fillId="0" borderId="0" xfId="0" applyFont="1" applyAlignment="1">
      <alignment horizontal="justify"/>
    </xf>
    <xf numFmtId="0" fontId="26" fillId="0" borderId="0" xfId="0" applyFont="1" applyAlignment="1">
      <alignment horizontal="justify"/>
    </xf>
    <xf numFmtId="0" fontId="17" fillId="0" borderId="0" xfId="0" applyFont="1" applyAlignment="1">
      <alignment horizontal="left"/>
    </xf>
    <xf numFmtId="0" fontId="24" fillId="0" borderId="0" xfId="0" applyFont="1" applyAlignment="1">
      <alignment horizontal="left"/>
    </xf>
    <xf numFmtId="0" fontId="25" fillId="0" borderId="0" xfId="0" applyFont="1" applyAlignment="1">
      <alignment horizontal="justify"/>
    </xf>
    <xf numFmtId="0" fontId="28" fillId="0" borderId="0" xfId="0" applyFont="1" applyAlignment="1">
      <alignment horizontal="left"/>
    </xf>
    <xf numFmtId="0" fontId="28" fillId="0" borderId="0" xfId="0" applyFont="1"/>
    <xf numFmtId="0" fontId="30" fillId="0" borderId="0" xfId="0" applyFont="1"/>
    <xf numFmtId="0" fontId="30" fillId="0" borderId="0" xfId="0" applyFont="1" applyAlignment="1">
      <alignment horizontal="justify"/>
    </xf>
    <xf numFmtId="0" fontId="27" fillId="0" borderId="0" xfId="0" applyFont="1"/>
    <xf numFmtId="0" fontId="31" fillId="0" borderId="0" xfId="0" applyFont="1"/>
    <xf numFmtId="0" fontId="16" fillId="0" borderId="0" xfId="7" applyFill="1" applyBorder="1" applyAlignment="1" applyProtection="1"/>
    <xf numFmtId="0" fontId="24" fillId="0" borderId="0" xfId="0" applyFont="1"/>
    <xf numFmtId="0" fontId="44" fillId="3" borderId="0" xfId="0" applyFont="1" applyFill="1" applyAlignment="1">
      <alignment vertical="top" wrapText="1"/>
    </xf>
    <xf numFmtId="0" fontId="45" fillId="7" borderId="7" xfId="0" applyFont="1" applyFill="1" applyBorder="1" applyAlignment="1">
      <alignment vertical="center" wrapText="1"/>
    </xf>
    <xf numFmtId="0" fontId="16" fillId="6" borderId="10" xfId="5" applyFill="1" applyBorder="1" applyAlignment="1" applyProtection="1">
      <alignment horizontal="center" vertical="top" wrapText="1"/>
    </xf>
    <xf numFmtId="0" fontId="14" fillId="0" borderId="0" xfId="0" applyFont="1"/>
    <xf numFmtId="0" fontId="17" fillId="0" borderId="7" xfId="0" applyFont="1" applyBorder="1" applyAlignment="1" applyProtection="1">
      <alignment vertical="center"/>
      <protection locked="0"/>
    </xf>
    <xf numFmtId="0" fontId="39" fillId="0" borderId="0" xfId="0" applyFont="1"/>
    <xf numFmtId="0" fontId="48" fillId="0" borderId="7" xfId="0" applyFont="1" applyBorder="1" applyAlignment="1" applyProtection="1">
      <alignment vertical="center" wrapText="1"/>
      <protection locked="0"/>
    </xf>
    <xf numFmtId="0" fontId="16" fillId="3" borderId="0" xfId="5" applyFill="1" applyBorder="1" applyAlignment="1" applyProtection="1">
      <alignment horizontal="left" vertical="top" wrapText="1"/>
    </xf>
    <xf numFmtId="0" fontId="34" fillId="0" borderId="0" xfId="21" applyFont="1"/>
    <xf numFmtId="0" fontId="34" fillId="0" borderId="7" xfId="21" applyFont="1" applyBorder="1" applyAlignment="1" applyProtection="1">
      <alignment horizontal="left" vertical="center"/>
      <protection locked="0"/>
    </xf>
    <xf numFmtId="0" fontId="0" fillId="0" borderId="0" xfId="0" applyAlignment="1">
      <alignment horizontal="center" vertical="center"/>
    </xf>
    <xf numFmtId="0" fontId="53" fillId="0" borderId="0" xfId="28" applyFont="1"/>
    <xf numFmtId="0" fontId="40" fillId="9" borderId="42" xfId="21" applyFont="1" applyFill="1" applyBorder="1" applyAlignment="1">
      <alignment horizontal="center"/>
    </xf>
    <xf numFmtId="0" fontId="14" fillId="0" borderId="0" xfId="21"/>
    <xf numFmtId="49" fontId="14" fillId="0" borderId="43" xfId="21" applyNumberFormat="1" applyBorder="1"/>
    <xf numFmtId="49" fontId="14" fillId="0" borderId="0" xfId="21" applyNumberFormat="1"/>
    <xf numFmtId="0" fontId="57" fillId="11" borderId="35" xfId="0" applyFont="1" applyFill="1" applyBorder="1" applyAlignment="1">
      <alignment horizontal="left" vertical="center"/>
    </xf>
    <xf numFmtId="0" fontId="53" fillId="0" borderId="0" xfId="28" applyFont="1" applyAlignment="1">
      <alignment horizontal="left" vertical="center" indent="1"/>
    </xf>
    <xf numFmtId="0" fontId="39" fillId="11" borderId="26" xfId="0" applyFont="1" applyFill="1" applyBorder="1" applyAlignment="1">
      <alignment vertical="center" wrapText="1"/>
    </xf>
    <xf numFmtId="0" fontId="57" fillId="11" borderId="36" xfId="0" applyFont="1" applyFill="1" applyBorder="1" applyAlignment="1">
      <alignment horizontal="left" vertical="center"/>
    </xf>
    <xf numFmtId="0" fontId="39" fillId="11" borderId="40" xfId="0" applyFont="1" applyFill="1" applyBorder="1" applyAlignment="1">
      <alignment vertical="center" wrapText="1"/>
    </xf>
    <xf numFmtId="0" fontId="57" fillId="11" borderId="27" xfId="0" applyFont="1" applyFill="1" applyBorder="1" applyAlignment="1">
      <alignment horizontal="left" vertical="center" wrapText="1"/>
    </xf>
    <xf numFmtId="0" fontId="57" fillId="11" borderId="35" xfId="0" applyFont="1" applyFill="1" applyBorder="1" applyAlignment="1">
      <alignment vertical="center"/>
    </xf>
    <xf numFmtId="0" fontId="39" fillId="11" borderId="35" xfId="0" applyFont="1" applyFill="1" applyBorder="1" applyAlignment="1">
      <alignment vertical="center" wrapText="1"/>
    </xf>
    <xf numFmtId="0" fontId="60" fillId="0" borderId="0" xfId="0" applyFont="1" applyAlignment="1">
      <alignment horizontal="center" vertical="center"/>
    </xf>
    <xf numFmtId="0" fontId="60" fillId="0" borderId="0" xfId="0" applyFont="1"/>
    <xf numFmtId="0" fontId="61" fillId="0" borderId="0" xfId="0" applyFont="1" applyAlignment="1">
      <alignment horizontal="center" vertical="center"/>
    </xf>
    <xf numFmtId="0" fontId="61" fillId="3" borderId="0" xfId="0" applyFont="1" applyFill="1" applyAlignment="1">
      <alignment horizontal="center" vertical="center"/>
    </xf>
    <xf numFmtId="0" fontId="40" fillId="12" borderId="0" xfId="30" applyFont="1" applyFill="1" applyAlignment="1">
      <alignment horizontal="center" vertical="center"/>
    </xf>
    <xf numFmtId="0" fontId="11" fillId="0" borderId="0" xfId="30"/>
    <xf numFmtId="0" fontId="11" fillId="0" borderId="0" xfId="30" applyAlignment="1">
      <alignment horizontal="center"/>
    </xf>
    <xf numFmtId="0" fontId="40" fillId="13" borderId="0" xfId="30" applyFont="1" applyFill="1" applyAlignment="1">
      <alignment horizontal="left"/>
    </xf>
    <xf numFmtId="0" fontId="11" fillId="13" borderId="0" xfId="30" applyFill="1" applyAlignment="1">
      <alignment horizontal="center"/>
    </xf>
    <xf numFmtId="0" fontId="11" fillId="0" borderId="0" xfId="30" applyAlignment="1">
      <alignment horizontal="left"/>
    </xf>
    <xf numFmtId="0" fontId="11" fillId="0" borderId="0" xfId="30" quotePrefix="1" applyAlignment="1">
      <alignment horizontal="left"/>
    </xf>
    <xf numFmtId="0" fontId="40" fillId="12" borderId="0" xfId="30" applyFont="1" applyFill="1" applyAlignment="1">
      <alignment horizontal="center" vertical="center" wrapText="1"/>
    </xf>
    <xf numFmtId="0" fontId="11" fillId="0" borderId="0" xfId="30" applyAlignment="1">
      <alignment horizontal="center" vertical="center"/>
    </xf>
    <xf numFmtId="0" fontId="11" fillId="0" borderId="48" xfId="30" applyBorder="1" applyAlignment="1">
      <alignment horizontal="center"/>
    </xf>
    <xf numFmtId="0" fontId="11" fillId="15" borderId="38" xfId="30" applyFill="1" applyBorder="1" applyAlignment="1">
      <alignment horizontal="center"/>
    </xf>
    <xf numFmtId="0" fontId="11" fillId="14" borderId="38" xfId="30" applyFill="1" applyBorder="1" applyAlignment="1">
      <alignment horizontal="center"/>
    </xf>
    <xf numFmtId="0" fontId="11" fillId="16" borderId="38" xfId="30" applyFill="1" applyBorder="1" applyAlignment="1">
      <alignment horizontal="center"/>
    </xf>
    <xf numFmtId="0" fontId="11" fillId="17" borderId="39" xfId="30" applyFill="1" applyBorder="1" applyAlignment="1">
      <alignment horizontal="left"/>
    </xf>
    <xf numFmtId="0" fontId="11" fillId="0" borderId="23" xfId="30" applyBorder="1" applyAlignment="1">
      <alignment horizontal="left"/>
    </xf>
    <xf numFmtId="0" fontId="11" fillId="0" borderId="23" xfId="30" applyBorder="1" applyAlignment="1">
      <alignment horizontal="center"/>
    </xf>
    <xf numFmtId="0" fontId="11" fillId="15" borderId="23" xfId="30" applyFill="1" applyBorder="1" applyAlignment="1">
      <alignment horizontal="center"/>
    </xf>
    <xf numFmtId="0" fontId="11" fillId="14" borderId="23" xfId="30" applyFill="1" applyBorder="1" applyAlignment="1">
      <alignment horizontal="center"/>
    </xf>
    <xf numFmtId="0" fontId="11" fillId="16" borderId="23" xfId="30" applyFill="1" applyBorder="1" applyAlignment="1">
      <alignment horizontal="center"/>
    </xf>
    <xf numFmtId="0" fontId="11" fillId="15" borderId="0" xfId="30" applyFill="1" applyAlignment="1">
      <alignment wrapText="1"/>
    </xf>
    <xf numFmtId="0" fontId="11" fillId="14" borderId="0" xfId="30" applyFill="1" applyAlignment="1">
      <alignment horizontal="center"/>
    </xf>
    <xf numFmtId="0" fontId="11" fillId="16" borderId="0" xfId="30" applyFill="1" applyAlignment="1">
      <alignment horizontal="center" wrapText="1"/>
    </xf>
    <xf numFmtId="0" fontId="11" fillId="17" borderId="0" xfId="30" applyFill="1"/>
    <xf numFmtId="0" fontId="11" fillId="0" borderId="0" xfId="30" applyAlignment="1">
      <alignment vertical="top"/>
    </xf>
    <xf numFmtId="0" fontId="11" fillId="0" borderId="0" xfId="30" applyAlignment="1">
      <alignment horizontal="center" vertical="top"/>
    </xf>
    <xf numFmtId="0" fontId="11" fillId="0" borderId="0" xfId="30" applyAlignment="1">
      <alignment horizontal="left" vertical="top"/>
    </xf>
    <xf numFmtId="0" fontId="11" fillId="14" borderId="0" xfId="30" applyFill="1" applyAlignment="1">
      <alignment horizontal="center" vertical="top" wrapText="1"/>
    </xf>
    <xf numFmtId="0" fontId="11" fillId="16" borderId="0" xfId="30" applyFill="1" applyAlignment="1">
      <alignment horizontal="center" vertical="top" wrapText="1"/>
    </xf>
    <xf numFmtId="0" fontId="11" fillId="14" borderId="0" xfId="30" applyFill="1" applyAlignment="1">
      <alignment horizontal="center" vertical="top"/>
    </xf>
    <xf numFmtId="0" fontId="11" fillId="17" borderId="0" xfId="30" applyFill="1" applyAlignment="1">
      <alignment vertical="top"/>
    </xf>
    <xf numFmtId="0" fontId="11" fillId="13" borderId="0" xfId="30" applyFill="1" applyAlignment="1">
      <alignment horizontal="left"/>
    </xf>
    <xf numFmtId="0" fontId="63" fillId="0" borderId="0" xfId="30" applyFont="1" applyAlignment="1">
      <alignment horizontal="left"/>
    </xf>
    <xf numFmtId="0" fontId="63" fillId="0" borderId="0" xfId="30" applyFont="1" applyAlignment="1">
      <alignment horizontal="left" vertical="center"/>
    </xf>
    <xf numFmtId="0" fontId="52" fillId="0" borderId="0" xfId="28" applyFont="1"/>
    <xf numFmtId="0" fontId="64" fillId="0" borderId="7" xfId="28" applyFont="1" applyBorder="1" applyAlignment="1">
      <alignment horizontal="left" vertical="center"/>
    </xf>
    <xf numFmtId="0" fontId="51" fillId="0" borderId="0" xfId="28"/>
    <xf numFmtId="0" fontId="65" fillId="0" borderId="0" xfId="0" applyFont="1"/>
    <xf numFmtId="0" fontId="64" fillId="0" borderId="0" xfId="28" applyFont="1" applyAlignment="1">
      <alignment vertical="center" wrapText="1"/>
    </xf>
    <xf numFmtId="0" fontId="64" fillId="0" borderId="0" xfId="28" applyFont="1" applyAlignment="1">
      <alignment vertical="center"/>
    </xf>
    <xf numFmtId="0" fontId="64" fillId="10" borderId="7" xfId="28" applyFont="1" applyFill="1" applyBorder="1" applyAlignment="1">
      <alignment horizontal="left" vertical="center"/>
    </xf>
    <xf numFmtId="0" fontId="57" fillId="9" borderId="26" xfId="0" applyFont="1" applyFill="1" applyBorder="1" applyAlignment="1">
      <alignment vertical="center"/>
    </xf>
    <xf numFmtId="0" fontId="57" fillId="9" borderId="11" xfId="0" applyFont="1" applyFill="1" applyBorder="1" applyAlignment="1">
      <alignment vertical="center"/>
    </xf>
    <xf numFmtId="0" fontId="57" fillId="9" borderId="49" xfId="0" applyFont="1" applyFill="1" applyBorder="1" applyAlignment="1">
      <alignment vertical="center"/>
    </xf>
    <xf numFmtId="0" fontId="57" fillId="9" borderId="50" xfId="0" applyFont="1" applyFill="1" applyBorder="1" applyAlignment="1">
      <alignment vertical="center"/>
    </xf>
    <xf numFmtId="0" fontId="57" fillId="9" borderId="17" xfId="0" applyFont="1" applyFill="1" applyBorder="1" applyAlignment="1">
      <alignment vertical="center"/>
    </xf>
    <xf numFmtId="0" fontId="39" fillId="11" borderId="47" xfId="0" applyFont="1" applyFill="1" applyBorder="1" applyAlignment="1">
      <alignment vertical="center"/>
    </xf>
    <xf numFmtId="0" fontId="57" fillId="11" borderId="29" xfId="0" applyFont="1" applyFill="1" applyBorder="1" applyAlignment="1">
      <alignment horizontal="left" vertical="center"/>
    </xf>
    <xf numFmtId="0" fontId="56" fillId="11" borderId="47" xfId="0" applyFont="1" applyFill="1" applyBorder="1" applyAlignment="1">
      <alignment vertical="center"/>
    </xf>
    <xf numFmtId="0" fontId="56" fillId="11" borderId="29" xfId="0" applyFont="1" applyFill="1" applyBorder="1" applyAlignment="1">
      <alignment vertical="center"/>
    </xf>
    <xf numFmtId="0" fontId="56" fillId="11" borderId="30" xfId="0" applyFont="1" applyFill="1" applyBorder="1" applyAlignment="1">
      <alignment horizontal="center" vertical="center"/>
    </xf>
    <xf numFmtId="0" fontId="59" fillId="11" borderId="47" xfId="0" applyFont="1" applyFill="1" applyBorder="1" applyAlignment="1">
      <alignment vertical="center"/>
    </xf>
    <xf numFmtId="0" fontId="59" fillId="11" borderId="29" xfId="0" applyFont="1" applyFill="1" applyBorder="1" applyAlignment="1">
      <alignment vertical="center"/>
    </xf>
    <xf numFmtId="0" fontId="39" fillId="11" borderId="47" xfId="0" applyFont="1" applyFill="1" applyBorder="1" applyAlignment="1">
      <alignment vertical="center" wrapText="1"/>
    </xf>
    <xf numFmtId="0" fontId="57" fillId="11" borderId="29" xfId="0" applyFont="1" applyFill="1" applyBorder="1" applyAlignment="1">
      <alignment vertical="center"/>
    </xf>
    <xf numFmtId="0" fontId="68" fillId="9" borderId="50" xfId="0" applyFont="1" applyFill="1" applyBorder="1" applyAlignment="1">
      <alignment vertical="center"/>
    </xf>
    <xf numFmtId="0" fontId="68" fillId="9" borderId="17" xfId="0" applyFont="1" applyFill="1" applyBorder="1" applyAlignment="1">
      <alignment vertical="center"/>
    </xf>
    <xf numFmtId="0" fontId="61" fillId="19" borderId="0" xfId="0" applyFont="1" applyFill="1"/>
    <xf numFmtId="0" fontId="61" fillId="19" borderId="0" xfId="0" applyFont="1" applyFill="1" applyAlignment="1">
      <alignment horizontal="center" vertical="center"/>
    </xf>
    <xf numFmtId="0" fontId="0" fillId="19" borderId="0" xfId="0" applyFill="1"/>
    <xf numFmtId="0" fontId="39" fillId="11" borderId="65" xfId="0" applyFont="1" applyFill="1" applyBorder="1" applyAlignment="1">
      <alignment vertical="center" wrapText="1"/>
    </xf>
    <xf numFmtId="0" fontId="39" fillId="11" borderId="66" xfId="0" applyFont="1" applyFill="1" applyBorder="1" applyAlignment="1">
      <alignment vertical="center" wrapText="1"/>
    </xf>
    <xf numFmtId="0" fontId="57" fillId="11" borderId="36" xfId="0" applyFont="1" applyFill="1" applyBorder="1" applyAlignment="1">
      <alignment vertical="center"/>
    </xf>
    <xf numFmtId="0" fontId="57" fillId="9" borderId="34" xfId="0" applyFont="1" applyFill="1" applyBorder="1" applyAlignment="1">
      <alignment vertical="center"/>
    </xf>
    <xf numFmtId="0" fontId="68" fillId="9" borderId="5" xfId="0" applyFont="1" applyFill="1" applyBorder="1" applyAlignment="1">
      <alignment vertical="center"/>
    </xf>
    <xf numFmtId="0" fontId="68" fillId="9" borderId="3" xfId="0" applyFont="1" applyFill="1" applyBorder="1" applyAlignment="1">
      <alignment vertical="center"/>
    </xf>
    <xf numFmtId="0" fontId="68" fillId="9" borderId="44" xfId="0" applyFont="1" applyFill="1" applyBorder="1" applyAlignment="1">
      <alignment vertical="center"/>
    </xf>
    <xf numFmtId="0" fontId="40" fillId="12" borderId="0" xfId="31" applyFont="1" applyFill="1" applyAlignment="1">
      <alignment horizontal="center" vertical="center"/>
    </xf>
    <xf numFmtId="0" fontId="10" fillId="0" borderId="0" xfId="31"/>
    <xf numFmtId="0" fontId="10" fillId="0" borderId="0" xfId="31" applyAlignment="1">
      <alignment horizontal="center" vertical="center"/>
    </xf>
    <xf numFmtId="0" fontId="10" fillId="0" borderId="0" xfId="31" applyAlignment="1">
      <alignment wrapText="1"/>
    </xf>
    <xf numFmtId="0" fontId="68" fillId="10" borderId="7" xfId="0" applyFont="1" applyFill="1" applyBorder="1" applyAlignment="1" applyProtection="1">
      <alignment horizontal="right" vertical="center"/>
      <protection locked="0"/>
    </xf>
    <xf numFmtId="0" fontId="68" fillId="10" borderId="30" xfId="0" applyFont="1" applyFill="1" applyBorder="1" applyAlignment="1" applyProtection="1">
      <alignment horizontal="right" vertical="center"/>
      <protection locked="0"/>
    </xf>
    <xf numFmtId="0" fontId="68" fillId="9" borderId="50" xfId="0" applyFont="1" applyFill="1" applyBorder="1" applyAlignment="1">
      <alignment horizontal="right" vertical="center"/>
    </xf>
    <xf numFmtId="0" fontId="68" fillId="10" borderId="28" xfId="0" applyFont="1" applyFill="1" applyBorder="1" applyAlignment="1" applyProtection="1">
      <alignment horizontal="right" vertical="center"/>
      <protection locked="0"/>
    </xf>
    <xf numFmtId="0" fontId="68" fillId="10" borderId="37" xfId="0" applyFont="1" applyFill="1" applyBorder="1" applyAlignment="1" applyProtection="1">
      <alignment horizontal="right" vertical="center"/>
      <protection locked="0"/>
    </xf>
    <xf numFmtId="0" fontId="41" fillId="8" borderId="48" xfId="0" applyFont="1" applyFill="1" applyBorder="1" applyAlignment="1" applyProtection="1">
      <alignment horizontal="right" vertical="center"/>
      <protection locked="0"/>
    </xf>
    <xf numFmtId="0" fontId="41" fillId="8" borderId="41" xfId="0" applyFont="1" applyFill="1" applyBorder="1" applyAlignment="1" applyProtection="1">
      <alignment horizontal="right" vertical="center"/>
      <protection locked="0"/>
    </xf>
    <xf numFmtId="0" fontId="11" fillId="0" borderId="7" xfId="30" applyBorder="1" applyAlignment="1">
      <alignment horizontal="center"/>
    </xf>
    <xf numFmtId="0" fontId="11" fillId="0" borderId="1" xfId="30" applyBorder="1" applyAlignment="1">
      <alignment horizontal="left"/>
    </xf>
    <xf numFmtId="0" fontId="11" fillId="15" borderId="1" xfId="30" applyFill="1" applyBorder="1" applyAlignment="1">
      <alignment horizontal="center"/>
    </xf>
    <xf numFmtId="0" fontId="11" fillId="14" borderId="1" xfId="30" applyFill="1" applyBorder="1" applyAlignment="1">
      <alignment horizontal="center"/>
    </xf>
    <xf numFmtId="0" fontId="11" fillId="16" borderId="1" xfId="30" applyFill="1" applyBorder="1" applyAlignment="1">
      <alignment horizontal="center"/>
    </xf>
    <xf numFmtId="0" fontId="11" fillId="17" borderId="33" xfId="30" applyFill="1" applyBorder="1" applyAlignment="1">
      <alignment horizontal="left"/>
    </xf>
    <xf numFmtId="0" fontId="11" fillId="0" borderId="1" xfId="30" applyBorder="1" applyAlignment="1">
      <alignment horizontal="center"/>
    </xf>
    <xf numFmtId="0" fontId="11" fillId="17" borderId="24" xfId="30" applyFill="1" applyBorder="1" applyAlignment="1">
      <alignment horizontal="left"/>
    </xf>
    <xf numFmtId="0" fontId="68" fillId="20" borderId="50" xfId="0" applyFont="1" applyFill="1" applyBorder="1" applyAlignment="1">
      <alignment horizontal="right" vertical="center"/>
    </xf>
    <xf numFmtId="0" fontId="41" fillId="8" borderId="4" xfId="0" applyFont="1" applyFill="1" applyBorder="1" applyAlignment="1" applyProtection="1">
      <alignment horizontal="right" vertical="center"/>
      <protection locked="0"/>
    </xf>
    <xf numFmtId="0" fontId="68" fillId="10" borderId="4" xfId="0" applyFont="1" applyFill="1" applyBorder="1" applyAlignment="1" applyProtection="1">
      <alignment horizontal="right" vertical="center"/>
      <protection locked="0"/>
    </xf>
    <xf numFmtId="0" fontId="68" fillId="10" borderId="46" xfId="0" applyFont="1" applyFill="1" applyBorder="1" applyAlignment="1" applyProtection="1">
      <alignment horizontal="right" vertical="center"/>
      <protection locked="0"/>
    </xf>
    <xf numFmtId="0" fontId="41" fillId="8" borderId="67" xfId="0" applyFont="1" applyFill="1" applyBorder="1" applyAlignment="1" applyProtection="1">
      <alignment horizontal="right" vertical="center"/>
      <protection locked="0"/>
    </xf>
    <xf numFmtId="0" fontId="68" fillId="9" borderId="5" xfId="0" applyFont="1" applyFill="1" applyBorder="1" applyAlignment="1">
      <alignment horizontal="right" vertical="center"/>
    </xf>
    <xf numFmtId="0" fontId="68" fillId="9" borderId="6" xfId="0" applyFont="1" applyFill="1" applyBorder="1" applyAlignment="1">
      <alignment horizontal="right" vertical="center"/>
    </xf>
    <xf numFmtId="0" fontId="51" fillId="3" borderId="0" xfId="28" applyFill="1" applyAlignment="1">
      <alignment horizontal="left" vertical="center"/>
    </xf>
    <xf numFmtId="0" fontId="58" fillId="0" borderId="0" xfId="28" applyFont="1" applyAlignment="1">
      <alignment vertical="center" wrapText="1"/>
    </xf>
    <xf numFmtId="0" fontId="51" fillId="21" borderId="7" xfId="28" applyFill="1" applyBorder="1" applyAlignment="1">
      <alignment horizontal="left" vertical="center"/>
    </xf>
    <xf numFmtId="0" fontId="41" fillId="21" borderId="48" xfId="0" applyFont="1" applyFill="1" applyBorder="1" applyAlignment="1" applyProtection="1">
      <alignment horizontal="center" vertical="center" wrapText="1"/>
      <protection locked="0"/>
    </xf>
    <xf numFmtId="0" fontId="41" fillId="21" borderId="56" xfId="0" applyFont="1" applyFill="1" applyBorder="1" applyAlignment="1" applyProtection="1">
      <alignment horizontal="center" vertical="center" wrapText="1"/>
      <protection locked="0"/>
    </xf>
    <xf numFmtId="0" fontId="41" fillId="21" borderId="7" xfId="0" applyFont="1" applyFill="1" applyBorder="1" applyAlignment="1" applyProtection="1">
      <alignment horizontal="center" vertical="center" wrapText="1"/>
      <protection locked="0"/>
    </xf>
    <xf numFmtId="0" fontId="41" fillId="21" borderId="4" xfId="0" applyFont="1" applyFill="1" applyBorder="1" applyAlignment="1" applyProtection="1">
      <alignment horizontal="center" vertical="center" wrapText="1"/>
      <protection locked="0"/>
    </xf>
    <xf numFmtId="0" fontId="41" fillId="21" borderId="30" xfId="0" applyFont="1" applyFill="1" applyBorder="1" applyAlignment="1" applyProtection="1">
      <alignment horizontal="center" vertical="center" wrapText="1"/>
      <protection locked="0"/>
    </xf>
    <xf numFmtId="0" fontId="41" fillId="21" borderId="55" xfId="0" applyFont="1" applyFill="1" applyBorder="1" applyAlignment="1" applyProtection="1">
      <alignment horizontal="center" vertical="center" wrapText="1"/>
      <protection locked="0"/>
    </xf>
    <xf numFmtId="0" fontId="41" fillId="21" borderId="28" xfId="0" applyFont="1" applyFill="1" applyBorder="1" applyAlignment="1" applyProtection="1">
      <alignment horizontal="center" vertical="center" wrapText="1"/>
      <protection locked="0"/>
    </xf>
    <xf numFmtId="0" fontId="41" fillId="21" borderId="58" xfId="0" applyFont="1" applyFill="1" applyBorder="1" applyAlignment="1" applyProtection="1">
      <alignment horizontal="center" vertical="center" wrapText="1"/>
      <protection locked="0"/>
    </xf>
    <xf numFmtId="0" fontId="41" fillId="21" borderId="37" xfId="0" applyFont="1" applyFill="1" applyBorder="1" applyAlignment="1" applyProtection="1">
      <alignment horizontal="center" vertical="center" wrapText="1"/>
      <protection locked="0"/>
    </xf>
    <xf numFmtId="0" fontId="41" fillId="21" borderId="46" xfId="0" applyFont="1" applyFill="1" applyBorder="1" applyAlignment="1" applyProtection="1">
      <alignment horizontal="center" vertical="center" wrapText="1"/>
      <protection locked="0"/>
    </xf>
    <xf numFmtId="0" fontId="41" fillId="21" borderId="41" xfId="0" applyFont="1" applyFill="1" applyBorder="1" applyAlignment="1" applyProtection="1">
      <alignment horizontal="center" vertical="center" wrapText="1"/>
      <protection locked="0"/>
    </xf>
    <xf numFmtId="0" fontId="41" fillId="21" borderId="67" xfId="0" applyFont="1" applyFill="1" applyBorder="1" applyAlignment="1" applyProtection="1">
      <alignment horizontal="center" vertical="center" wrapText="1"/>
      <protection locked="0"/>
    </xf>
    <xf numFmtId="0" fontId="41" fillId="21" borderId="45" xfId="0" applyFont="1" applyFill="1" applyBorder="1" applyAlignment="1" applyProtection="1">
      <alignment horizontal="center" vertical="center" wrapText="1"/>
      <protection locked="0"/>
    </xf>
    <xf numFmtId="0" fontId="41" fillId="21" borderId="15" xfId="0" applyFont="1" applyFill="1" applyBorder="1" applyAlignment="1" applyProtection="1">
      <alignment horizontal="center" vertical="center" wrapText="1"/>
      <protection locked="0"/>
    </xf>
    <xf numFmtId="0" fontId="41" fillId="21" borderId="69" xfId="0" applyFont="1" applyFill="1" applyBorder="1" applyAlignment="1" applyProtection="1">
      <alignment horizontal="center" vertical="center" wrapText="1"/>
      <protection locked="0"/>
    </xf>
    <xf numFmtId="0" fontId="41" fillId="21" borderId="5" xfId="0" applyFont="1" applyFill="1" applyBorder="1" applyAlignment="1" applyProtection="1">
      <alignment horizontal="center" vertical="center" wrapText="1"/>
      <protection locked="0"/>
    </xf>
    <xf numFmtId="0" fontId="57" fillId="9" borderId="71" xfId="0" applyFont="1" applyFill="1" applyBorder="1" applyAlignment="1">
      <alignment horizontal="center" vertical="center"/>
    </xf>
    <xf numFmtId="0" fontId="46" fillId="8" borderId="1" xfId="0" applyFont="1" applyFill="1" applyBorder="1" applyAlignment="1">
      <alignment horizontal="center" vertical="center" wrapText="1"/>
    </xf>
    <xf numFmtId="0" fontId="9" fillId="14" borderId="38" xfId="30" applyFont="1" applyFill="1" applyBorder="1" applyAlignment="1">
      <alignment horizontal="center"/>
    </xf>
    <xf numFmtId="0" fontId="9" fillId="14" borderId="8" xfId="30" applyFont="1" applyFill="1" applyBorder="1" applyAlignment="1">
      <alignment horizontal="center"/>
    </xf>
    <xf numFmtId="0" fontId="9" fillId="14" borderId="1" xfId="30" applyFont="1" applyFill="1" applyBorder="1" applyAlignment="1">
      <alignment horizontal="center"/>
    </xf>
    <xf numFmtId="0" fontId="9" fillId="14" borderId="23" xfId="30" applyFont="1" applyFill="1" applyBorder="1" applyAlignment="1">
      <alignment horizontal="center"/>
    </xf>
    <xf numFmtId="0" fontId="8" fillId="0" borderId="0" xfId="30" applyFont="1" applyAlignment="1">
      <alignment horizontal="center" vertical="center"/>
    </xf>
    <xf numFmtId="0" fontId="67" fillId="21" borderId="61" xfId="0" applyFont="1" applyFill="1" applyBorder="1" applyAlignment="1">
      <alignment horizontal="left" vertical="center" wrapText="1"/>
    </xf>
    <xf numFmtId="0" fontId="67" fillId="21" borderId="62" xfId="0" applyFont="1" applyFill="1" applyBorder="1" applyAlignment="1">
      <alignment horizontal="left" vertical="center" wrapText="1"/>
    </xf>
    <xf numFmtId="0" fontId="67" fillId="21" borderId="64" xfId="0" applyFont="1" applyFill="1" applyBorder="1" applyAlignment="1">
      <alignment horizontal="left" vertical="center" wrapText="1"/>
    </xf>
    <xf numFmtId="0" fontId="67" fillId="21" borderId="68" xfId="0" applyFont="1" applyFill="1" applyBorder="1" applyAlignment="1">
      <alignment horizontal="left" vertical="center" wrapText="1"/>
    </xf>
    <xf numFmtId="0" fontId="67" fillId="21" borderId="70" xfId="0" applyFont="1" applyFill="1" applyBorder="1" applyAlignment="1">
      <alignment horizontal="left" vertical="center" wrapText="1"/>
    </xf>
    <xf numFmtId="0" fontId="68" fillId="9" borderId="71" xfId="0" applyFont="1" applyFill="1" applyBorder="1" applyAlignment="1">
      <alignment horizontal="left" vertical="center" wrapText="1"/>
    </xf>
    <xf numFmtId="0" fontId="67" fillId="21" borderId="59" xfId="0" applyFont="1" applyFill="1" applyBorder="1" applyAlignment="1">
      <alignment horizontal="left" vertical="center" wrapText="1"/>
    </xf>
    <xf numFmtId="0" fontId="67" fillId="21" borderId="63" xfId="0" applyFont="1" applyFill="1" applyBorder="1" applyAlignment="1">
      <alignment horizontal="left" vertical="center" wrapText="1"/>
    </xf>
    <xf numFmtId="0" fontId="68" fillId="9" borderId="17" xfId="0" applyFont="1" applyFill="1" applyBorder="1" applyAlignment="1">
      <alignment horizontal="left" vertical="center" wrapText="1"/>
    </xf>
    <xf numFmtId="0" fontId="67" fillId="21" borderId="57" xfId="0" applyFont="1" applyFill="1" applyBorder="1" applyAlignment="1">
      <alignment horizontal="left" vertical="center" wrapText="1"/>
    </xf>
    <xf numFmtId="0" fontId="7" fillId="0" borderId="38" xfId="30" applyFont="1" applyBorder="1" applyAlignment="1">
      <alignment horizontal="center"/>
    </xf>
    <xf numFmtId="0" fontId="11" fillId="0" borderId="72" xfId="30" applyBorder="1" applyAlignment="1">
      <alignment horizontal="center"/>
    </xf>
    <xf numFmtId="0" fontId="11" fillId="0" borderId="25" xfId="30" applyBorder="1" applyAlignment="1">
      <alignment horizontal="center"/>
    </xf>
    <xf numFmtId="0" fontId="7" fillId="0" borderId="1" xfId="30" applyFont="1" applyBorder="1" applyAlignment="1">
      <alignment horizontal="center"/>
    </xf>
    <xf numFmtId="0" fontId="10" fillId="0" borderId="22" xfId="30" applyFont="1" applyBorder="1" applyAlignment="1">
      <alignment horizontal="center"/>
    </xf>
    <xf numFmtId="0" fontId="7" fillId="0" borderId="23" xfId="30" applyFont="1" applyBorder="1" applyAlignment="1">
      <alignment horizontal="center"/>
    </xf>
    <xf numFmtId="0" fontId="10" fillId="17" borderId="24" xfId="30" applyFont="1" applyFill="1" applyBorder="1" applyAlignment="1">
      <alignment horizontal="left"/>
    </xf>
    <xf numFmtId="0" fontId="11" fillId="0" borderId="22" xfId="30" applyBorder="1" applyAlignment="1">
      <alignment horizontal="center"/>
    </xf>
    <xf numFmtId="0" fontId="10" fillId="0" borderId="30" xfId="30" applyFont="1" applyBorder="1" applyAlignment="1">
      <alignment horizontal="center"/>
    </xf>
    <xf numFmtId="0" fontId="7" fillId="0" borderId="7" xfId="30" applyFont="1" applyBorder="1" applyAlignment="1">
      <alignment horizontal="center"/>
    </xf>
    <xf numFmtId="0" fontId="7" fillId="0" borderId="0" xfId="30" applyFont="1" applyAlignment="1">
      <alignment horizontal="center" vertical="center"/>
    </xf>
    <xf numFmtId="0" fontId="7" fillId="0" borderId="0" xfId="31" applyFont="1" applyAlignment="1">
      <alignment horizontal="center" vertical="center"/>
    </xf>
    <xf numFmtId="0" fontId="14" fillId="22" borderId="18" xfId="21" applyFill="1" applyBorder="1"/>
    <xf numFmtId="0" fontId="32" fillId="22" borderId="19" xfId="21" applyFont="1" applyFill="1" applyBorder="1" applyAlignment="1">
      <alignment horizontal="center"/>
    </xf>
    <xf numFmtId="0" fontId="14" fillId="22" borderId="20" xfId="21" applyFill="1" applyBorder="1"/>
    <xf numFmtId="0" fontId="14" fillId="22" borderId="21" xfId="21" applyFill="1" applyBorder="1"/>
    <xf numFmtId="0" fontId="70" fillId="22" borderId="0" xfId="21" applyFont="1" applyFill="1" applyAlignment="1">
      <alignment horizontal="right" vertical="top"/>
    </xf>
    <xf numFmtId="0" fontId="14" fillId="22" borderId="13" xfId="21" applyFill="1" applyBorder="1"/>
    <xf numFmtId="0" fontId="49" fillId="22" borderId="0" xfId="21" applyFont="1" applyFill="1" applyAlignment="1">
      <alignment horizontal="center" wrapText="1"/>
    </xf>
    <xf numFmtId="0" fontId="49" fillId="22" borderId="23" xfId="21" applyFont="1" applyFill="1" applyBorder="1" applyAlignment="1">
      <alignment horizontal="center" vertical="center" wrapText="1"/>
    </xf>
    <xf numFmtId="0" fontId="34" fillId="22" borderId="0" xfId="21" applyFont="1" applyFill="1" applyAlignment="1">
      <alignment horizontal="center" vertical="center" wrapText="1"/>
    </xf>
    <xf numFmtId="0" fontId="71" fillId="22" borderId="6" xfId="21" applyFont="1" applyFill="1" applyBorder="1" applyAlignment="1">
      <alignment horizontal="center" vertical="center" wrapText="1"/>
    </xf>
    <xf numFmtId="0" fontId="14" fillId="22" borderId="31" xfId="21" applyFill="1" applyBorder="1"/>
    <xf numFmtId="15" fontId="32" fillId="22" borderId="16" xfId="21" applyNumberFormat="1" applyFont="1" applyFill="1" applyBorder="1" applyAlignment="1">
      <alignment horizontal="center" vertical="center" wrapText="1"/>
    </xf>
    <xf numFmtId="0" fontId="14" fillId="22" borderId="32" xfId="21" applyFill="1" applyBorder="1"/>
    <xf numFmtId="0" fontId="17" fillId="0" borderId="0" xfId="21" applyFont="1" applyAlignment="1">
      <alignment vertical="top"/>
    </xf>
    <xf numFmtId="0" fontId="70" fillId="22" borderId="18" xfId="21" applyFont="1" applyFill="1" applyBorder="1" applyAlignment="1">
      <alignment horizontal="right" wrapText="1"/>
    </xf>
    <xf numFmtId="0" fontId="70" fillId="22" borderId="20" xfId="21" applyFont="1" applyFill="1" applyBorder="1" applyAlignment="1">
      <alignment horizontal="right" wrapText="1"/>
    </xf>
    <xf numFmtId="0" fontId="17" fillId="0" borderId="0" xfId="21" applyFont="1"/>
    <xf numFmtId="0" fontId="70" fillId="22" borderId="21" xfId="21" applyFont="1" applyFill="1" applyBorder="1" applyAlignment="1">
      <alignment vertical="center" wrapText="1"/>
    </xf>
    <xf numFmtId="0" fontId="70" fillId="22" borderId="0" xfId="21" applyFont="1" applyFill="1" applyAlignment="1">
      <alignment horizontal="right" vertical="center" wrapText="1"/>
    </xf>
    <xf numFmtId="0" fontId="72" fillId="22" borderId="0" xfId="21" applyFont="1" applyFill="1" applyAlignment="1">
      <alignment horizontal="right" vertical="center" wrapText="1"/>
    </xf>
    <xf numFmtId="0" fontId="70" fillId="22" borderId="13" xfId="21" applyFont="1" applyFill="1" applyBorder="1" applyAlignment="1">
      <alignment vertical="center" wrapText="1"/>
    </xf>
    <xf numFmtId="0" fontId="17" fillId="0" borderId="0" xfId="21" applyFont="1" applyAlignment="1">
      <alignment vertical="center"/>
    </xf>
    <xf numFmtId="0" fontId="73" fillId="22" borderId="21" xfId="21" applyFont="1" applyFill="1" applyBorder="1" applyAlignment="1">
      <alignment horizontal="center" vertical="center" wrapText="1"/>
    </xf>
    <xf numFmtId="0" fontId="73" fillId="22" borderId="13" xfId="21" applyFont="1" applyFill="1" applyBorder="1" applyAlignment="1">
      <alignment horizontal="center" vertical="center" wrapText="1"/>
    </xf>
    <xf numFmtId="0" fontId="33" fillId="22" borderId="21" xfId="21" applyFont="1" applyFill="1" applyBorder="1" applyAlignment="1">
      <alignment horizontal="center" vertical="center"/>
    </xf>
    <xf numFmtId="0" fontId="33" fillId="22" borderId="13" xfId="21" applyFont="1" applyFill="1" applyBorder="1" applyAlignment="1">
      <alignment horizontal="center" vertical="center"/>
    </xf>
    <xf numFmtId="0" fontId="32" fillId="22" borderId="16" xfId="21" applyFont="1" applyFill="1" applyBorder="1" applyAlignment="1">
      <alignment horizontal="center" vertical="center"/>
    </xf>
    <xf numFmtId="0" fontId="35" fillId="22" borderId="21" xfId="21" applyFont="1" applyFill="1" applyBorder="1" applyAlignment="1">
      <alignment horizontal="center" vertical="center"/>
    </xf>
    <xf numFmtId="0" fontId="35" fillId="22" borderId="13" xfId="21" applyFont="1" applyFill="1" applyBorder="1" applyAlignment="1">
      <alignment horizontal="center" vertical="center"/>
    </xf>
    <xf numFmtId="0" fontId="75" fillId="24" borderId="0" xfId="21" applyFont="1" applyFill="1" applyAlignment="1">
      <alignment horizontal="center" vertical="center"/>
    </xf>
    <xf numFmtId="0" fontId="32" fillId="0" borderId="0" xfId="21" applyFont="1" applyAlignment="1">
      <alignment vertical="center"/>
    </xf>
    <xf numFmtId="0" fontId="24" fillId="25" borderId="1" xfId="21" applyFont="1" applyFill="1" applyBorder="1" applyAlignment="1">
      <alignment vertical="center"/>
    </xf>
    <xf numFmtId="0" fontId="24" fillId="25" borderId="1" xfId="21" applyFont="1" applyFill="1" applyBorder="1" applyAlignment="1">
      <alignment horizontal="center" vertical="center" wrapText="1"/>
    </xf>
    <xf numFmtId="0" fontId="14" fillId="26" borderId="0" xfId="21" applyFill="1" applyAlignment="1">
      <alignment vertical="center"/>
    </xf>
    <xf numFmtId="0" fontId="14" fillId="22" borderId="0" xfId="21" applyFill="1" applyAlignment="1">
      <alignment horizontal="left" vertical="center" wrapText="1" indent="1"/>
    </xf>
    <xf numFmtId="0" fontId="33" fillId="0" borderId="0" xfId="21" applyFont="1" applyAlignment="1">
      <alignment vertical="center"/>
    </xf>
    <xf numFmtId="0" fontId="14" fillId="23" borderId="0" xfId="21" applyFill="1" applyAlignment="1">
      <alignment vertical="center"/>
    </xf>
    <xf numFmtId="0" fontId="76" fillId="27" borderId="0" xfId="21" applyFont="1" applyFill="1" applyAlignment="1">
      <alignment vertical="center"/>
    </xf>
    <xf numFmtId="0" fontId="17" fillId="22" borderId="21" xfId="21" applyFont="1" applyFill="1" applyBorder="1" applyAlignment="1">
      <alignment horizontal="left" vertical="center" wrapText="1" indent="1"/>
    </xf>
    <xf numFmtId="0" fontId="17" fillId="22" borderId="13" xfId="21" applyFont="1" applyFill="1" applyBorder="1" applyAlignment="1">
      <alignment horizontal="left" vertical="center" wrapText="1" indent="1"/>
    </xf>
    <xf numFmtId="0" fontId="17" fillId="22" borderId="31" xfId="21" applyFont="1" applyFill="1" applyBorder="1" applyAlignment="1">
      <alignment vertical="top"/>
    </xf>
    <xf numFmtId="0" fontId="17" fillId="22" borderId="16" xfId="21" applyFont="1" applyFill="1" applyBorder="1" applyAlignment="1">
      <alignment vertical="top"/>
    </xf>
    <xf numFmtId="0" fontId="17" fillId="22" borderId="32" xfId="21" applyFont="1" applyFill="1" applyBorder="1" applyAlignment="1">
      <alignment vertical="top"/>
    </xf>
    <xf numFmtId="0" fontId="70" fillId="22" borderId="19" xfId="21" applyFont="1" applyFill="1" applyBorder="1" applyAlignment="1">
      <alignment horizontal="right" wrapText="1"/>
    </xf>
    <xf numFmtId="0" fontId="17" fillId="22" borderId="19" xfId="21" applyFont="1" applyFill="1" applyBorder="1"/>
    <xf numFmtId="0" fontId="17" fillId="22" borderId="20" xfId="21" applyFont="1" applyFill="1" applyBorder="1"/>
    <xf numFmtId="0" fontId="73" fillId="22" borderId="0" xfId="21" applyFont="1" applyFill="1" applyAlignment="1">
      <alignment horizontal="center" vertical="center" wrapText="1"/>
    </xf>
    <xf numFmtId="0" fontId="17" fillId="22" borderId="0" xfId="21" applyFont="1" applyFill="1" applyAlignment="1">
      <alignment vertical="top"/>
    </xf>
    <xf numFmtId="0" fontId="17" fillId="22" borderId="13" xfId="21" applyFont="1" applyFill="1" applyBorder="1" applyAlignment="1">
      <alignment vertical="top"/>
    </xf>
    <xf numFmtId="0" fontId="17" fillId="22" borderId="13" xfId="21" applyFont="1" applyFill="1" applyBorder="1" applyAlignment="1">
      <alignment vertical="center"/>
    </xf>
    <xf numFmtId="0" fontId="17" fillId="2" borderId="0" xfId="21" applyFont="1" applyFill="1" applyAlignment="1">
      <alignment vertical="center"/>
    </xf>
    <xf numFmtId="0" fontId="34" fillId="22" borderId="21" xfId="21" applyFont="1" applyFill="1" applyBorder="1" applyAlignment="1">
      <alignment vertical="center"/>
    </xf>
    <xf numFmtId="0" fontId="34" fillId="22" borderId="13" xfId="21" applyFont="1" applyFill="1" applyBorder="1" applyAlignment="1">
      <alignment vertical="center"/>
    </xf>
    <xf numFmtId="0" fontId="34" fillId="22" borderId="0" xfId="21" applyFont="1" applyFill="1" applyAlignment="1">
      <alignment horizontal="left" vertical="center"/>
    </xf>
    <xf numFmtId="0" fontId="34" fillId="22" borderId="0" xfId="21" applyFont="1" applyFill="1" applyAlignment="1">
      <alignment vertical="center"/>
    </xf>
    <xf numFmtId="0" fontId="33" fillId="22" borderId="0" xfId="21" applyFont="1" applyFill="1" applyAlignment="1">
      <alignment vertical="center"/>
    </xf>
    <xf numFmtId="0" fontId="34" fillId="22" borderId="0" xfId="21" applyFont="1" applyFill="1"/>
    <xf numFmtId="0" fontId="33" fillId="22" borderId="30" xfId="21" applyFont="1" applyFill="1" applyBorder="1" applyAlignment="1">
      <alignment horizontal="center" vertical="center"/>
    </xf>
    <xf numFmtId="0" fontId="34" fillId="22" borderId="11" xfId="21" applyFont="1" applyFill="1" applyBorder="1" applyAlignment="1">
      <alignment horizontal="center" vertical="center"/>
    </xf>
    <xf numFmtId="0" fontId="34" fillId="22" borderId="7" xfId="21" applyFont="1" applyFill="1" applyBorder="1" applyAlignment="1">
      <alignment horizontal="center" vertical="center"/>
    </xf>
    <xf numFmtId="0" fontId="34" fillId="22" borderId="7" xfId="21" applyFont="1" applyFill="1" applyBorder="1" applyAlignment="1">
      <alignment vertical="center"/>
    </xf>
    <xf numFmtId="0" fontId="62" fillId="22" borderId="0" xfId="21" applyFont="1" applyFill="1" applyAlignment="1">
      <alignment vertical="center"/>
    </xf>
    <xf numFmtId="0" fontId="17" fillId="2" borderId="0" xfId="21" applyFont="1" applyFill="1" applyAlignment="1">
      <alignment vertical="center" wrapText="1"/>
    </xf>
    <xf numFmtId="0" fontId="34" fillId="22" borderId="21" xfId="21" applyFont="1" applyFill="1" applyBorder="1" applyAlignment="1">
      <alignment vertical="center" wrapText="1"/>
    </xf>
    <xf numFmtId="0" fontId="34" fillId="22" borderId="13" xfId="21" applyFont="1" applyFill="1" applyBorder="1" applyAlignment="1">
      <alignment vertical="center" wrapText="1"/>
    </xf>
    <xf numFmtId="0" fontId="17" fillId="0" borderId="0" xfId="21" applyFont="1" applyAlignment="1">
      <alignment vertical="center" wrapText="1"/>
    </xf>
    <xf numFmtId="0" fontId="34" fillId="22" borderId="0" xfId="21" applyFont="1" applyFill="1" applyAlignment="1">
      <alignment horizontal="left" vertical="center" wrapText="1"/>
    </xf>
    <xf numFmtId="0" fontId="33" fillId="22" borderId="1" xfId="21" applyFont="1" applyFill="1" applyBorder="1" applyAlignment="1">
      <alignment horizontal="left" vertical="center"/>
    </xf>
    <xf numFmtId="0" fontId="34" fillId="22" borderId="1" xfId="21" applyFont="1" applyFill="1" applyBorder="1" applyAlignment="1">
      <alignment horizontal="left" vertical="center" wrapText="1"/>
    </xf>
    <xf numFmtId="0" fontId="34" fillId="22" borderId="0" xfId="21" applyFont="1" applyFill="1" applyAlignment="1">
      <alignment vertical="top" wrapText="1"/>
    </xf>
    <xf numFmtId="0" fontId="34" fillId="22" borderId="1" xfId="21" applyFont="1" applyFill="1" applyBorder="1" applyAlignment="1">
      <alignment horizontal="left" vertical="center"/>
    </xf>
    <xf numFmtId="0" fontId="14" fillId="0" borderId="0" xfId="21" applyAlignment="1">
      <alignment vertical="center"/>
    </xf>
    <xf numFmtId="0" fontId="14" fillId="22" borderId="31" xfId="21" applyFill="1" applyBorder="1" applyAlignment="1">
      <alignment vertical="center"/>
    </xf>
    <xf numFmtId="0" fontId="14" fillId="22" borderId="16" xfId="21" applyFill="1" applyBorder="1" applyAlignment="1">
      <alignment vertical="center"/>
    </xf>
    <xf numFmtId="0" fontId="14" fillId="22" borderId="16" xfId="21" applyFill="1" applyBorder="1" applyAlignment="1">
      <alignment vertical="center" wrapText="1"/>
    </xf>
    <xf numFmtId="0" fontId="14" fillId="22" borderId="32" xfId="21" applyFill="1" applyBorder="1" applyAlignment="1">
      <alignment vertical="center"/>
    </xf>
    <xf numFmtId="0" fontId="34" fillId="2" borderId="0" xfId="21" applyFont="1" applyFill="1" applyAlignment="1">
      <alignment vertical="center"/>
    </xf>
    <xf numFmtId="0" fontId="34" fillId="0" borderId="0" xfId="21" applyFont="1" applyAlignment="1">
      <alignment vertical="center"/>
    </xf>
    <xf numFmtId="0" fontId="33" fillId="25" borderId="1" xfId="21" applyFont="1" applyFill="1" applyBorder="1" applyAlignment="1">
      <alignment vertical="center"/>
    </xf>
    <xf numFmtId="0" fontId="34" fillId="25" borderId="1" xfId="21" applyFont="1" applyFill="1" applyBorder="1" applyAlignment="1">
      <alignment vertical="center"/>
    </xf>
    <xf numFmtId="0" fontId="17" fillId="2" borderId="0" xfId="21" applyFont="1" applyFill="1" applyAlignment="1">
      <alignment horizontal="left" vertical="center"/>
    </xf>
    <xf numFmtId="0" fontId="34" fillId="22" borderId="21" xfId="21" applyFont="1" applyFill="1" applyBorder="1" applyAlignment="1">
      <alignment horizontal="left" vertical="center"/>
    </xf>
    <xf numFmtId="0" fontId="34" fillId="22" borderId="13" xfId="21" applyFont="1" applyFill="1" applyBorder="1" applyAlignment="1">
      <alignment horizontal="left" vertical="center"/>
    </xf>
    <xf numFmtId="0" fontId="17" fillId="0" borderId="0" xfId="21" applyFont="1" applyAlignment="1">
      <alignment horizontal="left" vertical="center"/>
    </xf>
    <xf numFmtId="0" fontId="75" fillId="22" borderId="0" xfId="21" applyFont="1" applyFill="1" applyAlignment="1">
      <alignment horizontal="center" vertical="center"/>
    </xf>
    <xf numFmtId="0" fontId="17" fillId="2" borderId="0" xfId="21" applyFont="1" applyFill="1"/>
    <xf numFmtId="0" fontId="34" fillId="22" borderId="21" xfId="21" applyFont="1" applyFill="1" applyBorder="1"/>
    <xf numFmtId="0" fontId="33" fillId="22" borderId="0" xfId="21" applyFont="1" applyFill="1" applyAlignment="1">
      <alignment horizontal="left" wrapText="1"/>
    </xf>
    <xf numFmtId="0" fontId="34" fillId="22" borderId="13" xfId="21" applyFont="1" applyFill="1" applyBorder="1"/>
    <xf numFmtId="0" fontId="26" fillId="2" borderId="0" xfId="21" applyFont="1" applyFill="1"/>
    <xf numFmtId="0" fontId="36" fillId="22" borderId="21" xfId="21" applyFont="1" applyFill="1" applyBorder="1"/>
    <xf numFmtId="0" fontId="37" fillId="22" borderId="0" xfId="21" applyFont="1" applyFill="1" applyAlignment="1">
      <alignment horizontal="left" vertical="top" wrapText="1"/>
    </xf>
    <xf numFmtId="0" fontId="33" fillId="3" borderId="11" xfId="21" applyFont="1" applyFill="1" applyBorder="1" applyAlignment="1" applyProtection="1">
      <alignment horizontal="center" vertical="top" wrapText="1"/>
      <protection locked="0"/>
    </xf>
    <xf numFmtId="15" fontId="33" fillId="22" borderId="0" xfId="21" applyNumberFormat="1" applyFont="1" applyFill="1" applyAlignment="1">
      <alignment vertical="center"/>
    </xf>
    <xf numFmtId="0" fontId="33" fillId="22" borderId="0" xfId="21" applyFont="1" applyFill="1"/>
    <xf numFmtId="0" fontId="17" fillId="2" borderId="0" xfId="21" applyFont="1" applyFill="1" applyAlignment="1">
      <alignment vertical="top"/>
    </xf>
    <xf numFmtId="0" fontId="34" fillId="22" borderId="21" xfId="21" applyFont="1" applyFill="1" applyBorder="1" applyAlignment="1">
      <alignment vertical="top"/>
    </xf>
    <xf numFmtId="0" fontId="34" fillId="22" borderId="13" xfId="21" applyFont="1" applyFill="1" applyBorder="1" applyAlignment="1">
      <alignment vertical="top"/>
    </xf>
    <xf numFmtId="0" fontId="34" fillId="22" borderId="0" xfId="21" applyFont="1" applyFill="1" applyAlignment="1">
      <alignment horizontal="left" wrapText="1"/>
    </xf>
    <xf numFmtId="0" fontId="14" fillId="22" borderId="16" xfId="21" applyFill="1" applyBorder="1"/>
    <xf numFmtId="0" fontId="34" fillId="22" borderId="18" xfId="21" applyFont="1" applyFill="1" applyBorder="1"/>
    <xf numFmtId="0" fontId="34" fillId="22" borderId="20" xfId="21" applyFont="1" applyFill="1" applyBorder="1"/>
    <xf numFmtId="0" fontId="49" fillId="22" borderId="0" xfId="21" applyFont="1" applyFill="1" applyAlignment="1">
      <alignment vertical="center" wrapText="1" shrinkToFit="1"/>
    </xf>
    <xf numFmtId="0" fontId="32" fillId="22" borderId="0" xfId="21" applyFont="1" applyFill="1" applyAlignment="1">
      <alignment horizontal="center" vertical="center" wrapText="1" shrinkToFit="1"/>
    </xf>
    <xf numFmtId="1" fontId="34" fillId="0" borderId="0" xfId="21" applyNumberFormat="1" applyFont="1" applyProtection="1">
      <protection hidden="1"/>
    </xf>
    <xf numFmtId="1" fontId="34" fillId="22" borderId="21" xfId="21" applyNumberFormat="1" applyFont="1" applyFill="1" applyBorder="1" applyProtection="1">
      <protection hidden="1"/>
    </xf>
    <xf numFmtId="0" fontId="33" fillId="22" borderId="7" xfId="21" applyFont="1" applyFill="1" applyBorder="1" applyAlignment="1">
      <alignment horizontal="center" vertical="center"/>
    </xf>
    <xf numFmtId="0" fontId="34" fillId="8" borderId="7" xfId="21" applyFont="1" applyFill="1" applyBorder="1" applyAlignment="1" applyProtection="1">
      <alignment horizontal="left" vertical="center" wrapText="1"/>
      <protection locked="0"/>
    </xf>
    <xf numFmtId="0" fontId="34" fillId="8" borderId="7" xfId="21" applyFont="1" applyFill="1" applyBorder="1" applyAlignment="1" applyProtection="1">
      <alignment horizontal="left" vertical="center"/>
      <protection locked="0"/>
    </xf>
    <xf numFmtId="1" fontId="33" fillId="22" borderId="7" xfId="21" applyNumberFormat="1" applyFont="1" applyFill="1" applyBorder="1" applyAlignment="1">
      <alignment horizontal="center" vertical="center"/>
    </xf>
    <xf numFmtId="0" fontId="34" fillId="22" borderId="31" xfId="21" applyFont="1" applyFill="1" applyBorder="1"/>
    <xf numFmtId="0" fontId="34" fillId="22" borderId="16" xfId="21" applyFont="1" applyFill="1" applyBorder="1" applyAlignment="1">
      <alignment vertical="center"/>
    </xf>
    <xf numFmtId="0" fontId="34" fillId="22" borderId="16" xfId="21" applyFont="1" applyFill="1" applyBorder="1"/>
    <xf numFmtId="0" fontId="34" fillId="22" borderId="32" xfId="21" applyFont="1" applyFill="1" applyBorder="1"/>
    <xf numFmtId="0" fontId="40" fillId="4" borderId="7" xfId="32" applyFont="1" applyFill="1" applyBorder="1" applyAlignment="1">
      <alignment horizontal="center" vertical="center" wrapText="1"/>
    </xf>
    <xf numFmtId="0" fontId="40" fillId="9" borderId="73" xfId="21" applyFont="1" applyFill="1" applyBorder="1" applyAlignment="1">
      <alignment horizontal="center"/>
    </xf>
    <xf numFmtId="0" fontId="40" fillId="9" borderId="74" xfId="21" applyFont="1" applyFill="1" applyBorder="1" applyAlignment="1">
      <alignment horizontal="center"/>
    </xf>
    <xf numFmtId="0" fontId="41" fillId="5" borderId="7" xfId="32" applyFont="1" applyFill="1" applyBorder="1" applyAlignment="1">
      <alignment horizontal="left" vertical="center" wrapText="1"/>
    </xf>
    <xf numFmtId="0" fontId="41" fillId="5" borderId="7" xfId="32" applyFont="1" applyFill="1" applyBorder="1" applyAlignment="1">
      <alignment horizontal="center" vertical="center" wrapText="1"/>
    </xf>
    <xf numFmtId="0" fontId="79" fillId="30" borderId="21" xfId="21" applyFont="1" applyFill="1" applyBorder="1"/>
    <xf numFmtId="0" fontId="79" fillId="30" borderId="13" xfId="21" applyFont="1" applyFill="1" applyBorder="1" applyAlignment="1">
      <alignment horizontal="left"/>
    </xf>
    <xf numFmtId="0" fontId="79" fillId="30" borderId="31" xfId="21" applyFont="1" applyFill="1" applyBorder="1"/>
    <xf numFmtId="0" fontId="79" fillId="30" borderId="32" xfId="21" applyFont="1" applyFill="1" applyBorder="1" applyAlignment="1">
      <alignment horizontal="left"/>
    </xf>
    <xf numFmtId="0" fontId="79" fillId="32" borderId="21" xfId="21" applyFont="1" applyFill="1" applyBorder="1"/>
    <xf numFmtId="0" fontId="79" fillId="32" borderId="13" xfId="21" applyFont="1" applyFill="1" applyBorder="1" applyAlignment="1">
      <alignment horizontal="left"/>
    </xf>
    <xf numFmtId="0" fontId="79" fillId="32" borderId="31" xfId="21" applyFont="1" applyFill="1" applyBorder="1"/>
    <xf numFmtId="15" fontId="79" fillId="32" borderId="32" xfId="21" quotePrefix="1" applyNumberFormat="1" applyFont="1" applyFill="1" applyBorder="1" applyAlignment="1">
      <alignment horizontal="left"/>
    </xf>
    <xf numFmtId="15" fontId="79" fillId="32" borderId="13" xfId="21" quotePrefix="1" applyNumberFormat="1" applyFont="1" applyFill="1" applyBorder="1" applyAlignment="1">
      <alignment horizontal="left"/>
    </xf>
    <xf numFmtId="0" fontId="79" fillId="34" borderId="21" xfId="21" applyFont="1" applyFill="1" applyBorder="1"/>
    <xf numFmtId="0" fontId="79" fillId="34" borderId="13" xfId="21" applyFont="1" applyFill="1" applyBorder="1" applyAlignment="1">
      <alignment horizontal="left"/>
    </xf>
    <xf numFmtId="0" fontId="79" fillId="34" borderId="21" xfId="21" applyFont="1" applyFill="1" applyBorder="1" applyAlignment="1">
      <alignment horizontal="left" vertical="center" wrapText="1"/>
    </xf>
    <xf numFmtId="0" fontId="79" fillId="34" borderId="13" xfId="21" applyFont="1" applyFill="1" applyBorder="1"/>
    <xf numFmtId="0" fontId="79" fillId="34" borderId="31" xfId="21" applyFont="1" applyFill="1" applyBorder="1" applyAlignment="1">
      <alignment horizontal="left" vertical="center" wrapText="1"/>
    </xf>
    <xf numFmtId="0" fontId="79" fillId="34" borderId="32" xfId="21" applyFont="1" applyFill="1" applyBorder="1"/>
    <xf numFmtId="0" fontId="79" fillId="36" borderId="21" xfId="21" applyFont="1" applyFill="1" applyBorder="1" applyAlignment="1">
      <alignment horizontal="left" vertical="center" wrapText="1"/>
    </xf>
    <xf numFmtId="0" fontId="79" fillId="36" borderId="13" xfId="3" applyFont="1" applyFill="1" applyBorder="1" applyAlignment="1" applyProtection="1">
      <alignment vertical="center"/>
    </xf>
    <xf numFmtId="0" fontId="16" fillId="36" borderId="13" xfId="5" applyFill="1" applyBorder="1" applyAlignment="1" applyProtection="1"/>
    <xf numFmtId="0" fontId="79" fillId="36" borderId="31" xfId="21" applyFont="1" applyFill="1" applyBorder="1" applyAlignment="1">
      <alignment vertical="center" wrapText="1"/>
    </xf>
    <xf numFmtId="0" fontId="32" fillId="36" borderId="32" xfId="21" applyFont="1" applyFill="1" applyBorder="1"/>
    <xf numFmtId="0" fontId="14" fillId="0" borderId="0" xfId="21" applyAlignment="1">
      <alignment horizontal="left"/>
    </xf>
    <xf numFmtId="0" fontId="14" fillId="0" borderId="0" xfId="21" applyAlignment="1">
      <alignment horizontal="center" vertical="center"/>
    </xf>
    <xf numFmtId="0" fontId="16" fillId="22" borderId="0" xfId="5" applyFill="1" applyBorder="1" applyAlignment="1" applyProtection="1">
      <alignment horizontal="left" vertical="center" wrapText="1" indent="1"/>
    </xf>
    <xf numFmtId="0" fontId="56" fillId="11" borderId="48" xfId="0" quotePrefix="1" applyFont="1" applyFill="1" applyBorder="1" applyAlignment="1">
      <alignment horizontal="center" vertical="center"/>
    </xf>
    <xf numFmtId="0" fontId="67" fillId="21" borderId="75" xfId="0" applyFont="1" applyFill="1" applyBorder="1" applyAlignment="1">
      <alignment horizontal="left" vertical="center" wrapText="1"/>
    </xf>
    <xf numFmtId="0" fontId="57" fillId="11" borderId="66" xfId="0" applyFont="1" applyFill="1" applyBorder="1" applyAlignment="1">
      <alignment horizontal="left" vertical="center" wrapText="1"/>
    </xf>
    <xf numFmtId="0" fontId="68" fillId="10" borderId="45" xfId="0" applyFont="1" applyFill="1" applyBorder="1" applyAlignment="1" applyProtection="1">
      <alignment horizontal="right" vertical="center"/>
      <protection locked="0"/>
    </xf>
    <xf numFmtId="0" fontId="57" fillId="11" borderId="47" xfId="0" applyFont="1" applyFill="1" applyBorder="1" applyAlignment="1">
      <alignment horizontal="left" vertical="center" wrapText="1"/>
    </xf>
    <xf numFmtId="0" fontId="68" fillId="10" borderId="48" xfId="0" applyFont="1" applyFill="1" applyBorder="1" applyAlignment="1" applyProtection="1">
      <alignment horizontal="right" vertical="center"/>
      <protection locked="0"/>
    </xf>
    <xf numFmtId="0" fontId="68" fillId="10" borderId="15" xfId="0" applyFont="1" applyFill="1" applyBorder="1" applyAlignment="1" applyProtection="1">
      <alignment horizontal="right" vertical="center"/>
      <protection locked="0"/>
    </xf>
    <xf numFmtId="0" fontId="41" fillId="21" borderId="11" xfId="0" applyFont="1" applyFill="1" applyBorder="1" applyAlignment="1" applyProtection="1">
      <alignment horizontal="center" vertical="center" wrapText="1"/>
      <protection locked="0"/>
    </xf>
    <xf numFmtId="0" fontId="41" fillId="21" borderId="76" xfId="0" applyFont="1" applyFill="1" applyBorder="1" applyAlignment="1" applyProtection="1">
      <alignment horizontal="center" vertical="center" wrapText="1"/>
      <protection locked="0"/>
    </xf>
    <xf numFmtId="0" fontId="41" fillId="21" borderId="77" xfId="0" applyFont="1" applyFill="1" applyBorder="1" applyAlignment="1" applyProtection="1">
      <alignment horizontal="center" vertical="center" wrapText="1"/>
      <protection locked="0"/>
    </xf>
    <xf numFmtId="0" fontId="41" fillId="21" borderId="78" xfId="0" applyFont="1" applyFill="1" applyBorder="1" applyAlignment="1" applyProtection="1">
      <alignment horizontal="center" vertical="center" wrapText="1"/>
      <protection locked="0"/>
    </xf>
    <xf numFmtId="0" fontId="11" fillId="25" borderId="0" xfId="30" applyFill="1"/>
    <xf numFmtId="0" fontId="5" fillId="25" borderId="0" xfId="30" applyFont="1" applyFill="1"/>
    <xf numFmtId="0" fontId="5" fillId="25" borderId="0" xfId="30" applyFont="1" applyFill="1" applyAlignment="1">
      <alignment horizontal="center" vertical="center"/>
    </xf>
    <xf numFmtId="0" fontId="11" fillId="25" borderId="0" xfId="30" applyFill="1" applyAlignment="1">
      <alignment horizontal="center" vertical="center"/>
    </xf>
    <xf numFmtId="0" fontId="5" fillId="25" borderId="0" xfId="29" applyFont="1" applyFill="1"/>
    <xf numFmtId="0" fontId="12" fillId="25" borderId="0" xfId="29" applyFill="1"/>
    <xf numFmtId="0" fontId="70" fillId="22" borderId="0" xfId="21" applyFont="1" applyFill="1" applyAlignment="1">
      <alignment horizontal="right" vertical="center" wrapText="1" shrinkToFit="1"/>
    </xf>
    <xf numFmtId="0" fontId="0" fillId="3" borderId="0" xfId="0" applyFill="1"/>
    <xf numFmtId="0" fontId="0" fillId="3" borderId="0" xfId="0" applyFill="1" applyAlignment="1">
      <alignment horizontal="center" vertical="center"/>
    </xf>
    <xf numFmtId="0" fontId="60" fillId="3" borderId="0" xfId="0" applyFont="1" applyFill="1" applyAlignment="1">
      <alignment horizontal="center" vertical="center"/>
    </xf>
    <xf numFmtId="0" fontId="60" fillId="3" borderId="0" xfId="0" applyFont="1" applyFill="1"/>
    <xf numFmtId="0" fontId="40" fillId="12" borderId="0" xfId="29" applyFont="1" applyFill="1" applyAlignment="1">
      <alignment horizontal="center" vertical="center" wrapText="1"/>
    </xf>
    <xf numFmtId="0" fontId="12" fillId="0" borderId="0" xfId="29"/>
    <xf numFmtId="0" fontId="12" fillId="0" borderId="0" xfId="29" applyAlignment="1">
      <alignment horizontal="center" vertical="center"/>
    </xf>
    <xf numFmtId="0" fontId="4" fillId="0" borderId="0" xfId="29" applyFont="1" applyAlignment="1">
      <alignment horizontal="center" vertical="center"/>
    </xf>
    <xf numFmtId="0" fontId="4" fillId="0" borderId="0" xfId="29" applyFont="1" applyAlignment="1">
      <alignment horizontal="center"/>
    </xf>
    <xf numFmtId="0" fontId="4" fillId="36" borderId="0" xfId="29" applyFont="1" applyFill="1"/>
    <xf numFmtId="0" fontId="12" fillId="36" borderId="0" xfId="29" applyFill="1"/>
    <xf numFmtId="0" fontId="14" fillId="0" borderId="0" xfId="21" applyAlignment="1">
      <alignment vertical="center" wrapText="1"/>
    </xf>
    <xf numFmtId="0" fontId="32" fillId="28" borderId="0" xfId="21" applyFont="1" applyFill="1" applyAlignment="1">
      <alignment horizontal="center" vertical="center" wrapText="1"/>
    </xf>
    <xf numFmtId="14" fontId="32" fillId="28" borderId="0" xfId="21" applyNumberFormat="1" applyFont="1" applyFill="1" applyAlignment="1">
      <alignment vertical="center" wrapText="1"/>
    </xf>
    <xf numFmtId="0" fontId="32" fillId="28" borderId="0" xfId="21" applyFont="1" applyFill="1" applyAlignment="1">
      <alignment vertical="center" wrapText="1"/>
    </xf>
    <xf numFmtId="0" fontId="32" fillId="28" borderId="0" xfId="0" applyFont="1" applyFill="1" applyAlignment="1">
      <alignment horizontal="center" vertical="center" wrapText="1"/>
    </xf>
    <xf numFmtId="0" fontId="14" fillId="37" borderId="0" xfId="21" applyFill="1" applyAlignment="1">
      <alignment horizontal="center" vertical="center" wrapText="1"/>
    </xf>
    <xf numFmtId="0" fontId="81" fillId="37" borderId="0" xfId="21" applyFont="1" applyFill="1" applyAlignment="1">
      <alignment vertical="center" wrapText="1"/>
    </xf>
    <xf numFmtId="0" fontId="14" fillId="37" borderId="0" xfId="21" applyFill="1" applyAlignment="1">
      <alignment vertical="center" wrapText="1"/>
    </xf>
    <xf numFmtId="14" fontId="14" fillId="37" borderId="0" xfId="21" applyNumberFormat="1" applyFill="1" applyAlignment="1">
      <alignment horizontal="center" vertical="center" wrapText="1"/>
    </xf>
    <xf numFmtId="0" fontId="14" fillId="0" borderId="0" xfId="21" applyAlignment="1">
      <alignment horizontal="center" vertical="center" wrapText="1"/>
    </xf>
    <xf numFmtId="0" fontId="3" fillId="0" borderId="0" xfId="29" applyFont="1" applyAlignment="1">
      <alignment horizontal="center" vertical="center"/>
    </xf>
    <xf numFmtId="0" fontId="3" fillId="14" borderId="38" xfId="30" applyFont="1" applyFill="1" applyBorder="1" applyAlignment="1">
      <alignment horizontal="center"/>
    </xf>
    <xf numFmtId="0" fontId="33" fillId="22" borderId="0" xfId="21" applyFont="1" applyFill="1" applyAlignment="1">
      <alignment horizontal="center" vertical="top" wrapText="1"/>
    </xf>
    <xf numFmtId="0" fontId="40" fillId="9" borderId="0" xfId="21" applyFont="1" applyFill="1" applyAlignment="1">
      <alignment horizontal="center"/>
    </xf>
    <xf numFmtId="0" fontId="40" fillId="9" borderId="42" xfId="0" applyFont="1" applyFill="1" applyBorder="1" applyAlignment="1">
      <alignment horizontal="center" wrapText="1"/>
    </xf>
    <xf numFmtId="0" fontId="40" fillId="9" borderId="42" xfId="0" applyFont="1" applyFill="1" applyBorder="1" applyAlignment="1">
      <alignment horizontal="center"/>
    </xf>
    <xf numFmtId="0" fontId="17" fillId="22" borderId="12" xfId="0" applyFont="1" applyFill="1" applyBorder="1"/>
    <xf numFmtId="0" fontId="17" fillId="22" borderId="9" xfId="0" applyFont="1" applyFill="1" applyBorder="1" applyAlignment="1">
      <alignment vertical="top"/>
    </xf>
    <xf numFmtId="0" fontId="27" fillId="22" borderId="2" xfId="0" applyFont="1" applyFill="1" applyBorder="1" applyAlignment="1">
      <alignment horizontal="justify"/>
    </xf>
    <xf numFmtId="0" fontId="17" fillId="22" borderId="5" xfId="0" applyFont="1" applyFill="1" applyBorder="1" applyAlignment="1">
      <alignment horizontal="justify" vertical="center" wrapText="1"/>
    </xf>
    <xf numFmtId="0" fontId="17" fillId="22" borderId="8" xfId="0" applyFont="1" applyFill="1" applyBorder="1" applyAlignment="1">
      <alignment horizontal="justify" vertical="center" wrapText="1"/>
    </xf>
    <xf numFmtId="0" fontId="17" fillId="22" borderId="14" xfId="0" applyFont="1" applyFill="1" applyBorder="1" applyAlignment="1">
      <alignment horizontal="justify" vertical="center" wrapText="1"/>
    </xf>
    <xf numFmtId="0" fontId="24" fillId="22" borderId="3" xfId="0" applyFont="1" applyFill="1" applyBorder="1" applyAlignment="1">
      <alignment vertical="center" wrapText="1" shrinkToFit="1"/>
    </xf>
    <xf numFmtId="0" fontId="24" fillId="22" borderId="6" xfId="0" applyFont="1" applyFill="1" applyBorder="1" applyAlignment="1">
      <alignment vertical="center" wrapText="1" shrinkToFit="1"/>
    </xf>
    <xf numFmtId="0" fontId="70" fillId="22" borderId="2" xfId="0" applyFont="1" applyFill="1" applyBorder="1" applyAlignment="1">
      <alignment vertical="center" wrapText="1" shrinkToFit="1"/>
    </xf>
    <xf numFmtId="0" fontId="70" fillId="22" borderId="0" xfId="0" applyFont="1" applyFill="1" applyAlignment="1">
      <alignment vertical="center" wrapText="1" shrinkToFit="1"/>
    </xf>
    <xf numFmtId="0" fontId="70" fillId="22" borderId="9" xfId="0" applyFont="1" applyFill="1" applyBorder="1" applyAlignment="1">
      <alignment vertical="center" wrapText="1" shrinkToFit="1"/>
    </xf>
    <xf numFmtId="0" fontId="70" fillId="22" borderId="0" xfId="0" applyFont="1" applyFill="1" applyAlignment="1">
      <alignment horizontal="right" vertical="center" wrapText="1" shrinkToFit="1"/>
    </xf>
    <xf numFmtId="0" fontId="24" fillId="22" borderId="2" xfId="0" applyFont="1" applyFill="1" applyBorder="1" applyAlignment="1">
      <alignment horizontal="justify" vertical="center" wrapText="1"/>
    </xf>
    <xf numFmtId="0" fontId="14" fillId="38" borderId="0" xfId="21" applyFill="1" applyAlignment="1">
      <alignment horizontal="center" vertical="center" wrapText="1"/>
    </xf>
    <xf numFmtId="0" fontId="14" fillId="38" borderId="0" xfId="21" applyFill="1" applyAlignment="1">
      <alignment vertical="center" wrapText="1"/>
    </xf>
    <xf numFmtId="0" fontId="14" fillId="39" borderId="0" xfId="21" applyFill="1" applyAlignment="1">
      <alignment horizontal="center" vertical="center" wrapText="1"/>
    </xf>
    <xf numFmtId="0" fontId="14" fillId="39" borderId="0" xfId="21" applyFill="1" applyAlignment="1">
      <alignment vertical="center" wrapText="1"/>
    </xf>
    <xf numFmtId="14" fontId="14" fillId="39" borderId="0" xfId="21" applyNumberFormat="1" applyFill="1" applyAlignment="1">
      <alignment vertical="center" wrapText="1"/>
    </xf>
    <xf numFmtId="0" fontId="69" fillId="20" borderId="0" xfId="31" applyFont="1" applyFill="1" applyAlignment="1">
      <alignment horizontal="center"/>
    </xf>
    <xf numFmtId="0" fontId="40" fillId="12" borderId="0" xfId="21" applyFont="1" applyFill="1" applyAlignment="1">
      <alignment horizontal="center" vertical="center" wrapText="1"/>
    </xf>
    <xf numFmtId="0" fontId="14" fillId="40" borderId="0" xfId="21" applyFill="1"/>
    <xf numFmtId="0" fontId="14" fillId="40" borderId="0" xfId="21" applyFill="1" applyAlignment="1">
      <alignment horizontal="center" vertical="center"/>
    </xf>
    <xf numFmtId="0" fontId="14" fillId="41" borderId="0" xfId="21" applyFill="1" applyAlignment="1">
      <alignment horizontal="center"/>
    </xf>
    <xf numFmtId="0" fontId="64" fillId="42" borderId="7" xfId="28" applyFont="1" applyFill="1" applyBorder="1" applyAlignment="1">
      <alignment horizontal="left" vertical="center" wrapText="1"/>
    </xf>
    <xf numFmtId="0" fontId="14" fillId="0" borderId="0" xfId="21" applyAlignment="1">
      <alignment horizontal="center"/>
    </xf>
    <xf numFmtId="14" fontId="14" fillId="0" borderId="0" xfId="21" applyNumberFormat="1" applyAlignment="1">
      <alignment vertical="center" wrapText="1"/>
    </xf>
    <xf numFmtId="0" fontId="2" fillId="14" borderId="23" xfId="30" applyFont="1" applyFill="1" applyBorder="1" applyAlignment="1">
      <alignment horizontal="center"/>
    </xf>
    <xf numFmtId="0" fontId="2" fillId="14" borderId="1" xfId="30" applyFont="1" applyFill="1" applyBorder="1" applyAlignment="1">
      <alignment horizontal="center"/>
    </xf>
    <xf numFmtId="0" fontId="2" fillId="17" borderId="33" xfId="30" applyFont="1" applyFill="1" applyBorder="1" applyAlignment="1">
      <alignment horizontal="left"/>
    </xf>
    <xf numFmtId="0" fontId="0" fillId="16" borderId="0" xfId="0" applyFill="1"/>
    <xf numFmtId="0" fontId="14" fillId="16" borderId="0" xfId="0" applyFont="1" applyFill="1"/>
    <xf numFmtId="0" fontId="14" fillId="16" borderId="0" xfId="0" applyFont="1" applyFill="1" applyAlignment="1">
      <alignment horizontal="center"/>
    </xf>
    <xf numFmtId="0" fontId="0" fillId="16" borderId="0" xfId="0" applyFill="1" applyAlignment="1">
      <alignment horizontal="center"/>
    </xf>
    <xf numFmtId="0" fontId="50" fillId="3" borderId="4" xfId="0" applyFont="1" applyFill="1" applyBorder="1" applyAlignment="1" applyProtection="1">
      <alignment horizontal="left" vertical="center" wrapText="1"/>
      <protection locked="0"/>
    </xf>
    <xf numFmtId="0" fontId="45" fillId="3" borderId="1" xfId="0" applyFont="1" applyFill="1" applyBorder="1" applyAlignment="1" applyProtection="1">
      <alignment horizontal="left" vertical="center" wrapText="1"/>
      <protection locked="0"/>
    </xf>
    <xf numFmtId="0" fontId="45" fillId="3" borderId="10" xfId="0" applyFont="1" applyFill="1" applyBorder="1" applyAlignment="1" applyProtection="1">
      <alignment horizontal="left" vertical="center" wrapText="1"/>
      <protection locked="0"/>
    </xf>
    <xf numFmtId="0" fontId="1" fillId="0" borderId="1" xfId="30" applyFont="1" applyBorder="1" applyAlignment="1">
      <alignment horizontal="left"/>
    </xf>
    <xf numFmtId="0" fontId="1" fillId="0" borderId="1" xfId="30" applyFont="1" applyBorder="1" applyAlignment="1">
      <alignment horizontal="center"/>
    </xf>
    <xf numFmtId="0" fontId="1" fillId="0" borderId="38" xfId="30" applyFont="1" applyBorder="1" applyAlignment="1">
      <alignment horizontal="left"/>
    </xf>
    <xf numFmtId="0" fontId="1" fillId="0" borderId="23" xfId="30" applyFont="1" applyBorder="1" applyAlignment="1">
      <alignment horizontal="left"/>
    </xf>
    <xf numFmtId="0" fontId="48" fillId="3" borderId="4" xfId="0" applyFont="1" applyFill="1" applyBorder="1" applyAlignment="1" applyProtection="1">
      <alignment horizontal="left" vertical="center" wrapText="1"/>
      <protection locked="0"/>
    </xf>
    <xf numFmtId="0" fontId="48" fillId="3" borderId="1" xfId="0" applyFont="1" applyFill="1" applyBorder="1" applyAlignment="1" applyProtection="1">
      <alignment horizontal="left" vertical="center" wrapText="1"/>
      <protection locked="0"/>
    </xf>
    <xf numFmtId="0" fontId="50" fillId="8" borderId="0" xfId="0" applyFont="1" applyFill="1" applyAlignment="1" applyProtection="1">
      <alignment horizontal="left" vertical="center" wrapText="1"/>
      <protection locked="0"/>
    </xf>
    <xf numFmtId="0" fontId="17" fillId="3" borderId="0" xfId="0" applyFont="1" applyFill="1" applyAlignment="1">
      <alignment horizontal="center" vertical="center"/>
    </xf>
    <xf numFmtId="0" fontId="41" fillId="8" borderId="5" xfId="0" applyFont="1" applyFill="1" applyBorder="1" applyAlignment="1" applyProtection="1">
      <alignment horizontal="right" vertical="center"/>
      <protection locked="0"/>
    </xf>
    <xf numFmtId="0" fontId="76" fillId="0" borderId="0" xfId="21" applyFont="1"/>
    <xf numFmtId="0" fontId="14" fillId="0" borderId="0" xfId="18"/>
    <xf numFmtId="0" fontId="14" fillId="0" borderId="0" xfId="18" applyAlignment="1">
      <alignment horizontal="center"/>
    </xf>
    <xf numFmtId="0" fontId="83" fillId="15" borderId="0" xfId="18" applyFont="1" applyFill="1" applyAlignment="1">
      <alignment horizontal="center" vertical="center" wrapText="1"/>
    </xf>
    <xf numFmtId="0" fontId="14" fillId="15" borderId="0" xfId="18" applyFill="1" applyAlignment="1">
      <alignment horizontal="center" vertical="center"/>
    </xf>
    <xf numFmtId="0" fontId="14" fillId="0" borderId="0" xfId="18" applyAlignment="1">
      <alignment vertical="center"/>
    </xf>
    <xf numFmtId="0" fontId="84" fillId="9" borderId="42" xfId="18" applyFont="1" applyFill="1" applyBorder="1" applyAlignment="1">
      <alignment horizontal="center" vertical="center"/>
    </xf>
    <xf numFmtId="0" fontId="40" fillId="9" borderId="42" xfId="18" applyFont="1" applyFill="1" applyBorder="1" applyAlignment="1">
      <alignment horizontal="center" vertical="center"/>
    </xf>
    <xf numFmtId="0" fontId="33" fillId="8" borderId="7" xfId="21" applyFont="1" applyFill="1" applyBorder="1" applyAlignment="1" applyProtection="1">
      <alignment horizontal="center" vertical="center" wrapText="1"/>
      <protection locked="0"/>
    </xf>
    <xf numFmtId="0" fontId="41" fillId="42" borderId="69" xfId="0" applyFont="1" applyFill="1" applyBorder="1" applyAlignment="1">
      <alignment horizontal="right" vertical="center"/>
    </xf>
    <xf numFmtId="0" fontId="41" fillId="42" borderId="45" xfId="0" applyFont="1" applyFill="1" applyBorder="1" applyAlignment="1">
      <alignment horizontal="right" vertical="center"/>
    </xf>
    <xf numFmtId="0" fontId="16" fillId="22" borderId="0" xfId="5" applyFill="1" applyBorder="1" applyAlignment="1" applyProtection="1">
      <alignment vertical="center"/>
    </xf>
    <xf numFmtId="0" fontId="48" fillId="0" borderId="4" xfId="0" applyFont="1" applyBorder="1" applyAlignment="1" applyProtection="1">
      <alignment horizontal="left" vertical="center" wrapText="1"/>
      <protection locked="0"/>
    </xf>
    <xf numFmtId="0" fontId="48" fillId="0" borderId="1"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50" fillId="3" borderId="4" xfId="0" applyFont="1" applyFill="1" applyBorder="1" applyAlignment="1" applyProtection="1">
      <alignment horizontal="left" vertical="center" wrapText="1"/>
      <protection locked="0"/>
    </xf>
    <xf numFmtId="0" fontId="50" fillId="3" borderId="1" xfId="0" applyFont="1" applyFill="1" applyBorder="1" applyAlignment="1" applyProtection="1">
      <alignment horizontal="left" vertical="center" wrapText="1"/>
      <protection locked="0"/>
    </xf>
    <xf numFmtId="0" fontId="50" fillId="3" borderId="10" xfId="0" applyFont="1" applyFill="1" applyBorder="1" applyAlignment="1" applyProtection="1">
      <alignment horizontal="left" vertical="center" wrapText="1"/>
      <protection locked="0"/>
    </xf>
    <xf numFmtId="0" fontId="33" fillId="25" borderId="1" xfId="21" applyFont="1" applyFill="1" applyBorder="1" applyAlignment="1">
      <alignment horizontal="left" vertical="center"/>
    </xf>
    <xf numFmtId="0" fontId="70" fillId="22" borderId="19" xfId="21" applyFont="1" applyFill="1" applyBorder="1" applyAlignment="1">
      <alignment horizontal="right" wrapText="1"/>
    </xf>
    <xf numFmtId="0" fontId="73" fillId="22" borderId="6" xfId="21" applyFont="1" applyFill="1" applyBorder="1" applyAlignment="1">
      <alignment horizontal="center" vertical="center" wrapText="1"/>
    </xf>
    <xf numFmtId="0" fontId="32" fillId="22" borderId="8" xfId="21" applyFont="1" applyFill="1" applyBorder="1" applyAlignment="1">
      <alignment horizontal="center" vertical="center"/>
    </xf>
    <xf numFmtId="0" fontId="74" fillId="23" borderId="51" xfId="21" applyFont="1" applyFill="1" applyBorder="1" applyAlignment="1">
      <alignment horizontal="center" vertical="center"/>
    </xf>
    <xf numFmtId="0" fontId="34" fillId="22" borderId="0" xfId="21" applyFont="1" applyFill="1" applyAlignment="1">
      <alignment horizontal="left" vertical="center"/>
    </xf>
    <xf numFmtId="0" fontId="38" fillId="22" borderId="0" xfId="5" applyFont="1" applyFill="1" applyBorder="1" applyAlignment="1" applyProtection="1">
      <alignment horizontal="center" vertical="center"/>
    </xf>
    <xf numFmtId="0" fontId="34" fillId="22" borderId="0" xfId="21" applyFont="1" applyFill="1" applyAlignment="1">
      <alignment horizontal="left" vertical="center" wrapText="1"/>
    </xf>
    <xf numFmtId="0" fontId="34" fillId="22" borderId="0" xfId="21" quotePrefix="1" applyFont="1" applyFill="1" applyAlignment="1">
      <alignment horizontal="left" vertical="center" wrapText="1"/>
    </xf>
    <xf numFmtId="0" fontId="34" fillId="22" borderId="0" xfId="21" applyFont="1" applyFill="1" applyAlignment="1">
      <alignment horizontal="left" vertical="top" wrapText="1"/>
    </xf>
    <xf numFmtId="0" fontId="33" fillId="22" borderId="0" xfId="21" applyFont="1" applyFill="1" applyAlignment="1">
      <alignment horizontal="left" vertical="center" wrapText="1"/>
    </xf>
    <xf numFmtId="0" fontId="33" fillId="22" borderId="0" xfId="21" applyFont="1" applyFill="1" applyAlignment="1">
      <alignment horizontal="center" vertical="center"/>
    </xf>
    <xf numFmtId="0" fontId="73" fillId="22" borderId="6" xfId="21" applyFont="1" applyFill="1" applyBorder="1" applyAlignment="1">
      <alignment horizontal="center"/>
    </xf>
    <xf numFmtId="0" fontId="74" fillId="23" borderId="16" xfId="21" applyFont="1" applyFill="1" applyBorder="1" applyAlignment="1">
      <alignment horizontal="center" vertical="center"/>
    </xf>
    <xf numFmtId="0" fontId="33" fillId="22" borderId="0" xfId="21" applyFont="1" applyFill="1" applyAlignment="1">
      <alignment horizontal="left" wrapText="1"/>
    </xf>
    <xf numFmtId="0" fontId="38" fillId="22" borderId="0" xfId="5" applyFont="1" applyFill="1" applyBorder="1" applyAlignment="1" applyProtection="1">
      <alignment horizontal="center" vertical="center" wrapText="1"/>
    </xf>
    <xf numFmtId="0" fontId="33" fillId="22" borderId="0" xfId="21" applyFont="1" applyFill="1" applyAlignment="1">
      <alignment horizontal="left" vertical="center"/>
    </xf>
    <xf numFmtId="0" fontId="34" fillId="8" borderId="0" xfId="21" applyFont="1" applyFill="1" applyAlignment="1" applyProtection="1">
      <alignment horizontal="left" vertical="center"/>
      <protection locked="0"/>
    </xf>
    <xf numFmtId="0" fontId="34" fillId="3" borderId="0" xfId="21" applyFont="1" applyFill="1" applyAlignment="1" applyProtection="1">
      <alignment horizontal="left" vertical="center"/>
      <protection locked="0"/>
    </xf>
    <xf numFmtId="49" fontId="34" fillId="8" borderId="0" xfId="21" applyNumberFormat="1" applyFont="1" applyFill="1" applyAlignment="1" applyProtection="1">
      <alignment horizontal="left" vertical="center"/>
      <protection locked="0"/>
    </xf>
    <xf numFmtId="49" fontId="34" fillId="3" borderId="0" xfId="21" applyNumberFormat="1" applyFont="1" applyFill="1" applyAlignment="1" applyProtection="1">
      <alignment horizontal="left" vertical="center"/>
      <protection locked="0"/>
    </xf>
    <xf numFmtId="0" fontId="77" fillId="22" borderId="0" xfId="21" applyFont="1" applyFill="1" applyAlignment="1">
      <alignment horizontal="center" wrapText="1"/>
    </xf>
    <xf numFmtId="0" fontId="73" fillId="22" borderId="6" xfId="21" applyFont="1" applyFill="1" applyBorder="1" applyAlignment="1">
      <alignment horizontal="center" vertical="center"/>
    </xf>
    <xf numFmtId="0" fontId="49" fillId="22" borderId="19" xfId="21" applyFont="1" applyFill="1" applyBorder="1" applyAlignment="1">
      <alignment horizontal="center" wrapText="1" shrinkToFit="1"/>
    </xf>
    <xf numFmtId="0" fontId="73" fillId="22" borderId="6" xfId="21" applyFont="1" applyFill="1" applyBorder="1" applyAlignment="1">
      <alignment horizontal="center" vertical="center" wrapText="1" shrinkToFit="1"/>
    </xf>
    <xf numFmtId="0" fontId="32" fillId="22" borderId="8" xfId="21" applyFont="1" applyFill="1" applyBorder="1" applyAlignment="1">
      <alignment horizontal="center" vertical="center" wrapText="1" shrinkToFit="1"/>
    </xf>
    <xf numFmtId="0" fontId="74" fillId="23" borderId="1" xfId="21" applyFont="1" applyFill="1" applyBorder="1" applyAlignment="1">
      <alignment horizontal="center" vertical="center" wrapText="1" shrinkToFit="1"/>
    </xf>
    <xf numFmtId="0" fontId="49" fillId="22" borderId="1" xfId="28" applyFont="1" applyFill="1" applyBorder="1" applyAlignment="1">
      <alignment horizontal="center" vertical="center"/>
    </xf>
    <xf numFmtId="0" fontId="66" fillId="11" borderId="60" xfId="27" applyNumberFormat="1" applyFont="1" applyFill="1" applyBorder="1" applyAlignment="1">
      <alignment horizontal="center" vertical="center" textRotation="90" wrapText="1"/>
    </xf>
    <xf numFmtId="0" fontId="66" fillId="11" borderId="45" xfId="27" applyNumberFormat="1" applyFont="1" applyFill="1" applyBorder="1" applyAlignment="1">
      <alignment horizontal="center" vertical="center" textRotation="90" wrapText="1"/>
    </xf>
    <xf numFmtId="0" fontId="66" fillId="18" borderId="53" xfId="27" applyNumberFormat="1" applyFont="1" applyFill="1" applyBorder="1" applyAlignment="1" applyProtection="1">
      <alignment horizontal="center" vertical="center" wrapText="1"/>
    </xf>
    <xf numFmtId="0" fontId="66" fillId="18" borderId="20" xfId="27" applyNumberFormat="1" applyFont="1" applyFill="1" applyBorder="1" applyAlignment="1" applyProtection="1">
      <alignment horizontal="center" vertical="center" wrapText="1"/>
    </xf>
    <xf numFmtId="0" fontId="66" fillId="18" borderId="15" xfId="27" applyNumberFormat="1" applyFont="1" applyFill="1" applyBorder="1" applyAlignment="1" applyProtection="1">
      <alignment horizontal="center" vertical="center" wrapText="1"/>
    </xf>
    <xf numFmtId="0" fontId="66" fillId="18" borderId="32" xfId="27" applyNumberFormat="1" applyFont="1" applyFill="1" applyBorder="1" applyAlignment="1" applyProtection="1">
      <alignment horizontal="center" vertical="center" wrapText="1"/>
    </xf>
    <xf numFmtId="0" fontId="54" fillId="11" borderId="54" xfId="0" applyFont="1" applyFill="1" applyBorder="1" applyAlignment="1">
      <alignment horizontal="center" vertical="center" wrapText="1"/>
    </xf>
    <xf numFmtId="0" fontId="54" fillId="11" borderId="51" xfId="0" applyFont="1" applyFill="1" applyBorder="1" applyAlignment="1">
      <alignment horizontal="center" vertical="center" wrapText="1"/>
    </xf>
    <xf numFmtId="0" fontId="54" fillId="11" borderId="52" xfId="0" applyFont="1" applyFill="1" applyBorder="1" applyAlignment="1">
      <alignment horizontal="center" vertical="center" wrapText="1"/>
    </xf>
    <xf numFmtId="0" fontId="55" fillId="11" borderId="54" xfId="0" applyFont="1" applyFill="1" applyBorder="1" applyAlignment="1">
      <alignment horizontal="center" vertical="center" wrapText="1"/>
    </xf>
    <xf numFmtId="0" fontId="55" fillId="11" borderId="51" xfId="0" applyFont="1" applyFill="1" applyBorder="1" applyAlignment="1">
      <alignment horizontal="center" vertical="center" wrapText="1"/>
    </xf>
    <xf numFmtId="0" fontId="55" fillId="11" borderId="52" xfId="0" applyFont="1" applyFill="1" applyBorder="1" applyAlignment="1">
      <alignment horizontal="center" vertical="center" wrapText="1"/>
    </xf>
    <xf numFmtId="0" fontId="54" fillId="11" borderId="31" xfId="0" applyFont="1" applyFill="1" applyBorder="1" applyAlignment="1">
      <alignment horizontal="center" vertical="center" wrapText="1"/>
    </xf>
    <xf numFmtId="0" fontId="54" fillId="11" borderId="16" xfId="0" applyFont="1" applyFill="1" applyBorder="1" applyAlignment="1">
      <alignment horizontal="center" vertical="center" wrapText="1"/>
    </xf>
    <xf numFmtId="0" fontId="54" fillId="11" borderId="32" xfId="0" applyFont="1" applyFill="1" applyBorder="1" applyAlignment="1">
      <alignment horizontal="center" vertical="center" wrapText="1"/>
    </xf>
    <xf numFmtId="0" fontId="14" fillId="45" borderId="0" xfId="21" applyFill="1" applyAlignment="1">
      <alignment horizontal="center" vertical="center" wrapText="1"/>
    </xf>
    <xf numFmtId="0" fontId="78" fillId="29" borderId="18" xfId="21" applyFont="1" applyFill="1" applyBorder="1" applyAlignment="1">
      <alignment horizontal="left"/>
    </xf>
    <xf numFmtId="0" fontId="78" fillId="29" borderId="20" xfId="21" applyFont="1" applyFill="1" applyBorder="1" applyAlignment="1">
      <alignment horizontal="left"/>
    </xf>
    <xf numFmtId="0" fontId="78" fillId="31" borderId="18" xfId="21" applyFont="1" applyFill="1" applyBorder="1" applyAlignment="1">
      <alignment horizontal="left"/>
    </xf>
    <xf numFmtId="0" fontId="78" fillId="31" borderId="20" xfId="21" applyFont="1" applyFill="1" applyBorder="1" applyAlignment="1">
      <alignment horizontal="left"/>
    </xf>
    <xf numFmtId="0" fontId="78" fillId="33" borderId="18" xfId="21" applyFont="1" applyFill="1" applyBorder="1" applyAlignment="1">
      <alignment horizontal="left"/>
    </xf>
    <xf numFmtId="0" fontId="78" fillId="33" borderId="20" xfId="21" applyFont="1" applyFill="1" applyBorder="1" applyAlignment="1">
      <alignment horizontal="left"/>
    </xf>
    <xf numFmtId="0" fontId="78" fillId="35" borderId="18" xfId="21" applyFont="1" applyFill="1" applyBorder="1" applyAlignment="1">
      <alignment horizontal="left" vertical="center" wrapText="1"/>
    </xf>
    <xf numFmtId="0" fontId="78" fillId="35" borderId="20" xfId="21" applyFont="1" applyFill="1" applyBorder="1" applyAlignment="1">
      <alignment horizontal="left" vertical="center" wrapText="1"/>
    </xf>
    <xf numFmtId="0" fontId="85" fillId="44" borderId="16" xfId="18" applyFont="1" applyFill="1" applyBorder="1" applyAlignment="1">
      <alignment horizontal="center" vertical="center"/>
    </xf>
    <xf numFmtId="0" fontId="85" fillId="43" borderId="16" xfId="18" applyFont="1" applyFill="1" applyBorder="1" applyAlignment="1">
      <alignment horizontal="center" vertical="center"/>
    </xf>
    <xf numFmtId="0" fontId="11" fillId="15" borderId="0" xfId="30" applyFill="1" applyAlignment="1">
      <alignment horizontal="center" vertical="top" wrapText="1"/>
    </xf>
    <xf numFmtId="0" fontId="17" fillId="0" borderId="4" xfId="0" applyFont="1" applyBorder="1" applyAlignment="1" applyProtection="1">
      <alignment horizontal="justify" vertical="top"/>
      <protection locked="0"/>
    </xf>
    <xf numFmtId="0" fontId="17" fillId="0" borderId="10" xfId="0" applyFont="1" applyBorder="1" applyAlignment="1" applyProtection="1">
      <alignment horizontal="justify" vertical="top"/>
      <protection locked="0"/>
    </xf>
    <xf numFmtId="0" fontId="24" fillId="22" borderId="2" xfId="0" applyFont="1" applyFill="1" applyBorder="1" applyAlignment="1">
      <alignment horizontal="justify" vertical="center" wrapText="1"/>
    </xf>
    <xf numFmtId="0" fontId="24" fillId="22" borderId="0" xfId="0" applyFont="1" applyFill="1" applyAlignment="1">
      <alignment horizontal="justify" vertical="center" wrapText="1"/>
    </xf>
    <xf numFmtId="0" fontId="17" fillId="0" borderId="4" xfId="0" applyFont="1" applyBorder="1" applyAlignment="1" applyProtection="1">
      <alignment horizontal="justify" vertical="top" wrapText="1"/>
      <protection locked="0"/>
    </xf>
    <xf numFmtId="0" fontId="24" fillId="22" borderId="0" xfId="0" applyFont="1" applyFill="1" applyAlignment="1">
      <alignment horizontal="justify" wrapText="1"/>
    </xf>
    <xf numFmtId="0" fontId="24" fillId="0" borderId="4"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73" fillId="22" borderId="3" xfId="0" applyFont="1" applyFill="1" applyBorder="1" applyAlignment="1">
      <alignment horizontal="center" vertical="center" wrapText="1" shrinkToFit="1"/>
    </xf>
    <xf numFmtId="0" fontId="73" fillId="22" borderId="6" xfId="0" applyFont="1" applyFill="1" applyBorder="1" applyAlignment="1">
      <alignment horizontal="center" vertical="center" wrapText="1" shrinkToFit="1"/>
    </xf>
    <xf numFmtId="0" fontId="73" fillId="22" borderId="12" xfId="0" applyFont="1" applyFill="1" applyBorder="1" applyAlignment="1">
      <alignment horizontal="center" vertical="center" wrapText="1" shrinkToFit="1"/>
    </xf>
    <xf numFmtId="0" fontId="32" fillId="22" borderId="5" xfId="0" applyFont="1" applyFill="1" applyBorder="1" applyAlignment="1">
      <alignment horizontal="center" vertical="center" wrapText="1" shrinkToFit="1"/>
    </xf>
    <xf numFmtId="0" fontId="32" fillId="22" borderId="8" xfId="0" applyFont="1" applyFill="1" applyBorder="1" applyAlignment="1">
      <alignment horizontal="center" vertical="center" wrapText="1" shrinkToFit="1"/>
    </xf>
    <xf numFmtId="0" fontId="32" fillId="22" borderId="14" xfId="0" applyFont="1" applyFill="1" applyBorder="1" applyAlignment="1">
      <alignment horizontal="center" vertical="center" wrapText="1" shrinkToFit="1"/>
    </xf>
    <xf numFmtId="0" fontId="45" fillId="7" borderId="4" xfId="0" applyFont="1" applyFill="1" applyBorder="1" applyAlignment="1">
      <alignment horizontal="left" vertical="center" wrapText="1"/>
    </xf>
    <xf numFmtId="0" fontId="45" fillId="7" borderId="1" xfId="0" applyFont="1" applyFill="1" applyBorder="1" applyAlignment="1">
      <alignment horizontal="left" vertical="center" wrapText="1"/>
    </xf>
    <xf numFmtId="0" fontId="17" fillId="0" borderId="4"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46" fillId="7" borderId="12"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46" fillId="7" borderId="14"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6" fillId="8" borderId="7" xfId="0" applyFont="1" applyFill="1" applyBorder="1" applyAlignment="1" applyProtection="1">
      <alignment horizontal="center" vertical="center" wrapText="1"/>
      <protection locked="0"/>
    </xf>
    <xf numFmtId="0" fontId="45" fillId="7" borderId="1" xfId="0" applyFont="1" applyFill="1" applyBorder="1" applyAlignment="1">
      <alignment horizontal="center" vertical="center" wrapText="1"/>
    </xf>
    <xf numFmtId="0" fontId="46" fillId="8" borderId="4" xfId="0" applyFont="1" applyFill="1" applyBorder="1" applyAlignment="1" applyProtection="1">
      <alignment horizontal="center" vertical="center" wrapText="1"/>
      <protection locked="0"/>
    </xf>
    <xf numFmtId="0" fontId="46" fillId="8" borderId="1" xfId="0" applyFont="1" applyFill="1" applyBorder="1" applyAlignment="1" applyProtection="1">
      <alignment horizontal="center" vertical="center" wrapText="1"/>
      <protection locked="0"/>
    </xf>
    <xf numFmtId="0" fontId="46" fillId="8" borderId="10" xfId="0" applyFont="1" applyFill="1" applyBorder="1" applyAlignment="1" applyProtection="1">
      <alignment horizontal="center" vertical="center" wrapText="1"/>
      <protection locked="0"/>
    </xf>
    <xf numFmtId="0" fontId="45" fillId="7" borderId="7" xfId="0" applyFont="1" applyFill="1" applyBorder="1" applyAlignment="1">
      <alignment vertical="center" wrapText="1"/>
    </xf>
    <xf numFmtId="0" fontId="45" fillId="7" borderId="10" xfId="0" applyFont="1" applyFill="1" applyBorder="1" applyAlignment="1">
      <alignment horizontal="left" vertical="center" wrapText="1"/>
    </xf>
    <xf numFmtId="0" fontId="48" fillId="0" borderId="4" xfId="0" applyFont="1" applyBorder="1" applyAlignment="1" applyProtection="1">
      <alignment horizontal="left" vertical="center" wrapText="1"/>
      <protection locked="0"/>
    </xf>
    <xf numFmtId="0" fontId="48" fillId="0" borderId="1"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45" fillId="7" borderId="7" xfId="0" applyFont="1" applyFill="1" applyBorder="1" applyAlignment="1">
      <alignment horizontal="left" vertical="center" wrapText="1"/>
    </xf>
    <xf numFmtId="14" fontId="17" fillId="0" borderId="4" xfId="0" applyNumberFormat="1" applyFont="1" applyBorder="1" applyAlignment="1" applyProtection="1">
      <alignment horizontal="left" vertical="center"/>
      <protection locked="0"/>
    </xf>
    <xf numFmtId="0" fontId="47" fillId="6" borderId="4" xfId="0" applyFont="1" applyFill="1" applyBorder="1" applyAlignment="1">
      <alignment horizontal="left" vertical="top" wrapText="1"/>
    </xf>
    <xf numFmtId="0" fontId="47" fillId="6" borderId="1" xfId="0" applyFont="1" applyFill="1" applyBorder="1" applyAlignment="1">
      <alignment horizontal="left" vertical="top" wrapText="1"/>
    </xf>
    <xf numFmtId="0" fontId="48" fillId="0" borderId="6" xfId="0" applyFont="1" applyBorder="1" applyAlignment="1">
      <alignment horizontal="left" vertical="center"/>
    </xf>
    <xf numFmtId="0" fontId="50" fillId="3" borderId="4" xfId="0" applyFont="1" applyFill="1" applyBorder="1" applyAlignment="1" applyProtection="1">
      <alignment horizontal="left" vertical="center" wrapText="1"/>
      <protection locked="0"/>
    </xf>
    <xf numFmtId="0" fontId="50" fillId="3" borderId="1" xfId="0" applyFont="1" applyFill="1" applyBorder="1" applyAlignment="1" applyProtection="1">
      <alignment horizontal="left" vertical="center" wrapText="1"/>
      <protection locked="0"/>
    </xf>
    <xf numFmtId="0" fontId="50" fillId="3" borderId="10" xfId="0" applyFont="1" applyFill="1" applyBorder="1" applyAlignment="1" applyProtection="1">
      <alignment horizontal="left" vertical="center" wrapText="1"/>
      <protection locked="0"/>
    </xf>
    <xf numFmtId="0" fontId="17" fillId="0" borderId="1" xfId="0" applyFont="1" applyBorder="1" applyAlignment="1">
      <alignment horizontal="center" vertical="center"/>
    </xf>
    <xf numFmtId="0" fontId="50" fillId="8" borderId="4" xfId="0" applyFont="1" applyFill="1" applyBorder="1" applyAlignment="1" applyProtection="1">
      <alignment horizontal="left" vertical="top" wrapText="1"/>
      <protection locked="0"/>
    </xf>
    <xf numFmtId="0" fontId="50" fillId="8" borderId="1" xfId="0" applyFont="1" applyFill="1" applyBorder="1" applyAlignment="1" applyProtection="1">
      <alignment horizontal="left" vertical="top" wrapText="1"/>
      <protection locked="0"/>
    </xf>
    <xf numFmtId="0" fontId="50" fillId="8" borderId="10" xfId="0" applyFont="1" applyFill="1" applyBorder="1" applyAlignment="1" applyProtection="1">
      <alignment horizontal="left" vertical="top" wrapText="1"/>
      <protection locked="0"/>
    </xf>
    <xf numFmtId="0" fontId="48" fillId="0" borderId="4" xfId="0" applyFont="1" applyBorder="1" applyAlignment="1">
      <alignment vertical="center"/>
    </xf>
    <xf numFmtId="0" fontId="48" fillId="0" borderId="1" xfId="0" applyFont="1" applyBorder="1" applyAlignment="1">
      <alignment vertical="center"/>
    </xf>
    <xf numFmtId="0" fontId="50" fillId="3" borderId="7" xfId="0" applyFont="1" applyFill="1" applyBorder="1" applyAlignment="1" applyProtection="1">
      <alignment horizontal="left" vertical="center" wrapText="1"/>
      <protection locked="0"/>
    </xf>
    <xf numFmtId="0" fontId="50" fillId="8" borderId="7" xfId="0" applyFont="1" applyFill="1" applyBorder="1" applyAlignment="1" applyProtection="1">
      <alignment horizontal="left" vertical="center" wrapText="1"/>
      <protection locked="0"/>
    </xf>
    <xf numFmtId="0" fontId="48" fillId="0" borderId="7" xfId="0" applyFont="1" applyBorder="1" applyAlignment="1" applyProtection="1">
      <alignment horizontal="left" vertical="center" wrapText="1"/>
      <protection locked="0"/>
    </xf>
    <xf numFmtId="0" fontId="17" fillId="0" borderId="6" xfId="0" applyFont="1" applyBorder="1" applyAlignment="1">
      <alignment horizontal="center"/>
    </xf>
    <xf numFmtId="0" fontId="44" fillId="6" borderId="4"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7" fillId="6" borderId="10" xfId="0" applyFont="1" applyFill="1" applyBorder="1" applyAlignment="1">
      <alignment horizontal="left" vertical="top" wrapText="1"/>
    </xf>
    <xf numFmtId="0" fontId="16" fillId="3" borderId="3" xfId="5" applyFill="1" applyBorder="1" applyAlignment="1" applyProtection="1">
      <alignment horizontal="left" vertical="top" wrapText="1"/>
    </xf>
    <xf numFmtId="0" fontId="16" fillId="3" borderId="6" xfId="5" applyFill="1" applyBorder="1" applyAlignment="1" applyProtection="1">
      <alignment horizontal="left" vertical="top" wrapText="1"/>
    </xf>
    <xf numFmtId="0" fontId="16" fillId="3" borderId="12" xfId="5" applyFill="1" applyBorder="1" applyAlignment="1" applyProtection="1">
      <alignment horizontal="left" vertical="top" wrapText="1"/>
    </xf>
    <xf numFmtId="0" fontId="16" fillId="3" borderId="4" xfId="5" applyFill="1" applyBorder="1" applyAlignment="1" applyProtection="1">
      <alignment horizontal="left" vertical="top" wrapText="1"/>
    </xf>
    <xf numFmtId="0" fontId="16" fillId="3" borderId="1" xfId="5" applyFill="1" applyBorder="1" applyAlignment="1" applyProtection="1">
      <alignment horizontal="left" vertical="top" wrapText="1"/>
    </xf>
    <xf numFmtId="0" fontId="16" fillId="3" borderId="10" xfId="5" applyFill="1" applyBorder="1" applyAlignment="1" applyProtection="1">
      <alignment horizontal="left" vertical="top" wrapText="1"/>
    </xf>
    <xf numFmtId="0" fontId="50" fillId="8" borderId="7" xfId="0" applyFont="1" applyFill="1" applyBorder="1" applyAlignment="1" applyProtection="1">
      <alignment horizontal="center" vertical="center" wrapText="1"/>
      <protection locked="0"/>
    </xf>
    <xf numFmtId="0" fontId="17" fillId="0" borderId="7" xfId="0" applyFont="1" applyBorder="1" applyAlignment="1">
      <alignment horizontal="center" vertical="center"/>
    </xf>
    <xf numFmtId="0" fontId="48" fillId="3" borderId="6" xfId="0" applyFont="1" applyFill="1" applyBorder="1" applyAlignment="1">
      <alignment horizontal="left" vertical="center"/>
    </xf>
    <xf numFmtId="0" fontId="17" fillId="3" borderId="0" xfId="0" applyFont="1" applyFill="1" applyAlignment="1">
      <alignment horizontal="center" vertical="center"/>
    </xf>
    <xf numFmtId="0" fontId="24" fillId="7" borderId="7" xfId="0" applyFont="1" applyFill="1" applyBorder="1" applyAlignment="1">
      <alignment horizontal="center" vertical="center"/>
    </xf>
    <xf numFmtId="0" fontId="50" fillId="8" borderId="4" xfId="0" applyFont="1" applyFill="1" applyBorder="1" applyAlignment="1" applyProtection="1">
      <alignment horizontal="left" vertical="center" wrapText="1"/>
      <protection locked="0"/>
    </xf>
    <xf numFmtId="0" fontId="50" fillId="8" borderId="1" xfId="0" applyFont="1" applyFill="1" applyBorder="1" applyAlignment="1" applyProtection="1">
      <alignment horizontal="left" vertical="center" wrapText="1"/>
      <protection locked="0"/>
    </xf>
    <xf numFmtId="0" fontId="50" fillId="8" borderId="10" xfId="0" applyFont="1" applyFill="1" applyBorder="1" applyAlignment="1" applyProtection="1">
      <alignment horizontal="left" vertical="center" wrapText="1"/>
      <protection locked="0"/>
    </xf>
  </cellXfs>
  <cellStyles count="33">
    <cellStyle name="Comma" xfId="27" builtinId="3"/>
    <cellStyle name="Comma 2" xfId="1" xr:uid="{00000000-0005-0000-0000-000001000000}"/>
    <cellStyle name="Comma 2 2" xfId="15" xr:uid="{00000000-0005-0000-0000-000002000000}"/>
    <cellStyle name="Comma 3" xfId="2" xr:uid="{00000000-0005-0000-0000-000003000000}"/>
    <cellStyle name="Comma 3 2" xfId="16" xr:uid="{00000000-0005-0000-0000-000004000000}"/>
    <cellStyle name="Hyperlink" xfId="5" builtinId="8"/>
    <cellStyle name="Hyperlink 2" xfId="3" xr:uid="{00000000-0005-0000-0000-000006000000}"/>
    <cellStyle name="Hyperlink 2 2" xfId="4" xr:uid="{00000000-0005-0000-0000-000007000000}"/>
    <cellStyle name="Lien hypertexte 2" xfId="6" xr:uid="{00000000-0005-0000-0000-000008000000}"/>
    <cellStyle name="Lien hypertexte_120417_OECD_EXP_2012_mio EURO_NACE 2_ICEDD_test_3" xfId="7" xr:uid="{00000000-0005-0000-0000-000009000000}"/>
    <cellStyle name="Normal" xfId="0" builtinId="0"/>
    <cellStyle name="Normal 10" xfId="23" xr:uid="{00000000-0005-0000-0000-00000B000000}"/>
    <cellStyle name="Normal 2" xfId="8" xr:uid="{00000000-0005-0000-0000-00000C000000}"/>
    <cellStyle name="Normal 2 2" xfId="9" xr:uid="{00000000-0005-0000-0000-00000D000000}"/>
    <cellStyle name="Normal 2 2 2" xfId="21" xr:uid="{00000000-0005-0000-0000-00000E000000}"/>
    <cellStyle name="Normal 2 3" xfId="17" xr:uid="{00000000-0005-0000-0000-00000F000000}"/>
    <cellStyle name="Normal 2 4" xfId="24" xr:uid="{00000000-0005-0000-0000-000010000000}"/>
    <cellStyle name="Normal 3" xfId="10" xr:uid="{00000000-0005-0000-0000-000011000000}"/>
    <cellStyle name="Normal 3 2" xfId="18" xr:uid="{00000000-0005-0000-0000-000012000000}"/>
    <cellStyle name="Normal 4" xfId="11" xr:uid="{00000000-0005-0000-0000-000013000000}"/>
    <cellStyle name="Normal 4 2" xfId="19" xr:uid="{00000000-0005-0000-0000-000014000000}"/>
    <cellStyle name="Normal 5" xfId="14" xr:uid="{00000000-0005-0000-0000-000015000000}"/>
    <cellStyle name="Normal 6" xfId="28" xr:uid="{00000000-0005-0000-0000-000016000000}"/>
    <cellStyle name="Normal 7" xfId="30" xr:uid="{00000000-0005-0000-0000-000017000000}"/>
    <cellStyle name="Normal 8" xfId="31" xr:uid="{00000000-0005-0000-0000-000018000000}"/>
    <cellStyle name="Normal 9" xfId="22" xr:uid="{00000000-0005-0000-0000-000019000000}"/>
    <cellStyle name="Normal 9 2" xfId="29" xr:uid="{00000000-0005-0000-0000-00001A000000}"/>
    <cellStyle name="Normal 9 2 2" xfId="32" xr:uid="{00000000-0005-0000-0000-00001B000000}"/>
    <cellStyle name="Normal 9 3" xfId="26" xr:uid="{00000000-0005-0000-0000-00001C000000}"/>
    <cellStyle name="Normal 9 5" xfId="25" xr:uid="{00000000-0005-0000-0000-00001D000000}"/>
    <cellStyle name="Standard 2" xfId="12" xr:uid="{00000000-0005-0000-0000-00001E000000}"/>
    <cellStyle name="Standard 2 2" xfId="20" xr:uid="{00000000-0005-0000-0000-00001F000000}"/>
    <cellStyle name="Standard_ESAP2GOV_NTL_A_Vorlage" xfId="13" xr:uid="{00000000-0005-0000-0000-000020000000}"/>
  </cellStyles>
  <dxfs count="0"/>
  <tableStyles count="0" defaultTableStyle="TableStyleMedium9" defaultPivotStyle="PivotStyleLight16"/>
  <colors>
    <mruColors>
      <color rgb="FFCDCDCD"/>
      <color rgb="FFFFFFCC"/>
      <color rgb="FFFFFF99"/>
      <color rgb="FFD8F0EF"/>
      <color rgb="FF41AFAA"/>
      <color rgb="FF266865"/>
      <color rgb="FFB381D9"/>
      <color rgb="FFD7642D"/>
      <color rgb="FFF27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4714875</xdr:colOff>
      <xdr:row>1</xdr:row>
      <xdr:rowOff>314332</xdr:rowOff>
    </xdr:from>
    <xdr:to>
      <xdr:col>3</xdr:col>
      <xdr:colOff>1708</xdr:colOff>
      <xdr:row>1</xdr:row>
      <xdr:rowOff>613605</xdr:rowOff>
    </xdr:to>
    <xdr:pic>
      <xdr:nvPicPr>
        <xdr:cNvPr id="2" name="Picture 1" descr="estat 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33975" y="485782"/>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104776</xdr:rowOff>
    </xdr:from>
    <xdr:to>
      <xdr:col>2</xdr:col>
      <xdr:colOff>1628775</xdr:colOff>
      <xdr:row>3</xdr:row>
      <xdr:rowOff>24119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 y="276226"/>
          <a:ext cx="1628775" cy="8051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104775</xdr:colOff>
          <xdr:row>3</xdr:row>
          <xdr:rowOff>76200</xdr:rowOff>
        </xdr:from>
        <xdr:to>
          <xdr:col>5</xdr:col>
          <xdr:colOff>1085850</xdr:colOff>
          <xdr:row>3</xdr:row>
          <xdr:rowOff>514350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1162050</xdr:colOff>
          <xdr:row>3</xdr:row>
          <xdr:rowOff>47625</xdr:rowOff>
        </xdr:from>
        <xdr:to>
          <xdr:col>5</xdr:col>
          <xdr:colOff>2047875</xdr:colOff>
          <xdr:row>3</xdr:row>
          <xdr:rowOff>504825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3</xdr:row>
          <xdr:rowOff>76200</xdr:rowOff>
        </xdr:from>
        <xdr:to>
          <xdr:col>5</xdr:col>
          <xdr:colOff>962025</xdr:colOff>
          <xdr:row>3</xdr:row>
          <xdr:rowOff>514350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1009650</xdr:colOff>
          <xdr:row>3</xdr:row>
          <xdr:rowOff>57150</xdr:rowOff>
        </xdr:from>
        <xdr:to>
          <xdr:col>5</xdr:col>
          <xdr:colOff>1895475</xdr:colOff>
          <xdr:row>3</xdr:row>
          <xdr:rowOff>514350</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3</xdr:row>
          <xdr:rowOff>581025</xdr:rowOff>
        </xdr:from>
        <xdr:to>
          <xdr:col>5</xdr:col>
          <xdr:colOff>1400175</xdr:colOff>
          <xdr:row>3</xdr:row>
          <xdr:rowOff>1047750</xdr:rowOff>
        </xdr:to>
        <xdr:sp macro="" textlink="">
          <xdr:nvSpPr>
            <xdr:cNvPr id="13315" name="formulas" descr="Lock formulas"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Unlock formulas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2</xdr:col>
      <xdr:colOff>701428</xdr:colOff>
      <xdr:row>2</xdr:row>
      <xdr:rowOff>104774</xdr:rowOff>
    </xdr:to>
    <xdr:pic>
      <xdr:nvPicPr>
        <xdr:cNvPr id="6" name="Picture 5">
          <a:extLst>
            <a:ext uri="{FF2B5EF4-FFF2-40B4-BE49-F238E27FC236}">
              <a16:creationId xmlns:a16="http://schemas.microsoft.com/office/drawing/2014/main" id="{00000000-0008-0000-1700-000006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47650"/>
          <a:ext cx="910978" cy="504824"/>
        </a:xfrm>
        <a:prstGeom prst="rect">
          <a:avLst/>
        </a:prstGeom>
      </xdr:spPr>
    </xdr:pic>
    <xdr:clientData/>
  </xdr:twoCellAnchor>
  <xdr:twoCellAnchor editAs="oneCell">
    <xdr:from>
      <xdr:col>3</xdr:col>
      <xdr:colOff>2819400</xdr:colOff>
      <xdr:row>1</xdr:row>
      <xdr:rowOff>238125</xdr:rowOff>
    </xdr:from>
    <xdr:to>
      <xdr:col>4</xdr:col>
      <xdr:colOff>20758</xdr:colOff>
      <xdr:row>2</xdr:row>
      <xdr:rowOff>42098</xdr:rowOff>
    </xdr:to>
    <xdr:pic>
      <xdr:nvPicPr>
        <xdr:cNvPr id="4" name="Picture 3" descr="estat RGB">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3550" y="390525"/>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103909</xdr:colOff>
      <xdr:row>0</xdr:row>
      <xdr:rowOff>43295</xdr:rowOff>
    </xdr:from>
    <xdr:to>
      <xdr:col>1</xdr:col>
      <xdr:colOff>647199</xdr:colOff>
      <xdr:row>0</xdr:row>
      <xdr:rowOff>721475</xdr:rowOff>
    </xdr:to>
    <xdr:pic>
      <xdr:nvPicPr>
        <xdr:cNvPr id="3" name="Picture 2">
          <a:extLst>
            <a:ext uri="{FF2B5EF4-FFF2-40B4-BE49-F238E27FC236}">
              <a16:creationId xmlns:a16="http://schemas.microsoft.com/office/drawing/2014/main" id="{00000000-0008-0000-1800-000003000000}"/>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43295"/>
          <a:ext cx="1363980" cy="678180"/>
        </a:xfrm>
        <a:prstGeom prst="rect">
          <a:avLst/>
        </a:prstGeom>
        <a:noFill/>
        <a:ln>
          <a:noFill/>
        </a:ln>
      </xdr:spPr>
    </xdr:pic>
    <xdr:clientData/>
  </xdr:twoCellAnchor>
  <xdr:twoCellAnchor>
    <xdr:from>
      <xdr:col>7</xdr:col>
      <xdr:colOff>952496</xdr:colOff>
      <xdr:row>0</xdr:row>
      <xdr:rowOff>374265</xdr:rowOff>
    </xdr:from>
    <xdr:to>
      <xdr:col>10</xdr:col>
      <xdr:colOff>29283</xdr:colOff>
      <xdr:row>0</xdr:row>
      <xdr:rowOff>707123</xdr:rowOff>
    </xdr:to>
    <xdr:pic>
      <xdr:nvPicPr>
        <xdr:cNvPr id="5" name="Picture 4" descr="estat RGB">
          <a:extLst>
            <a:ext uri="{FF2B5EF4-FFF2-40B4-BE49-F238E27FC236}">
              <a16:creationId xmlns:a16="http://schemas.microsoft.com/office/drawing/2014/main" id="{00000000-0008-0000-1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86546" y="374265"/>
          <a:ext cx="2258137" cy="332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34925</xdr:colOff>
      <xdr:row>1</xdr:row>
      <xdr:rowOff>123056</xdr:rowOff>
    </xdr:from>
    <xdr:to>
      <xdr:col>3</xdr:col>
      <xdr:colOff>31751</xdr:colOff>
      <xdr:row>2</xdr:row>
      <xdr:rowOff>253999</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675" y="205606"/>
          <a:ext cx="1266826" cy="626243"/>
        </a:xfrm>
        <a:prstGeom prst="rect">
          <a:avLst/>
        </a:prstGeom>
      </xdr:spPr>
    </xdr:pic>
    <xdr:clientData/>
  </xdr:twoCellAnchor>
  <xdr:twoCellAnchor editAs="oneCell">
    <xdr:from>
      <xdr:col>4</xdr:col>
      <xdr:colOff>31753</xdr:colOff>
      <xdr:row>1</xdr:row>
      <xdr:rowOff>234954</xdr:rowOff>
    </xdr:from>
    <xdr:to>
      <xdr:col>4</xdr:col>
      <xdr:colOff>2600052</xdr:colOff>
      <xdr:row>2</xdr:row>
      <xdr:rowOff>62203</xdr:rowOff>
    </xdr:to>
    <xdr:pic>
      <xdr:nvPicPr>
        <xdr:cNvPr id="3" name="Picture 2" descr="estat RG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23078" y="320679"/>
          <a:ext cx="2568299" cy="32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65405</xdr:colOff>
      <xdr:row>2</xdr:row>
      <xdr:rowOff>179896</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6341"/>
          <a:ext cx="1200150" cy="665070"/>
        </a:xfrm>
        <a:prstGeom prst="rect">
          <a:avLst/>
        </a:prstGeom>
      </xdr:spPr>
    </xdr:pic>
    <xdr:clientData/>
  </xdr:twoCellAnchor>
  <xdr:twoCellAnchor editAs="oneCell">
    <xdr:from>
      <xdr:col>4</xdr:col>
      <xdr:colOff>3997331</xdr:colOff>
      <xdr:row>1</xdr:row>
      <xdr:rowOff>188986</xdr:rowOff>
    </xdr:from>
    <xdr:to>
      <xdr:col>6</xdr:col>
      <xdr:colOff>6159</xdr:colOff>
      <xdr:row>1</xdr:row>
      <xdr:rowOff>490164</xdr:rowOff>
    </xdr:to>
    <xdr:pic>
      <xdr:nvPicPr>
        <xdr:cNvPr id="3" name="Picture 2" descr="estat RG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4331" y="350911"/>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6341"/>
          <a:ext cx="1200150" cy="665070"/>
        </a:xfrm>
        <a:prstGeom prst="rect">
          <a:avLst/>
        </a:prstGeom>
      </xdr:spPr>
    </xdr:pic>
    <xdr:clientData/>
  </xdr:twoCellAnchor>
  <xdr:twoCellAnchor editAs="oneCell">
    <xdr:from>
      <xdr:col>4</xdr:col>
      <xdr:colOff>3990981</xdr:colOff>
      <xdr:row>1</xdr:row>
      <xdr:rowOff>206383</xdr:rowOff>
    </xdr:from>
    <xdr:to>
      <xdr:col>6</xdr:col>
      <xdr:colOff>1714</xdr:colOff>
      <xdr:row>1</xdr:row>
      <xdr:rowOff>505656</xdr:rowOff>
    </xdr:to>
    <xdr:pic>
      <xdr:nvPicPr>
        <xdr:cNvPr id="3" name="Picture 2" descr="estat RG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81" y="368308"/>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952500</xdr:colOff>
      <xdr:row>2</xdr:row>
      <xdr:rowOff>176086</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6341"/>
          <a:ext cx="1247775" cy="665070"/>
        </a:xfrm>
        <a:prstGeom prst="rect">
          <a:avLst/>
        </a:prstGeom>
      </xdr:spPr>
    </xdr:pic>
    <xdr:clientData/>
  </xdr:twoCellAnchor>
  <xdr:twoCellAnchor editAs="oneCell">
    <xdr:from>
      <xdr:col>5</xdr:col>
      <xdr:colOff>12705</xdr:colOff>
      <xdr:row>1</xdr:row>
      <xdr:rowOff>209557</xdr:rowOff>
    </xdr:from>
    <xdr:to>
      <xdr:col>6</xdr:col>
      <xdr:colOff>4888</xdr:colOff>
      <xdr:row>1</xdr:row>
      <xdr:rowOff>508830</xdr:rowOff>
    </xdr:to>
    <xdr:pic>
      <xdr:nvPicPr>
        <xdr:cNvPr id="3" name="Picture 2" descr="estat RGB">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0155" y="371482"/>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152400</xdr:colOff>
      <xdr:row>2</xdr:row>
      <xdr:rowOff>176086</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6341"/>
          <a:ext cx="1200150" cy="665070"/>
        </a:xfrm>
        <a:prstGeom prst="rect">
          <a:avLst/>
        </a:prstGeom>
      </xdr:spPr>
    </xdr:pic>
    <xdr:clientData/>
  </xdr:twoCellAnchor>
  <xdr:twoCellAnchor editAs="oneCell">
    <xdr:from>
      <xdr:col>6</xdr:col>
      <xdr:colOff>2031133</xdr:colOff>
      <xdr:row>1</xdr:row>
      <xdr:rowOff>183571</xdr:rowOff>
    </xdr:from>
    <xdr:to>
      <xdr:col>7</xdr:col>
      <xdr:colOff>4016</xdr:colOff>
      <xdr:row>1</xdr:row>
      <xdr:rowOff>482844</xdr:rowOff>
    </xdr:to>
    <xdr:pic>
      <xdr:nvPicPr>
        <xdr:cNvPr id="3" name="Picture 2" descr="estat RG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55583" y="345496"/>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146297</xdr:colOff>
      <xdr:row>1</xdr:row>
      <xdr:rowOff>76200</xdr:rowOff>
    </xdr:from>
    <xdr:to>
      <xdr:col>4</xdr:col>
      <xdr:colOff>569661</xdr:colOff>
      <xdr:row>2</xdr:row>
      <xdr:rowOff>190499</xdr:rowOff>
    </xdr:to>
    <xdr:pic>
      <xdr:nvPicPr>
        <xdr:cNvPr id="3" name="Picture 2">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347" y="196850"/>
          <a:ext cx="1102814" cy="590549"/>
        </a:xfrm>
        <a:prstGeom prst="rect">
          <a:avLst/>
        </a:prstGeom>
      </xdr:spPr>
    </xdr:pic>
    <xdr:clientData/>
  </xdr:twoCellAnchor>
  <xdr:twoCellAnchor editAs="oneCell">
    <xdr:from>
      <xdr:col>4</xdr:col>
      <xdr:colOff>6343650</xdr:colOff>
      <xdr:row>1</xdr:row>
      <xdr:rowOff>200025</xdr:rowOff>
    </xdr:from>
    <xdr:to>
      <xdr:col>5</xdr:col>
      <xdr:colOff>1708</xdr:colOff>
      <xdr:row>2</xdr:row>
      <xdr:rowOff>23048</xdr:rowOff>
    </xdr:to>
    <xdr:pic>
      <xdr:nvPicPr>
        <xdr:cNvPr id="4" name="Picture 3" descr="estat RGB">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34225" y="323850"/>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3</xdr:row>
          <xdr:rowOff>95250</xdr:rowOff>
        </xdr:from>
        <xdr:to>
          <xdr:col>5</xdr:col>
          <xdr:colOff>1057275</xdr:colOff>
          <xdr:row>3</xdr:row>
          <xdr:rowOff>533400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1228725</xdr:colOff>
          <xdr:row>3</xdr:row>
          <xdr:rowOff>66675</xdr:rowOff>
        </xdr:from>
        <xdr:to>
          <xdr:col>5</xdr:col>
          <xdr:colOff>2124075</xdr:colOff>
          <xdr:row>3</xdr:row>
          <xdr:rowOff>523875</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114300</xdr:colOff>
          <xdr:row>3</xdr:row>
          <xdr:rowOff>76200</xdr:rowOff>
        </xdr:from>
        <xdr:to>
          <xdr:col>5</xdr:col>
          <xdr:colOff>1085850</xdr:colOff>
          <xdr:row>3</xdr:row>
          <xdr:rowOff>514350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1228725</xdr:colOff>
          <xdr:row>3</xdr:row>
          <xdr:rowOff>47625</xdr:rowOff>
        </xdr:from>
        <xdr:to>
          <xdr:col>5</xdr:col>
          <xdr:colOff>2105025</xdr:colOff>
          <xdr:row>3</xdr:row>
          <xdr:rowOff>504825</xdr:rowOff>
        </xdr:to>
        <xdr:sp macro="" textlink="">
          <xdr:nvSpPr>
            <xdr:cNvPr id="11266" name="Button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695325</xdr:colOff>
          <xdr:row>3</xdr:row>
          <xdr:rowOff>581025</xdr:rowOff>
        </xdr:from>
        <xdr:to>
          <xdr:col>5</xdr:col>
          <xdr:colOff>1571625</xdr:colOff>
          <xdr:row>3</xdr:row>
          <xdr:rowOff>1047750</xdr:rowOff>
        </xdr:to>
        <xdr:sp macro="" textlink="">
          <xdr:nvSpPr>
            <xdr:cNvPr id="11267" name="formulas" descr="Lock formulas"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Unlock formulas</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8 Environment and energy">
      <a:dk1>
        <a:sysClr val="windowText" lastClr="000000"/>
      </a:dk1>
      <a:lt1>
        <a:sysClr val="window" lastClr="FFFFFF"/>
      </a:lt1>
      <a:dk2>
        <a:srgbClr val="1F497D"/>
      </a:dk2>
      <a:lt2>
        <a:srgbClr val="EEECE1"/>
      </a:lt2>
      <a:accent1>
        <a:srgbClr val="00AFAC"/>
      </a:accent1>
      <a:accent2>
        <a:srgbClr val="6A2E91"/>
      </a:accent2>
      <a:accent3>
        <a:srgbClr val="4E72B8"/>
      </a:accent3>
      <a:accent4>
        <a:srgbClr val="E1D921"/>
      </a:accent4>
      <a:accent5>
        <a:srgbClr val="B9D981"/>
      </a:accent5>
      <a:accent6>
        <a:srgbClr val="B7E2E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ec.europa.eu/eurostat/web/waste/methodology"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c.europa.eu/eurostat/web/waste/methodology" TargetMode="External"/><Relationship Id="rId1" Type="http://schemas.openxmlformats.org/officeDocument/2006/relationships/hyperlink" Target="https://webgate.ec.europa.eu/edamis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c.europa.eu/eurostat/web/waste/legislation"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rgb="FFB9C337"/>
  </sheetPr>
  <dimension ref="B1:D9"/>
  <sheetViews>
    <sheetView showGridLines="0" zoomScaleNormal="100" workbookViewId="0"/>
  </sheetViews>
  <sheetFormatPr defaultColWidth="9.140625" defaultRowHeight="12.75" x14ac:dyDescent="0.2"/>
  <cols>
    <col min="1" max="2" width="3.140625" style="37" customWidth="1"/>
    <col min="3" max="3" width="106.42578125" style="37" customWidth="1"/>
    <col min="4" max="4" width="3" style="37" customWidth="1"/>
    <col min="5" max="16384" width="9.140625" style="37"/>
  </cols>
  <sheetData>
    <row r="1" spans="2:4" ht="13.5" thickBot="1" x14ac:dyDescent="0.25"/>
    <row r="2" spans="2:4" ht="56.25" customHeight="1" x14ac:dyDescent="0.2">
      <c r="B2" s="192"/>
      <c r="C2" s="193"/>
      <c r="D2" s="194"/>
    </row>
    <row r="3" spans="2:4" ht="13.5" customHeight="1" x14ac:dyDescent="0.2">
      <c r="B3" s="195"/>
      <c r="C3" s="196" t="str">
        <f>UPPER(Lists!K3)</f>
        <v>STATISTICAL OFFICE OF THE EUROPEAN UNION</v>
      </c>
      <c r="D3" s="197"/>
    </row>
    <row r="4" spans="2:4" ht="17.45" customHeight="1" x14ac:dyDescent="0.25">
      <c r="B4" s="195"/>
      <c r="C4" s="198"/>
      <c r="D4" s="197"/>
    </row>
    <row r="5" spans="2:4" ht="36.75" customHeight="1" thickBot="1" x14ac:dyDescent="0.25">
      <c r="B5" s="195"/>
      <c r="C5" s="199" t="str">
        <f>Lists!K4</f>
        <v>Directorate E: Sectoral and regional statistics</v>
      </c>
      <c r="D5" s="197"/>
    </row>
    <row r="6" spans="2:4" ht="26.25" customHeight="1" x14ac:dyDescent="0.2">
      <c r="B6" s="195"/>
      <c r="C6" s="200" t="str">
        <f>Lists!K5</f>
        <v>Unit E-2: Environmental statistics and accounts; sustainable development</v>
      </c>
      <c r="D6" s="197"/>
    </row>
    <row r="7" spans="2:4" ht="125.25" customHeight="1" x14ac:dyDescent="0.2">
      <c r="B7" s="195"/>
      <c r="C7" s="201" t="str">
        <f>UPPER(Lists!K7)</f>
        <v>ANNUAL CONSUMPTION OF LIGHWEIGHT PLASTIC CARRIER BAGS</v>
      </c>
      <c r="D7" s="197"/>
    </row>
    <row r="8" spans="2:4" ht="39" customHeight="1" thickBot="1" x14ac:dyDescent="0.25">
      <c r="B8" s="195"/>
      <c r="C8" s="199" t="str">
        <f>CONCATENATE(Lists!K8," DATA COLLECTION")</f>
        <v>2024 DATA COLLECTION</v>
      </c>
      <c r="D8" s="197"/>
    </row>
    <row r="9" spans="2:4" ht="56.25" customHeight="1" thickBot="1" x14ac:dyDescent="0.25">
      <c r="B9" s="202"/>
      <c r="C9" s="203" t="str">
        <f>CONCATENATE("Launching date: ",Lists!K9)</f>
        <v>Launching date: 17 April 2023</v>
      </c>
      <c r="D9" s="204"/>
    </row>
  </sheetData>
  <sheetProtection algorithmName="SHA-512" hashValue="Q4wXfMs0buFr/ScKWyPgBsTiTzH/GjguaWv2nY2dGg2xIzcAm0kVMDXFYHcYly+/ZtHhNzOpuefI7XJ4pKRcdA==" saltValue="xTsRMrNoqbKvJG4K+ldkRg==" spinCount="100000" sheet="1" objects="1" scenarios="1" selectLockedCells="1" selectUnlockedCells="1"/>
  <pageMargins left="0.70866141732283472" right="0.70866141732283472" top="0.74803149606299213" bottom="0.74803149606299213" header="0.31496062992125984" footer="0.31496062992125984"/>
  <pageSetup paperSize="9" orientation="landscape" verticalDpi="0" r:id="rId1"/>
  <headerFooter>
    <oddFooter>&amp;L&amp;F&amp;CPage &amp;P of &amp;N&amp;R&amp;A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41AFAA"/>
    <pageSetUpPr fitToPage="1"/>
  </sheetPr>
  <dimension ref="A1:J29"/>
  <sheetViews>
    <sheetView showGridLines="0" topLeftCell="D1" zoomScaleNormal="100" workbookViewId="0">
      <selection activeCell="D1" sqref="D1"/>
    </sheetView>
  </sheetViews>
  <sheetFormatPr defaultColWidth="9.140625" defaultRowHeight="15" x14ac:dyDescent="0.25"/>
  <cols>
    <col min="1" max="1" width="17.140625" hidden="1" customWidth="1"/>
    <col min="2" max="2" width="19.28515625" hidden="1" customWidth="1"/>
    <col min="3" max="3" width="16.7109375" hidden="1" customWidth="1"/>
    <col min="4" max="4" width="7.5703125" customWidth="1"/>
    <col min="5" max="5" width="2.5703125" customWidth="1"/>
    <col min="6" max="6" width="61.85546875" style="29" customWidth="1"/>
    <col min="7" max="7" width="21" style="29" customWidth="1"/>
    <col min="8" max="9" width="3.7109375" style="29" customWidth="1"/>
    <col min="10" max="10" width="37.42578125" style="29" customWidth="1"/>
    <col min="11" max="16384" width="9.140625" style="29"/>
  </cols>
  <sheetData>
    <row r="1" spans="1:10" ht="27" customHeight="1" x14ac:dyDescent="0.25"/>
    <row r="2" spans="1:10" ht="15" customHeight="1" thickBot="1" x14ac:dyDescent="0.3"/>
    <row r="3" spans="1:10" ht="42.6" customHeight="1" thickBot="1" x14ac:dyDescent="0.3">
      <c r="A3" s="34"/>
      <c r="B3" s="34"/>
      <c r="C3" s="34"/>
      <c r="D3" s="34"/>
      <c r="E3" s="34"/>
      <c r="F3" s="476" t="s">
        <v>273</v>
      </c>
      <c r="G3" s="477"/>
      <c r="H3" s="477"/>
      <c r="I3" s="477"/>
      <c r="J3" s="478"/>
    </row>
    <row r="4" spans="1:10" ht="48" customHeight="1" thickBot="1" x14ac:dyDescent="0.3">
      <c r="F4" s="479" t="s">
        <v>144</v>
      </c>
      <c r="G4" s="480"/>
      <c r="H4" s="480"/>
      <c r="I4" s="480"/>
      <c r="J4" s="481"/>
    </row>
    <row r="5" spans="1:10" ht="30" customHeight="1" x14ac:dyDescent="0.25">
      <c r="F5" s="99" t="s">
        <v>424</v>
      </c>
      <c r="G5" s="334" t="str">
        <f>'GETTING STARTED'!G9</f>
        <v>LU</v>
      </c>
      <c r="H5" s="470" t="s">
        <v>102</v>
      </c>
      <c r="I5" s="472" t="s">
        <v>270</v>
      </c>
      <c r="J5" s="473"/>
    </row>
    <row r="6" spans="1:10" ht="30" customHeight="1" thickBot="1" x14ac:dyDescent="0.3">
      <c r="A6" s="50" t="s">
        <v>189</v>
      </c>
      <c r="B6" s="50" t="s">
        <v>316</v>
      </c>
      <c r="C6" s="50" t="s">
        <v>190</v>
      </c>
      <c r="D6" s="48"/>
      <c r="E6" s="48"/>
      <c r="F6" s="100" t="s">
        <v>108</v>
      </c>
      <c r="G6" s="101">
        <f>IF('GETTING STARTED'!E10="","",'GETTING STARTED'!E10)</f>
        <v>2022</v>
      </c>
      <c r="H6" s="471"/>
      <c r="I6" s="474"/>
      <c r="J6" s="475"/>
    </row>
    <row r="7" spans="1:10" customFormat="1" ht="7.5" customHeight="1" thickBot="1" x14ac:dyDescent="0.3">
      <c r="A7" s="108"/>
      <c r="B7" s="108"/>
      <c r="C7" s="110"/>
      <c r="D7" s="49"/>
      <c r="E7" s="49"/>
      <c r="F7" s="94"/>
      <c r="G7" s="95"/>
      <c r="H7" s="95"/>
      <c r="I7" s="96"/>
      <c r="J7" s="163"/>
    </row>
    <row r="8" spans="1:10" ht="30" customHeight="1" x14ac:dyDescent="0.25">
      <c r="A8" s="50" t="s">
        <v>199</v>
      </c>
      <c r="B8" s="50" t="s">
        <v>318</v>
      </c>
      <c r="C8" s="50" t="s">
        <v>192</v>
      </c>
      <c r="D8" s="48"/>
      <c r="E8" s="48"/>
      <c r="F8" s="104" t="s">
        <v>141</v>
      </c>
      <c r="G8" s="127"/>
      <c r="H8" s="147" t="s">
        <v>0</v>
      </c>
      <c r="I8" s="148"/>
      <c r="J8" s="170" t="str">
        <f>IF(TRIM(I8)="", "", IF(VLOOKUP(I8,'Footnotes list'!$D$9:$E$107,2,FALSE)=0,"",VLOOKUP(I8,'Footnotes list'!$D$9:$E$107,2,FALSE) ) )</f>
        <v/>
      </c>
    </row>
    <row r="9" spans="1:10" ht="24.95" customHeight="1" x14ac:dyDescent="0.25">
      <c r="A9" s="50" t="s">
        <v>199</v>
      </c>
      <c r="B9" s="50" t="s">
        <v>317</v>
      </c>
      <c r="C9" s="50" t="s">
        <v>192</v>
      </c>
      <c r="D9" s="48"/>
      <c r="E9" s="48"/>
      <c r="F9" s="46" t="s">
        <v>304</v>
      </c>
      <c r="G9" s="122"/>
      <c r="H9" s="149" t="s">
        <v>0</v>
      </c>
      <c r="I9" s="150"/>
      <c r="J9" s="171" t="str">
        <f>IF(TRIM(I9)="", "", IF(VLOOKUP(I9,'Footnotes list'!$D$9:$E$107,2,FALSE)=0,"",VLOOKUP(I9,'Footnotes list'!$D$9:$E$107,2,FALSE) ) )</f>
        <v/>
      </c>
    </row>
    <row r="10" spans="1:10" ht="24.95" customHeight="1" thickBot="1" x14ac:dyDescent="0.3">
      <c r="A10" s="50" t="s">
        <v>199</v>
      </c>
      <c r="B10" s="50" t="s">
        <v>319</v>
      </c>
      <c r="C10" s="50" t="s">
        <v>192</v>
      </c>
      <c r="D10" s="48"/>
      <c r="E10" s="48"/>
      <c r="F10" s="105" t="s">
        <v>305</v>
      </c>
      <c r="G10" s="123"/>
      <c r="H10" s="151" t="s">
        <v>0</v>
      </c>
      <c r="I10" s="152"/>
      <c r="J10" s="172" t="str">
        <f>IF(TRIM(I10)="", "", IF(VLOOKUP(I10,'Footnotes list'!$D$9:$E$107,2,FALSE)=0,"",VLOOKUP(I10,'Footnotes list'!$D$9:$E$107,2,FALSE) ) )</f>
        <v/>
      </c>
    </row>
    <row r="11" spans="1:10" customFormat="1" ht="8.1" customHeight="1" thickBot="1" x14ac:dyDescent="0.25">
      <c r="A11" s="109"/>
      <c r="B11" s="109"/>
      <c r="C11" s="109"/>
      <c r="D11" s="48"/>
      <c r="E11" s="48"/>
      <c r="F11" s="94"/>
      <c r="G11" s="137"/>
      <c r="H11" s="106"/>
      <c r="I11" s="107"/>
      <c r="J11" s="175"/>
    </row>
    <row r="12" spans="1:10" ht="30" customHeight="1" x14ac:dyDescent="0.25">
      <c r="A12" s="50" t="s">
        <v>200</v>
      </c>
      <c r="B12" s="50" t="s">
        <v>318</v>
      </c>
      <c r="C12" s="50" t="s">
        <v>192</v>
      </c>
      <c r="D12" s="48"/>
      <c r="E12" s="48"/>
      <c r="F12" s="104" t="s">
        <v>163</v>
      </c>
      <c r="G12" s="127"/>
      <c r="H12" s="147" t="s">
        <v>0</v>
      </c>
      <c r="I12" s="148"/>
      <c r="J12" s="170" t="str">
        <f>IF(TRIM(I12)="", "", IF(VLOOKUP(I12,'Footnotes list'!$D$9:$E$107,2,FALSE)=0,"",VLOOKUP(I12,'Footnotes list'!$D$9:$E$107,2,FALSE) ) )</f>
        <v/>
      </c>
    </row>
    <row r="13" spans="1:10" ht="24.95" customHeight="1" x14ac:dyDescent="0.25">
      <c r="A13" s="50" t="s">
        <v>200</v>
      </c>
      <c r="B13" s="50" t="s">
        <v>317</v>
      </c>
      <c r="C13" s="50" t="s">
        <v>192</v>
      </c>
      <c r="D13" s="48"/>
      <c r="E13" s="48"/>
      <c r="F13" s="46" t="s">
        <v>308</v>
      </c>
      <c r="G13" s="122"/>
      <c r="H13" s="149" t="s">
        <v>0</v>
      </c>
      <c r="I13" s="150"/>
      <c r="J13" s="171" t="str">
        <f>IF(TRIM(I13)="", "", IF(VLOOKUP(I13,'Footnotes list'!$D$9:$E$107,2,FALSE)=0,"",VLOOKUP(I13,'Footnotes list'!$D$9:$E$107,2,FALSE) ) )</f>
        <v/>
      </c>
    </row>
    <row r="14" spans="1:10" ht="24.95" customHeight="1" thickBot="1" x14ac:dyDescent="0.3">
      <c r="A14" s="50" t="s">
        <v>200</v>
      </c>
      <c r="B14" s="50" t="s">
        <v>319</v>
      </c>
      <c r="C14" s="50" t="s">
        <v>192</v>
      </c>
      <c r="D14" s="48"/>
      <c r="E14" s="48"/>
      <c r="F14" s="105" t="s">
        <v>309</v>
      </c>
      <c r="G14" s="123"/>
      <c r="H14" s="151" t="s">
        <v>0</v>
      </c>
      <c r="I14" s="152"/>
      <c r="J14" s="172" t="str">
        <f>IF(TRIM(I14)="", "", IF(VLOOKUP(I14,'Footnotes list'!$D$9:$E$107,2,FALSE)=0,"",VLOOKUP(I14,'Footnotes list'!$D$9:$E$107,2,FALSE) ) )</f>
        <v/>
      </c>
    </row>
    <row r="15" spans="1:10" customFormat="1" ht="8.1" customHeight="1" thickBot="1" x14ac:dyDescent="0.3">
      <c r="A15" s="109"/>
      <c r="B15" s="108"/>
      <c r="C15" s="109"/>
      <c r="D15" s="48"/>
      <c r="E15" s="48"/>
      <c r="F15" s="94"/>
      <c r="G15" s="124"/>
      <c r="H15" s="106"/>
      <c r="I15" s="107"/>
      <c r="J15" s="178"/>
    </row>
    <row r="16" spans="1:10" ht="30" customHeight="1" x14ac:dyDescent="0.25">
      <c r="A16" s="50" t="s">
        <v>199</v>
      </c>
      <c r="B16" s="51" t="s">
        <v>320</v>
      </c>
      <c r="C16" s="50" t="s">
        <v>192</v>
      </c>
      <c r="D16" s="48"/>
      <c r="E16" s="48"/>
      <c r="F16" s="338" t="s">
        <v>310</v>
      </c>
      <c r="G16" s="339"/>
      <c r="H16" s="147" t="s">
        <v>0</v>
      </c>
      <c r="I16" s="148"/>
      <c r="J16" s="170" t="str">
        <f>IF(TRIM(I16)="", "", IF(VLOOKUP(I16,'Footnotes list'!$D$9:$E$107,2,FALSE)=0,"",VLOOKUP(I16,'Footnotes list'!$D$9:$E$107,2,FALSE) ) )</f>
        <v/>
      </c>
    </row>
    <row r="17" spans="1:10" ht="30" customHeight="1" thickBot="1" x14ac:dyDescent="0.3">
      <c r="A17" s="50" t="s">
        <v>200</v>
      </c>
      <c r="B17" s="51" t="s">
        <v>320</v>
      </c>
      <c r="C17" s="50" t="s">
        <v>192</v>
      </c>
      <c r="D17" s="48"/>
      <c r="E17" s="48"/>
      <c r="F17" s="336" t="s">
        <v>330</v>
      </c>
      <c r="G17" s="337"/>
      <c r="H17" s="159" t="s">
        <v>0</v>
      </c>
      <c r="I17" s="160"/>
      <c r="J17" s="177" t="str">
        <f>IF(TRIM(I17)="", "", IF(VLOOKUP(I17,'Footnotes list'!$D$9:$E$107,2,FALSE)=0,"",VLOOKUP(I17,'Footnotes list'!$D$9:$E$107,2,FALSE) ) )</f>
        <v/>
      </c>
    </row>
    <row r="19" spans="1:10" x14ac:dyDescent="0.25">
      <c r="F19" s="85" t="s">
        <v>202</v>
      </c>
      <c r="G19" s="35"/>
      <c r="H19" s="35"/>
      <c r="I19" s="35"/>
    </row>
    <row r="20" spans="1:10" ht="4.5" customHeight="1" x14ac:dyDescent="0.25">
      <c r="F20" s="85"/>
      <c r="G20" s="35"/>
      <c r="H20" s="35"/>
      <c r="I20" s="35"/>
    </row>
    <row r="21" spans="1:10" x14ac:dyDescent="0.25">
      <c r="F21" s="35" t="s">
        <v>203</v>
      </c>
      <c r="G21" s="35"/>
      <c r="H21" s="35"/>
      <c r="I21" s="35"/>
    </row>
    <row r="22" spans="1:10" x14ac:dyDescent="0.25">
      <c r="F22" s="86" t="s">
        <v>263</v>
      </c>
      <c r="G22" s="145"/>
      <c r="H22" s="145"/>
      <c r="I22" s="145"/>
    </row>
    <row r="23" spans="1:10" x14ac:dyDescent="0.25">
      <c r="F23" s="91" t="s">
        <v>204</v>
      </c>
      <c r="G23" s="41"/>
      <c r="H23" s="41"/>
      <c r="I23" s="41"/>
    </row>
    <row r="24" spans="1:10" x14ac:dyDescent="0.25">
      <c r="F24" s="146" t="s">
        <v>264</v>
      </c>
    </row>
    <row r="25" spans="1:10" x14ac:dyDescent="0.25">
      <c r="F25" s="144"/>
    </row>
    <row r="26" spans="1:10" x14ac:dyDescent="0.25">
      <c r="F26" s="35" t="s">
        <v>207</v>
      </c>
    </row>
    <row r="27" spans="1:10" x14ac:dyDescent="0.25">
      <c r="F27" s="89" t="s">
        <v>266</v>
      </c>
    </row>
    <row r="28" spans="1:10" x14ac:dyDescent="0.25">
      <c r="F28" s="89" t="s">
        <v>265</v>
      </c>
    </row>
    <row r="29" spans="1:10" x14ac:dyDescent="0.25">
      <c r="F29" s="90" t="s">
        <v>267</v>
      </c>
    </row>
  </sheetData>
  <sheetProtection algorithmName="SHA-512" hashValue="n1Q6l0/b+2/TWZb/kjMRplI1rW3XoG+fJYcGKGnT4Y+ZhXXFGcO47MTCfW1a8LCp9TezT3Mm78nQwA9PaTeyFg==" saltValue="2jzwZEiqkj1H3EHxopiasw==" spinCount="100000" sheet="1" objects="1" scenarios="1"/>
  <mergeCells count="4">
    <mergeCell ref="H5:H6"/>
    <mergeCell ref="I5:J6"/>
    <mergeCell ref="F3:J3"/>
    <mergeCell ref="F4:J4"/>
  </mergeCells>
  <dataValidations count="2">
    <dataValidation type="decimal" allowBlank="1" showInputMessage="1" showErrorMessage="1" error="Value must be a positive number  smaller than 100 grams" sqref="G17 G12:G14" xr:uid="{00000000-0002-0000-0900-000000000000}">
      <formula1>0</formula1>
      <formula2>100</formula2>
    </dataValidation>
    <dataValidation type="decimal" allowBlank="1" showInputMessage="1" showErrorMessage="1" error="Value must be a positive number  smaller than 30 000 tonnes" sqref="G8:G10 G16" xr:uid="{00000000-0002-0000-0900-000002000000}">
      <formula1>0</formula1>
      <formula2>30000</formula2>
    </dataValidation>
  </dataValidations>
  <pageMargins left="0.70866141732283472" right="0.70866141732283472" top="0.74803149606299213" bottom="0.74803149606299213" header="0.31496062992125984" footer="0.31496062992125984"/>
  <pageSetup paperSize="9" scale="82"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MainBody">
                <anchor moveWithCells="1" sizeWithCells="1">
                  <from>
                    <xdr:col>5</xdr:col>
                    <xdr:colOff>104775</xdr:colOff>
                    <xdr:row>3</xdr:row>
                    <xdr:rowOff>76200</xdr:rowOff>
                  </from>
                  <to>
                    <xdr:col>5</xdr:col>
                    <xdr:colOff>1085850</xdr:colOff>
                    <xdr:row>3</xdr:row>
                    <xdr:rowOff>514350</xdr:rowOff>
                  </to>
                </anchor>
              </controlPr>
            </control>
          </mc:Choice>
        </mc:AlternateContent>
        <mc:AlternateContent xmlns:mc="http://schemas.openxmlformats.org/markup-compatibility/2006">
          <mc:Choice Requires="x14">
            <control shapeId="12290" r:id="rId5" name="Button 2">
              <controlPr defaultSize="0" print="0" autoFill="0" autoPict="0" macro="[0]!RestoreColours">
                <anchor moveWithCells="1" sizeWithCells="1">
                  <from>
                    <xdr:col>5</xdr:col>
                    <xdr:colOff>1162050</xdr:colOff>
                    <xdr:row>3</xdr:row>
                    <xdr:rowOff>47625</xdr:rowOff>
                  </from>
                  <to>
                    <xdr:col>5</xdr:col>
                    <xdr:colOff>2047875</xdr:colOff>
                    <xdr:row>3</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4000000}">
          <x14:formula1>
            <xm:f>'Footnotes list'!$D$9:$D$58</xm:f>
          </x14:formula1>
          <xm:sqref>I8:I10 I12:I14 I16:I17</xm:sqref>
        </x14:dataValidation>
        <x14:dataValidation type="list" allowBlank="1" showInputMessage="1" showErrorMessage="1" xr:uid="{00000000-0002-0000-0900-000005000000}">
          <x14:formula1>
            <xm:f>Lists!$D$2:$D$8</xm:f>
          </x14:formula1>
          <xm:sqref>H8:H10 H12:H14 H16:H17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41AFAA"/>
    <pageSetUpPr fitToPage="1"/>
  </sheetPr>
  <dimension ref="A2:J38"/>
  <sheetViews>
    <sheetView showGridLines="0" topLeftCell="D1" zoomScaleNormal="100" workbookViewId="0">
      <selection activeCell="D1" sqref="D1"/>
    </sheetView>
  </sheetViews>
  <sheetFormatPr defaultColWidth="9.140625" defaultRowHeight="15" x14ac:dyDescent="0.25"/>
  <cols>
    <col min="1" max="1" width="14.85546875" hidden="1" customWidth="1"/>
    <col min="2" max="2" width="21.140625" hidden="1" customWidth="1"/>
    <col min="3" max="3" width="21.7109375" hidden="1" customWidth="1"/>
    <col min="4" max="4" width="8.140625" style="352" customWidth="1"/>
    <col min="5" max="5" width="3.28515625" customWidth="1"/>
    <col min="6" max="6" width="81" style="29" customWidth="1"/>
    <col min="7" max="7" width="25" style="29" customWidth="1"/>
    <col min="8" max="9" width="3.7109375" style="29" customWidth="1"/>
    <col min="10" max="10" width="33.85546875" style="29" customWidth="1"/>
    <col min="11" max="16384" width="9.140625" style="29"/>
  </cols>
  <sheetData>
    <row r="2" spans="1:10" ht="15.75" thickBot="1" x14ac:dyDescent="0.3"/>
    <row r="3" spans="1:10" ht="42.75" customHeight="1" thickBot="1" x14ac:dyDescent="0.3">
      <c r="A3" s="34"/>
      <c r="B3" s="34"/>
      <c r="C3" s="34"/>
      <c r="D3" s="353"/>
      <c r="E3" s="34"/>
      <c r="F3" s="476" t="s">
        <v>155</v>
      </c>
      <c r="G3" s="477"/>
      <c r="H3" s="477"/>
      <c r="I3" s="477"/>
      <c r="J3" s="478"/>
    </row>
    <row r="4" spans="1:10" ht="90" customHeight="1" thickBot="1" x14ac:dyDescent="0.3">
      <c r="F4" s="476" t="s">
        <v>148</v>
      </c>
      <c r="G4" s="477"/>
      <c r="H4" s="477"/>
      <c r="I4" s="477"/>
      <c r="J4" s="478"/>
    </row>
    <row r="5" spans="1:10" ht="30" customHeight="1" x14ac:dyDescent="0.25">
      <c r="F5" s="102" t="s">
        <v>424</v>
      </c>
      <c r="G5" s="334" t="str">
        <f>'GETTING STARTED'!G9</f>
        <v>LU</v>
      </c>
      <c r="H5" s="470" t="s">
        <v>102</v>
      </c>
      <c r="I5" s="472" t="s">
        <v>270</v>
      </c>
      <c r="J5" s="473"/>
    </row>
    <row r="6" spans="1:10" ht="30" customHeight="1" thickBot="1" x14ac:dyDescent="0.3">
      <c r="A6" s="50" t="s">
        <v>189</v>
      </c>
      <c r="B6" s="50" t="s">
        <v>316</v>
      </c>
      <c r="C6" s="50" t="s">
        <v>190</v>
      </c>
      <c r="D6" s="354"/>
      <c r="E6" s="48"/>
      <c r="F6" s="103" t="s">
        <v>108</v>
      </c>
      <c r="G6" s="101">
        <f>IF('GETTING STARTED'!E10="","",'GETTING STARTED'!E10)</f>
        <v>2022</v>
      </c>
      <c r="H6" s="471"/>
      <c r="I6" s="474"/>
      <c r="J6" s="475"/>
    </row>
    <row r="7" spans="1:10" ht="8.1" customHeight="1" thickBot="1" x14ac:dyDescent="0.3">
      <c r="A7" s="108"/>
      <c r="B7" s="108"/>
      <c r="C7" s="108"/>
      <c r="D7" s="355"/>
      <c r="E7" s="49"/>
      <c r="F7" s="92"/>
      <c r="G7" s="93"/>
      <c r="H7" s="93"/>
      <c r="I7" s="96"/>
      <c r="J7" s="163"/>
    </row>
    <row r="8" spans="1:10" ht="33" customHeight="1" x14ac:dyDescent="0.25">
      <c r="A8" s="50" t="s">
        <v>199</v>
      </c>
      <c r="B8" s="50" t="s">
        <v>318</v>
      </c>
      <c r="C8" s="50" t="s">
        <v>196</v>
      </c>
      <c r="D8" s="354"/>
      <c r="E8" s="48"/>
      <c r="F8" s="47" t="s">
        <v>145</v>
      </c>
      <c r="G8" s="138"/>
      <c r="H8" s="148" t="s">
        <v>0</v>
      </c>
      <c r="I8" s="148"/>
      <c r="J8" s="170" t="str">
        <f>IF(TRIM(I8)="", "", IF(VLOOKUP(I8,'Footnotes list'!$D$9:$E$107,2,FALSE)=0,"",VLOOKUP(I8,'Footnotes list'!$D$9:$E$107,2,FALSE) ) )</f>
        <v/>
      </c>
    </row>
    <row r="9" spans="1:10" ht="20.100000000000001" customHeight="1" x14ac:dyDescent="0.25">
      <c r="A9" s="50" t="s">
        <v>199</v>
      </c>
      <c r="B9" s="50" t="s">
        <v>317</v>
      </c>
      <c r="C9" s="50" t="s">
        <v>196</v>
      </c>
      <c r="D9" s="354"/>
      <c r="E9" s="48"/>
      <c r="F9" s="46" t="s">
        <v>304</v>
      </c>
      <c r="G9" s="139"/>
      <c r="H9" s="150" t="s">
        <v>0</v>
      </c>
      <c r="I9" s="150"/>
      <c r="J9" s="171" t="str">
        <f>IF(TRIM(I9)="", "", IF(VLOOKUP(I9,'Footnotes list'!$D$9:$E$107,2,FALSE)=0,"",VLOOKUP(I9,'Footnotes list'!$D$9:$E$107,2,FALSE) ) )</f>
        <v/>
      </c>
    </row>
    <row r="10" spans="1:10" ht="20.100000000000001" customHeight="1" thickBot="1" x14ac:dyDescent="0.3">
      <c r="A10" s="50" t="s">
        <v>199</v>
      </c>
      <c r="B10" s="50" t="s">
        <v>319</v>
      </c>
      <c r="C10" s="50" t="s">
        <v>196</v>
      </c>
      <c r="D10" s="354"/>
      <c r="E10" s="48"/>
      <c r="F10" s="113" t="s">
        <v>305</v>
      </c>
      <c r="G10" s="140"/>
      <c r="H10" s="156" t="s">
        <v>0</v>
      </c>
      <c r="I10" s="156"/>
      <c r="J10" s="172" t="str">
        <f>IF(TRIM(I10)="", "", IF(VLOOKUP(I10,'Footnotes list'!$D$9:$E$107,2,FALSE)=0,"",VLOOKUP(I10,'Footnotes list'!$D$9:$E$107,2,FALSE) ) )</f>
        <v/>
      </c>
    </row>
    <row r="11" spans="1:10" ht="33" customHeight="1" thickTop="1" x14ac:dyDescent="0.25">
      <c r="A11" s="50" t="s">
        <v>199</v>
      </c>
      <c r="B11" s="50" t="s">
        <v>318</v>
      </c>
      <c r="C11" s="50" t="s">
        <v>197</v>
      </c>
      <c r="D11" s="354"/>
      <c r="E11" s="48"/>
      <c r="F11" s="44" t="s">
        <v>146</v>
      </c>
      <c r="G11" s="141"/>
      <c r="H11" s="158" t="s">
        <v>0</v>
      </c>
      <c r="I11" s="158"/>
      <c r="J11" s="170" t="str">
        <f>IF(TRIM(I11)="", "", IF(VLOOKUP(I11,'Footnotes list'!$D$9:$E$107,2,FALSE)=0,"",VLOOKUP(I11,'Footnotes list'!$D$9:$E$107,2,FALSE) ) )</f>
        <v/>
      </c>
    </row>
    <row r="12" spans="1:10" ht="20.100000000000001" customHeight="1" x14ac:dyDescent="0.25">
      <c r="A12" s="50" t="s">
        <v>199</v>
      </c>
      <c r="B12" s="50" t="s">
        <v>317</v>
      </c>
      <c r="C12" s="50" t="s">
        <v>197</v>
      </c>
      <c r="D12" s="354"/>
      <c r="E12" s="48"/>
      <c r="F12" s="46" t="s">
        <v>304</v>
      </c>
      <c r="G12" s="139"/>
      <c r="H12" s="150" t="s">
        <v>0</v>
      </c>
      <c r="I12" s="150"/>
      <c r="J12" s="171" t="str">
        <f>IF(TRIM(I12)="", "", IF(VLOOKUP(I12,'Footnotes list'!$D$9:$E$107,2,FALSE)=0,"",VLOOKUP(I12,'Footnotes list'!$D$9:$E$107,2,FALSE) ) )</f>
        <v/>
      </c>
    </row>
    <row r="13" spans="1:10" ht="20.100000000000001" customHeight="1" thickBot="1" x14ac:dyDescent="0.3">
      <c r="A13" s="50" t="s">
        <v>199</v>
      </c>
      <c r="B13" s="50" t="s">
        <v>319</v>
      </c>
      <c r="C13" s="50" t="s">
        <v>197</v>
      </c>
      <c r="D13" s="354"/>
      <c r="E13" s="48"/>
      <c r="F13" s="113" t="s">
        <v>305</v>
      </c>
      <c r="G13" s="140"/>
      <c r="H13" s="156" t="s">
        <v>0</v>
      </c>
      <c r="I13" s="156"/>
      <c r="J13" s="172" t="str">
        <f>IF(TRIM(I13)="", "", IF(VLOOKUP(I13,'Footnotes list'!$D$9:$E$107,2,FALSE)=0,"",VLOOKUP(I13,'Footnotes list'!$D$9:$E$107,2,FALSE) ) )</f>
        <v/>
      </c>
    </row>
    <row r="14" spans="1:10" ht="33" customHeight="1" thickTop="1" thickBot="1" x14ac:dyDescent="0.3">
      <c r="A14" s="50" t="s">
        <v>199</v>
      </c>
      <c r="B14" s="50" t="s">
        <v>318</v>
      </c>
      <c r="C14" s="50" t="s">
        <v>198</v>
      </c>
      <c r="D14" s="354"/>
      <c r="E14" s="48"/>
      <c r="F14" s="111" t="s">
        <v>544</v>
      </c>
      <c r="G14" s="433" t="str">
        <f>IF(TRIM(CONCATENATE(G11,G8))="","",SUM(G11,G8))</f>
        <v/>
      </c>
      <c r="H14" s="161" t="s">
        <v>0</v>
      </c>
      <c r="I14" s="161"/>
      <c r="J14" s="174" t="str">
        <f>IF(TRIM(I14)="", "", IF(VLOOKUP(I14,'Footnotes list'!$D$9:$E$107,2,FALSE)=0,"",VLOOKUP(I14,'Footnotes list'!$D$9:$E$107,2,FALSE) ) )</f>
        <v/>
      </c>
    </row>
    <row r="15" spans="1:10" ht="8.1" customHeight="1" thickBot="1" x14ac:dyDescent="0.3">
      <c r="A15" s="109" t="s">
        <v>0</v>
      </c>
      <c r="B15" s="108"/>
      <c r="C15" s="109"/>
      <c r="D15" s="354"/>
      <c r="E15" s="48"/>
      <c r="F15" s="92"/>
      <c r="G15" s="142"/>
      <c r="H15" s="115"/>
      <c r="I15" s="107"/>
      <c r="J15" s="175"/>
    </row>
    <row r="16" spans="1:10" ht="36" customHeight="1" x14ac:dyDescent="0.25">
      <c r="A16" s="50" t="s">
        <v>200</v>
      </c>
      <c r="B16" s="50" t="s">
        <v>318</v>
      </c>
      <c r="C16" s="50" t="s">
        <v>196</v>
      </c>
      <c r="D16" s="354"/>
      <c r="E16" s="48"/>
      <c r="F16" s="47" t="s">
        <v>147</v>
      </c>
      <c r="G16" s="138"/>
      <c r="H16" s="148" t="s">
        <v>0</v>
      </c>
      <c r="I16" s="148"/>
      <c r="J16" s="170" t="str">
        <f>IF(TRIM(I16)="", "", IF(VLOOKUP(I16,'Footnotes list'!$D$9:$E$107,2,FALSE)=0,"",VLOOKUP(I16,'Footnotes list'!$D$9:$E$107,2,FALSE) ) )</f>
        <v/>
      </c>
    </row>
    <row r="17" spans="1:10" ht="20.100000000000001" customHeight="1" x14ac:dyDescent="0.25">
      <c r="A17" s="50" t="s">
        <v>200</v>
      </c>
      <c r="B17" s="50" t="s">
        <v>317</v>
      </c>
      <c r="C17" s="50" t="s">
        <v>196</v>
      </c>
      <c r="D17" s="354"/>
      <c r="E17" s="48"/>
      <c r="F17" s="46" t="s">
        <v>304</v>
      </c>
      <c r="G17" s="139"/>
      <c r="H17" s="150" t="s">
        <v>0</v>
      </c>
      <c r="I17" s="150"/>
      <c r="J17" s="171" t="str">
        <f>IF(TRIM(I17)="", "", IF(VLOOKUP(I17,'Footnotes list'!$D$9:$E$107,2,FALSE)=0,"",VLOOKUP(I17,'Footnotes list'!$D$9:$E$107,2,FALSE) ) )</f>
        <v/>
      </c>
    </row>
    <row r="18" spans="1:10" ht="20.100000000000001" customHeight="1" thickBot="1" x14ac:dyDescent="0.3">
      <c r="A18" s="50" t="s">
        <v>200</v>
      </c>
      <c r="B18" s="50" t="s">
        <v>319</v>
      </c>
      <c r="C18" s="50" t="s">
        <v>196</v>
      </c>
      <c r="D18" s="354"/>
      <c r="E18" s="48"/>
      <c r="F18" s="113" t="s">
        <v>305</v>
      </c>
      <c r="G18" s="140"/>
      <c r="H18" s="156" t="s">
        <v>0</v>
      </c>
      <c r="I18" s="156"/>
      <c r="J18" s="172" t="str">
        <f>IF(TRIM(I18)="", "", IF(VLOOKUP(I18,'Footnotes list'!$D$9:$E$107,2,FALSE)=0,"",VLOOKUP(I18,'Footnotes list'!$D$9:$E$107,2,FALSE) ) )</f>
        <v/>
      </c>
    </row>
    <row r="19" spans="1:10" ht="33" customHeight="1" thickTop="1" x14ac:dyDescent="0.25">
      <c r="A19" s="50" t="s">
        <v>200</v>
      </c>
      <c r="B19" s="50" t="s">
        <v>318</v>
      </c>
      <c r="C19" s="50" t="s">
        <v>197</v>
      </c>
      <c r="D19" s="354"/>
      <c r="E19" s="48"/>
      <c r="F19" s="44" t="s">
        <v>149</v>
      </c>
      <c r="G19" s="141"/>
      <c r="H19" s="158" t="s">
        <v>0</v>
      </c>
      <c r="I19" s="158"/>
      <c r="J19" s="170" t="str">
        <f>IF(TRIM(I19)="", "", IF(VLOOKUP(I19,'Footnotes list'!$D$9:$E$107,2,FALSE)=0,"",VLOOKUP(I19,'Footnotes list'!$D$9:$E$107,2,FALSE) ) )</f>
        <v/>
      </c>
    </row>
    <row r="20" spans="1:10" ht="20.100000000000001" customHeight="1" x14ac:dyDescent="0.25">
      <c r="A20" s="50" t="s">
        <v>200</v>
      </c>
      <c r="B20" s="50" t="s">
        <v>317</v>
      </c>
      <c r="C20" s="50" t="s">
        <v>197</v>
      </c>
      <c r="D20" s="354"/>
      <c r="E20" s="48"/>
      <c r="F20" s="46" t="s">
        <v>304</v>
      </c>
      <c r="G20" s="139"/>
      <c r="H20" s="150" t="s">
        <v>0</v>
      </c>
      <c r="I20" s="150"/>
      <c r="J20" s="171" t="str">
        <f>IF(TRIM(I20)="", "", IF(VLOOKUP(I20,'Footnotes list'!$D$9:$E$107,2,FALSE)=0,"",VLOOKUP(I20,'Footnotes list'!$D$9:$E$107,2,FALSE) ) )</f>
        <v/>
      </c>
    </row>
    <row r="21" spans="1:10" ht="20.100000000000001" customHeight="1" thickBot="1" x14ac:dyDescent="0.3">
      <c r="A21" s="50" t="s">
        <v>200</v>
      </c>
      <c r="B21" s="50" t="s">
        <v>319</v>
      </c>
      <c r="C21" s="50" t="s">
        <v>197</v>
      </c>
      <c r="D21" s="354"/>
      <c r="E21" s="48"/>
      <c r="F21" s="113" t="s">
        <v>305</v>
      </c>
      <c r="G21" s="140"/>
      <c r="H21" s="156" t="s">
        <v>0</v>
      </c>
      <c r="I21" s="156"/>
      <c r="J21" s="172" t="str">
        <f>IF(TRIM(I21)="", "", IF(VLOOKUP(I21,'Footnotes list'!$D$9:$E$107,2,FALSE)=0,"",VLOOKUP(I21,'Footnotes list'!$D$9:$E$107,2,FALSE) ) )</f>
        <v/>
      </c>
    </row>
    <row r="22" spans="1:10" ht="33" customHeight="1" thickTop="1" x14ac:dyDescent="0.25">
      <c r="A22" s="50" t="s">
        <v>200</v>
      </c>
      <c r="B22" s="50" t="s">
        <v>318</v>
      </c>
      <c r="C22" s="50" t="s">
        <v>198</v>
      </c>
      <c r="D22" s="354"/>
      <c r="E22" s="48"/>
      <c r="F22" s="42" t="s">
        <v>545</v>
      </c>
      <c r="G22" s="423"/>
      <c r="H22" s="162" t="s">
        <v>0</v>
      </c>
      <c r="I22" s="162"/>
      <c r="J22" s="173" t="str">
        <f>IF(TRIM(I22)="", "", IF(VLOOKUP(I22,'Footnotes list'!$D$9:$E$107,2,FALSE)=0,"",VLOOKUP(I22,'Footnotes list'!$D$9:$E$107,2,FALSE) ) )</f>
        <v/>
      </c>
    </row>
    <row r="23" spans="1:10" ht="8.1" customHeight="1" thickBot="1" x14ac:dyDescent="0.3">
      <c r="A23" s="108"/>
      <c r="B23" s="108"/>
      <c r="C23" s="108"/>
      <c r="D23" s="355"/>
      <c r="E23" s="49"/>
      <c r="F23" s="114"/>
      <c r="G23" s="143"/>
      <c r="H23" s="116"/>
      <c r="I23" s="117"/>
      <c r="J23" s="175"/>
    </row>
    <row r="24" spans="1:10" ht="30" customHeight="1" x14ac:dyDescent="0.25">
      <c r="A24" s="50" t="s">
        <v>199</v>
      </c>
      <c r="B24" s="51" t="s">
        <v>320</v>
      </c>
      <c r="C24" s="50" t="s">
        <v>198</v>
      </c>
      <c r="D24" s="354"/>
      <c r="E24" s="48"/>
      <c r="F24" s="338" t="s">
        <v>310</v>
      </c>
      <c r="G24" s="339"/>
      <c r="H24" s="147" t="s">
        <v>0</v>
      </c>
      <c r="I24" s="148"/>
      <c r="J24" s="170" t="str">
        <f>IF(TRIM(I24)="", "", IF(VLOOKUP(I24,'Footnotes list'!$D$9:$E$107,2,FALSE)=0,"",VLOOKUP(I24,'Footnotes list'!$D$9:$E$107,2,FALSE) ) )</f>
        <v/>
      </c>
    </row>
    <row r="25" spans="1:10" ht="33" customHeight="1" thickBot="1" x14ac:dyDescent="0.3">
      <c r="A25" s="50" t="s">
        <v>200</v>
      </c>
      <c r="B25" s="51" t="s">
        <v>320</v>
      </c>
      <c r="C25" s="50" t="s">
        <v>198</v>
      </c>
      <c r="D25" s="354"/>
      <c r="E25" s="48"/>
      <c r="F25" s="336" t="s">
        <v>428</v>
      </c>
      <c r="G25" s="340"/>
      <c r="H25" s="160" t="s">
        <v>0</v>
      </c>
      <c r="I25" s="160"/>
      <c r="J25" s="179" t="str">
        <f>IF(TRIM(I25)="", "", IF(VLOOKUP(I25,'Footnotes list'!$D$9:$E$107,2,FALSE)=0,"",VLOOKUP(I25,'Footnotes list'!$D$9:$E$107,2,FALSE) ) )</f>
        <v/>
      </c>
    </row>
    <row r="26" spans="1:10" ht="9.9499999999999993" customHeight="1" x14ac:dyDescent="0.25"/>
    <row r="27" spans="1:10" x14ac:dyDescent="0.25">
      <c r="F27" s="85" t="s">
        <v>202</v>
      </c>
      <c r="G27" s="35"/>
      <c r="H27" s="35"/>
      <c r="I27" s="35"/>
    </row>
    <row r="28" spans="1:10" ht="5.45" customHeight="1" x14ac:dyDescent="0.25">
      <c r="F28" s="85"/>
      <c r="G28" s="35"/>
      <c r="H28" s="35"/>
      <c r="I28" s="35"/>
    </row>
    <row r="29" spans="1:10" x14ac:dyDescent="0.25">
      <c r="F29" s="35" t="s">
        <v>203</v>
      </c>
      <c r="G29" s="35"/>
      <c r="H29" s="35"/>
      <c r="I29" s="35"/>
    </row>
    <row r="30" spans="1:10" x14ac:dyDescent="0.25">
      <c r="F30" s="86" t="s">
        <v>263</v>
      </c>
      <c r="G30" s="145"/>
      <c r="H30" s="145"/>
      <c r="I30" s="145"/>
    </row>
    <row r="31" spans="1:10" ht="25.5" x14ac:dyDescent="0.25">
      <c r="F31" s="402" t="s">
        <v>518</v>
      </c>
      <c r="G31" s="145"/>
      <c r="H31" s="145"/>
      <c r="I31" s="145"/>
    </row>
    <row r="32" spans="1:10" x14ac:dyDescent="0.25">
      <c r="F32" s="91" t="s">
        <v>204</v>
      </c>
      <c r="G32" s="41"/>
      <c r="H32" s="41"/>
      <c r="I32" s="41"/>
    </row>
    <row r="33" spans="6:6" x14ac:dyDescent="0.25">
      <c r="F33" s="146" t="s">
        <v>264</v>
      </c>
    </row>
    <row r="34" spans="6:6" ht="8.1" customHeight="1" x14ac:dyDescent="0.25">
      <c r="F34" s="144"/>
    </row>
    <row r="35" spans="6:6" x14ac:dyDescent="0.25">
      <c r="F35" s="35" t="s">
        <v>207</v>
      </c>
    </row>
    <row r="36" spans="6:6" x14ac:dyDescent="0.25">
      <c r="F36" s="89" t="s">
        <v>266</v>
      </c>
    </row>
    <row r="37" spans="6:6" x14ac:dyDescent="0.25">
      <c r="F37" s="89" t="s">
        <v>265</v>
      </c>
    </row>
    <row r="38" spans="6:6" x14ac:dyDescent="0.25">
      <c r="F38" s="90" t="s">
        <v>267</v>
      </c>
    </row>
  </sheetData>
  <sheetProtection algorithmName="SHA-512" hashValue="hlgsGaO1SiJNEnV8CF71DtfYNOFz0DWQURddUIGrpdvoRgS9ODgK5xiSvA6GpEnGfzmTuKO1U7ooA5jT1xvvcw==" saltValue="4DrNy8GCfCJ4JqVujLG1sg==" spinCount="100000" sheet="1" objects="1" scenarios="1"/>
  <mergeCells count="4">
    <mergeCell ref="H5:H6"/>
    <mergeCell ref="I5:J6"/>
    <mergeCell ref="F3:J3"/>
    <mergeCell ref="F4:J4"/>
  </mergeCells>
  <dataValidations count="4">
    <dataValidation type="decimal" allowBlank="1" showInputMessage="1" showErrorMessage="1" error="Value must be a positive number  smaller than 100 grams" sqref="G16:G21 G25" xr:uid="{00000000-0002-0000-0A00-000000000000}">
      <formula1>0</formula1>
      <formula2>100</formula2>
    </dataValidation>
    <dataValidation type="decimal" allowBlank="1" showInputMessage="1" showErrorMessage="1" error="Value must be a positive number  smaller than 30 000 tonnes" sqref="G8:G13 G24" xr:uid="{00000000-0002-0000-0A00-000001000000}">
      <formula1>0</formula1>
      <formula2>30000</formula2>
    </dataValidation>
    <dataValidation allowBlank="1" showInputMessage="1" error="Value must be a positive number  smaller than 100 grams" sqref="G22" xr:uid="{00000000-0002-0000-0A00-000002000000}"/>
    <dataValidation allowBlank="1" showInputMessage="1" error="Value must be a positive number  smaller than 30 000 tonnes" sqref="G14" xr:uid="{00000000-0002-0000-0A00-000003000000}"/>
  </dataValidations>
  <pageMargins left="0.70866141732283472" right="0.70866141732283472" top="0.74803149606299213" bottom="0.74803149606299213" header="0.31496062992125984" footer="0.31496062992125984"/>
  <pageSetup paperSize="9" scale="63" fitToWidth="0" orientation="landscape" r:id="rId1"/>
  <headerFooter>
    <oddHeader>&amp;L&amp;F&amp;CPage &amp;P of &amp;N&amp;R&amp;A</oddHead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MainBody">
                <anchor moveWithCells="1" sizeWithCells="1">
                  <from>
                    <xdr:col>5</xdr:col>
                    <xdr:colOff>47625</xdr:colOff>
                    <xdr:row>3</xdr:row>
                    <xdr:rowOff>76200</xdr:rowOff>
                  </from>
                  <to>
                    <xdr:col>5</xdr:col>
                    <xdr:colOff>962025</xdr:colOff>
                    <xdr:row>3</xdr:row>
                    <xdr:rowOff>514350</xdr:rowOff>
                  </to>
                </anchor>
              </controlPr>
            </control>
          </mc:Choice>
        </mc:AlternateContent>
        <mc:AlternateContent xmlns:mc="http://schemas.openxmlformats.org/markup-compatibility/2006">
          <mc:Choice Requires="x14">
            <control shapeId="13314" r:id="rId5" name="Button 2">
              <controlPr defaultSize="0" print="0" autoFill="0" autoPict="0" macro="[0]!RestoreColours">
                <anchor moveWithCells="1" sizeWithCells="1">
                  <from>
                    <xdr:col>5</xdr:col>
                    <xdr:colOff>1009650</xdr:colOff>
                    <xdr:row>3</xdr:row>
                    <xdr:rowOff>57150</xdr:rowOff>
                  </from>
                  <to>
                    <xdr:col>5</xdr:col>
                    <xdr:colOff>1895475</xdr:colOff>
                    <xdr:row>3</xdr:row>
                    <xdr:rowOff>514350</xdr:rowOff>
                  </to>
                </anchor>
              </controlPr>
            </control>
          </mc:Choice>
        </mc:AlternateContent>
        <mc:AlternateContent xmlns:mc="http://schemas.openxmlformats.org/markup-compatibility/2006">
          <mc:Choice Requires="x14">
            <control shapeId="13315" r:id="rId6" name="formulas">
              <controlPr defaultSize="0" print="0" autoFill="0" autoPict="0" macro="[0]!'SwitchLocksInCells &quot;formulas&quot;'" altText="Lock formulas">
                <anchor moveWithCells="1" sizeWithCells="1">
                  <from>
                    <xdr:col>5</xdr:col>
                    <xdr:colOff>533400</xdr:colOff>
                    <xdr:row>3</xdr:row>
                    <xdr:rowOff>581025</xdr:rowOff>
                  </from>
                  <to>
                    <xdr:col>5</xdr:col>
                    <xdr:colOff>1400175</xdr:colOff>
                    <xdr:row>3</xdr:row>
                    <xdr:rowOff>1047750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4000000}">
          <x14:formula1>
            <xm:f>'Footnotes list'!$D$9:$D$58</xm:f>
          </x14:formula1>
          <xm:sqref>I8:I14 I16:I22 I24:I25</xm:sqref>
        </x14:dataValidation>
        <x14:dataValidation type="list" allowBlank="1" showInputMessage="1" showErrorMessage="1" xr:uid="{00000000-0002-0000-0A00-000005000000}">
          <x14:formula1>
            <xm:f>Lists!$D$2:$D$8</xm:f>
          </x14:formula1>
          <xm:sqref>H8:H14 H16:H22 H24:H25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266865"/>
  </sheetPr>
  <dimension ref="A1:G435"/>
  <sheetViews>
    <sheetView zoomScaleNormal="100" workbookViewId="0"/>
  </sheetViews>
  <sheetFormatPr defaultColWidth="8.7109375" defaultRowHeight="15" x14ac:dyDescent="0.25"/>
  <cols>
    <col min="1" max="1" width="13" style="119" customWidth="1"/>
    <col min="2" max="2" width="18.7109375" style="119" customWidth="1"/>
    <col min="3" max="3" width="9.7109375" style="119" customWidth="1"/>
    <col min="4" max="4" width="19" style="119" customWidth="1"/>
    <col min="5" max="5" width="58.140625" style="121" customWidth="1"/>
    <col min="6" max="6" width="13.85546875" style="119" customWidth="1"/>
    <col min="7" max="7" width="22.140625" style="119" hidden="1" customWidth="1"/>
    <col min="8" max="8" width="17.42578125" style="119" customWidth="1"/>
    <col min="9" max="16384" width="8.7109375" style="119"/>
  </cols>
  <sheetData>
    <row r="1" spans="1:7" x14ac:dyDescent="0.25">
      <c r="A1" s="397" t="s">
        <v>281</v>
      </c>
      <c r="B1" s="397" t="s">
        <v>280</v>
      </c>
      <c r="C1" s="397" t="s">
        <v>279</v>
      </c>
      <c r="D1" s="397" t="s">
        <v>278</v>
      </c>
      <c r="E1" s="397" t="s">
        <v>76</v>
      </c>
      <c r="F1" s="397" t="s">
        <v>212</v>
      </c>
      <c r="G1" s="397" t="s">
        <v>277</v>
      </c>
    </row>
    <row r="2" spans="1:7" x14ac:dyDescent="0.25">
      <c r="E2" s="119"/>
    </row>
    <row r="3" spans="1:7" x14ac:dyDescent="0.25">
      <c r="E3" s="119"/>
    </row>
    <row r="4" spans="1:7" x14ac:dyDescent="0.25">
      <c r="E4" s="119"/>
    </row>
    <row r="5" spans="1:7" x14ac:dyDescent="0.25">
      <c r="E5" s="119"/>
    </row>
    <row r="6" spans="1:7" x14ac:dyDescent="0.25">
      <c r="E6" s="119"/>
    </row>
    <row r="7" spans="1:7" x14ac:dyDescent="0.25">
      <c r="E7" s="119"/>
    </row>
    <row r="8" spans="1:7" x14ac:dyDescent="0.25">
      <c r="E8" s="119"/>
    </row>
    <row r="9" spans="1:7" x14ac:dyDescent="0.25">
      <c r="E9" s="119"/>
    </row>
    <row r="10" spans="1:7" x14ac:dyDescent="0.25">
      <c r="E10" s="119"/>
    </row>
    <row r="11" spans="1:7" x14ac:dyDescent="0.25">
      <c r="E11" s="119"/>
    </row>
    <row r="12" spans="1:7" x14ac:dyDescent="0.25">
      <c r="E12" s="119"/>
    </row>
    <row r="13" spans="1:7" x14ac:dyDescent="0.25">
      <c r="E13" s="119"/>
    </row>
    <row r="14" spans="1:7" x14ac:dyDescent="0.25">
      <c r="E14" s="119"/>
    </row>
    <row r="15" spans="1:7" x14ac:dyDescent="0.25">
      <c r="E15" s="119"/>
    </row>
    <row r="16" spans="1:7" x14ac:dyDescent="0.25">
      <c r="E16" s="119"/>
    </row>
    <row r="17" spans="5:5" x14ac:dyDescent="0.25">
      <c r="E17" s="119"/>
    </row>
    <row r="18" spans="5:5" x14ac:dyDescent="0.25">
      <c r="E18" s="119"/>
    </row>
    <row r="19" spans="5:5" x14ac:dyDescent="0.25">
      <c r="E19" s="119"/>
    </row>
    <row r="20" spans="5:5" x14ac:dyDescent="0.25">
      <c r="E20" s="119"/>
    </row>
    <row r="21" spans="5:5" x14ac:dyDescent="0.25">
      <c r="E21" s="119"/>
    </row>
    <row r="22" spans="5:5" x14ac:dyDescent="0.25">
      <c r="E22" s="119"/>
    </row>
    <row r="23" spans="5:5" x14ac:dyDescent="0.25">
      <c r="E23" s="119"/>
    </row>
    <row r="24" spans="5:5" x14ac:dyDescent="0.25">
      <c r="E24" s="119"/>
    </row>
    <row r="25" spans="5:5" x14ac:dyDescent="0.25">
      <c r="E25" s="119"/>
    </row>
    <row r="26" spans="5:5" x14ac:dyDescent="0.25">
      <c r="E26" s="119"/>
    </row>
    <row r="27" spans="5:5" x14ac:dyDescent="0.25">
      <c r="E27" s="119"/>
    </row>
    <row r="28" spans="5:5" x14ac:dyDescent="0.25">
      <c r="E28" s="119"/>
    </row>
    <row r="29" spans="5:5" x14ac:dyDescent="0.25">
      <c r="E29" s="119"/>
    </row>
    <row r="30" spans="5:5" x14ac:dyDescent="0.25">
      <c r="E30" s="119"/>
    </row>
    <row r="31" spans="5:5" x14ac:dyDescent="0.25">
      <c r="E31" s="119"/>
    </row>
    <row r="32" spans="5:5" x14ac:dyDescent="0.25">
      <c r="E32" s="119"/>
    </row>
    <row r="33" spans="5:5" x14ac:dyDescent="0.25">
      <c r="E33" s="119"/>
    </row>
    <row r="34" spans="5:5" x14ac:dyDescent="0.25">
      <c r="E34" s="119"/>
    </row>
    <row r="35" spans="5:5" x14ac:dyDescent="0.25">
      <c r="E35" s="119"/>
    </row>
    <row r="36" spans="5:5" x14ac:dyDescent="0.25">
      <c r="E36" s="119"/>
    </row>
    <row r="37" spans="5:5" x14ac:dyDescent="0.25">
      <c r="E37" s="119"/>
    </row>
    <row r="38" spans="5:5" x14ac:dyDescent="0.25">
      <c r="E38" s="119"/>
    </row>
    <row r="39" spans="5:5" x14ac:dyDescent="0.25">
      <c r="E39" s="119"/>
    </row>
    <row r="40" spans="5:5" x14ac:dyDescent="0.25">
      <c r="E40" s="119"/>
    </row>
    <row r="41" spans="5:5" x14ac:dyDescent="0.25">
      <c r="E41" s="119"/>
    </row>
    <row r="42" spans="5:5" x14ac:dyDescent="0.25">
      <c r="E42" s="119"/>
    </row>
    <row r="43" spans="5:5" x14ac:dyDescent="0.25">
      <c r="E43" s="119"/>
    </row>
    <row r="44" spans="5:5" x14ac:dyDescent="0.25">
      <c r="E44" s="119"/>
    </row>
    <row r="45" spans="5:5" x14ac:dyDescent="0.25">
      <c r="E45" s="119"/>
    </row>
    <row r="46" spans="5:5" x14ac:dyDescent="0.25">
      <c r="E46" s="119"/>
    </row>
    <row r="47" spans="5:5" x14ac:dyDescent="0.25">
      <c r="E47" s="119"/>
    </row>
    <row r="48" spans="5:5" x14ac:dyDescent="0.25">
      <c r="E48" s="119"/>
    </row>
    <row r="49" spans="5:5" x14ac:dyDescent="0.25">
      <c r="E49" s="119"/>
    </row>
    <row r="50" spans="5:5" x14ac:dyDescent="0.25">
      <c r="E50" s="119"/>
    </row>
    <row r="51" spans="5:5" x14ac:dyDescent="0.25">
      <c r="E51" s="119"/>
    </row>
    <row r="52" spans="5:5" x14ac:dyDescent="0.25">
      <c r="E52" s="119"/>
    </row>
    <row r="53" spans="5:5" x14ac:dyDescent="0.25">
      <c r="E53" s="119"/>
    </row>
    <row r="54" spans="5:5" x14ac:dyDescent="0.25">
      <c r="E54" s="119"/>
    </row>
    <row r="55" spans="5:5" x14ac:dyDescent="0.25">
      <c r="E55" s="119"/>
    </row>
    <row r="56" spans="5:5" x14ac:dyDescent="0.25">
      <c r="E56" s="119"/>
    </row>
    <row r="57" spans="5:5" x14ac:dyDescent="0.25">
      <c r="E57" s="119"/>
    </row>
    <row r="58" spans="5:5" x14ac:dyDescent="0.25">
      <c r="E58" s="119"/>
    </row>
    <row r="59" spans="5:5" x14ac:dyDescent="0.25">
      <c r="E59" s="119"/>
    </row>
    <row r="60" spans="5:5" x14ac:dyDescent="0.25">
      <c r="E60" s="119"/>
    </row>
    <row r="61" spans="5:5" x14ac:dyDescent="0.25">
      <c r="E61" s="119"/>
    </row>
    <row r="62" spans="5:5" x14ac:dyDescent="0.25">
      <c r="E62" s="119"/>
    </row>
    <row r="63" spans="5:5" x14ac:dyDescent="0.25">
      <c r="E63" s="119"/>
    </row>
    <row r="64" spans="5:5" x14ac:dyDescent="0.25">
      <c r="E64" s="119"/>
    </row>
    <row r="65" spans="5:5" x14ac:dyDescent="0.25">
      <c r="E65" s="119"/>
    </row>
    <row r="66" spans="5:5" x14ac:dyDescent="0.25">
      <c r="E66" s="119"/>
    </row>
    <row r="67" spans="5:5" x14ac:dyDescent="0.25">
      <c r="E67" s="119"/>
    </row>
    <row r="68" spans="5:5" x14ac:dyDescent="0.25">
      <c r="E68" s="119"/>
    </row>
    <row r="69" spans="5:5" x14ac:dyDescent="0.25">
      <c r="E69" s="119"/>
    </row>
    <row r="70" spans="5:5" x14ac:dyDescent="0.25">
      <c r="E70" s="119"/>
    </row>
    <row r="71" spans="5:5" x14ac:dyDescent="0.25">
      <c r="E71" s="119"/>
    </row>
    <row r="72" spans="5:5" x14ac:dyDescent="0.25">
      <c r="E72" s="119"/>
    </row>
    <row r="73" spans="5:5" x14ac:dyDescent="0.25">
      <c r="E73" s="119"/>
    </row>
    <row r="74" spans="5:5" x14ac:dyDescent="0.25">
      <c r="E74" s="119"/>
    </row>
    <row r="75" spans="5:5" x14ac:dyDescent="0.25">
      <c r="E75" s="119"/>
    </row>
    <row r="76" spans="5:5" x14ac:dyDescent="0.25">
      <c r="E76" s="119"/>
    </row>
    <row r="77" spans="5:5" x14ac:dyDescent="0.25">
      <c r="E77" s="119"/>
    </row>
    <row r="78" spans="5:5" x14ac:dyDescent="0.25">
      <c r="E78" s="119"/>
    </row>
    <row r="79" spans="5:5" x14ac:dyDescent="0.25">
      <c r="E79" s="119"/>
    </row>
    <row r="80" spans="5:5" x14ac:dyDescent="0.25">
      <c r="E80" s="119"/>
    </row>
    <row r="81" spans="5:5" x14ac:dyDescent="0.25">
      <c r="E81" s="119"/>
    </row>
    <row r="82" spans="5:5" x14ac:dyDescent="0.25">
      <c r="E82" s="119"/>
    </row>
    <row r="83" spans="5:5" x14ac:dyDescent="0.25">
      <c r="E83" s="119"/>
    </row>
    <row r="84" spans="5:5" x14ac:dyDescent="0.25">
      <c r="E84" s="119"/>
    </row>
    <row r="85" spans="5:5" x14ac:dyDescent="0.25">
      <c r="E85" s="119"/>
    </row>
    <row r="86" spans="5:5" x14ac:dyDescent="0.25">
      <c r="E86" s="119"/>
    </row>
    <row r="87" spans="5:5" x14ac:dyDescent="0.25">
      <c r="E87" s="119"/>
    </row>
    <row r="88" spans="5:5" x14ac:dyDescent="0.25">
      <c r="E88" s="119"/>
    </row>
    <row r="89" spans="5:5" x14ac:dyDescent="0.25">
      <c r="E89" s="119"/>
    </row>
    <row r="90" spans="5:5" x14ac:dyDescent="0.25">
      <c r="E90" s="119"/>
    </row>
    <row r="91" spans="5:5" x14ac:dyDescent="0.25">
      <c r="E91" s="119"/>
    </row>
    <row r="92" spans="5:5" x14ac:dyDescent="0.25">
      <c r="E92" s="119"/>
    </row>
    <row r="93" spans="5:5" x14ac:dyDescent="0.25">
      <c r="E93" s="119"/>
    </row>
    <row r="94" spans="5:5" x14ac:dyDescent="0.25">
      <c r="E94" s="119"/>
    </row>
    <row r="95" spans="5:5" x14ac:dyDescent="0.25">
      <c r="E95" s="119"/>
    </row>
    <row r="96" spans="5:5" x14ac:dyDescent="0.25">
      <c r="E96" s="119"/>
    </row>
    <row r="97" spans="5:5" x14ac:dyDescent="0.25">
      <c r="E97" s="119"/>
    </row>
    <row r="98" spans="5:5" x14ac:dyDescent="0.25">
      <c r="E98" s="119"/>
    </row>
    <row r="99" spans="5:5" x14ac:dyDescent="0.25">
      <c r="E99" s="119"/>
    </row>
    <row r="100" spans="5:5" x14ac:dyDescent="0.25">
      <c r="E100" s="119"/>
    </row>
    <row r="101" spans="5:5" x14ac:dyDescent="0.25">
      <c r="E101" s="119"/>
    </row>
    <row r="102" spans="5:5" x14ac:dyDescent="0.25">
      <c r="E102" s="119"/>
    </row>
    <row r="103" spans="5:5" x14ac:dyDescent="0.25">
      <c r="E103" s="119"/>
    </row>
    <row r="104" spans="5:5" x14ac:dyDescent="0.25">
      <c r="E104" s="119"/>
    </row>
    <row r="105" spans="5:5" x14ac:dyDescent="0.25">
      <c r="E105" s="119"/>
    </row>
    <row r="106" spans="5:5" x14ac:dyDescent="0.25">
      <c r="E106" s="119"/>
    </row>
    <row r="107" spans="5:5" x14ac:dyDescent="0.25">
      <c r="E107" s="119"/>
    </row>
    <row r="108" spans="5:5" x14ac:dyDescent="0.25">
      <c r="E108" s="119"/>
    </row>
    <row r="109" spans="5:5" x14ac:dyDescent="0.25">
      <c r="E109" s="119"/>
    </row>
    <row r="110" spans="5:5" x14ac:dyDescent="0.25">
      <c r="E110" s="119"/>
    </row>
    <row r="111" spans="5:5" x14ac:dyDescent="0.25">
      <c r="E111" s="119"/>
    </row>
    <row r="112" spans="5:5" x14ac:dyDescent="0.25">
      <c r="E112" s="119"/>
    </row>
    <row r="113" spans="5:5" x14ac:dyDescent="0.25">
      <c r="E113" s="119"/>
    </row>
    <row r="114" spans="5:5" x14ac:dyDescent="0.25">
      <c r="E114" s="119"/>
    </row>
    <row r="115" spans="5:5" x14ac:dyDescent="0.25">
      <c r="E115" s="119"/>
    </row>
    <row r="116" spans="5:5" x14ac:dyDescent="0.25">
      <c r="E116" s="119"/>
    </row>
    <row r="117" spans="5:5" x14ac:dyDescent="0.25">
      <c r="E117" s="119"/>
    </row>
    <row r="118" spans="5:5" x14ac:dyDescent="0.25">
      <c r="E118" s="119"/>
    </row>
    <row r="119" spans="5:5" x14ac:dyDescent="0.25">
      <c r="E119" s="119"/>
    </row>
    <row r="120" spans="5:5" x14ac:dyDescent="0.25">
      <c r="E120" s="119"/>
    </row>
    <row r="121" spans="5:5" x14ac:dyDescent="0.25">
      <c r="E121" s="119"/>
    </row>
    <row r="122" spans="5:5" x14ac:dyDescent="0.25">
      <c r="E122" s="119"/>
    </row>
    <row r="123" spans="5:5" x14ac:dyDescent="0.25">
      <c r="E123" s="119"/>
    </row>
    <row r="124" spans="5:5" x14ac:dyDescent="0.25">
      <c r="E124" s="119"/>
    </row>
    <row r="125" spans="5:5" x14ac:dyDescent="0.25">
      <c r="E125" s="119"/>
    </row>
    <row r="126" spans="5:5" x14ac:dyDescent="0.25">
      <c r="E126" s="119"/>
    </row>
    <row r="127" spans="5:5" x14ac:dyDescent="0.25">
      <c r="E127" s="119"/>
    </row>
    <row r="128" spans="5:5" x14ac:dyDescent="0.25">
      <c r="E128" s="119"/>
    </row>
    <row r="129" spans="5:5" x14ac:dyDescent="0.25">
      <c r="E129" s="119"/>
    </row>
    <row r="130" spans="5:5" x14ac:dyDescent="0.25">
      <c r="E130" s="119"/>
    </row>
    <row r="131" spans="5:5" x14ac:dyDescent="0.25">
      <c r="E131" s="119"/>
    </row>
    <row r="132" spans="5:5" x14ac:dyDescent="0.25">
      <c r="E132" s="119"/>
    </row>
    <row r="133" spans="5:5" x14ac:dyDescent="0.25">
      <c r="E133" s="119"/>
    </row>
    <row r="134" spans="5:5" x14ac:dyDescent="0.25">
      <c r="E134" s="119"/>
    </row>
    <row r="135" spans="5:5" x14ac:dyDescent="0.25">
      <c r="E135" s="119"/>
    </row>
    <row r="136" spans="5:5" x14ac:dyDescent="0.25">
      <c r="E136" s="119"/>
    </row>
    <row r="137" spans="5:5" x14ac:dyDescent="0.25">
      <c r="E137" s="119"/>
    </row>
    <row r="138" spans="5:5" x14ac:dyDescent="0.25">
      <c r="E138" s="119"/>
    </row>
    <row r="139" spans="5:5" x14ac:dyDescent="0.25">
      <c r="E139" s="119"/>
    </row>
    <row r="140" spans="5:5" x14ac:dyDescent="0.25">
      <c r="E140" s="119"/>
    </row>
    <row r="141" spans="5:5" x14ac:dyDescent="0.25">
      <c r="E141" s="119"/>
    </row>
    <row r="142" spans="5:5" x14ac:dyDescent="0.25">
      <c r="E142" s="119"/>
    </row>
    <row r="143" spans="5:5" x14ac:dyDescent="0.25">
      <c r="E143" s="119"/>
    </row>
    <row r="144" spans="5:5" x14ac:dyDescent="0.25">
      <c r="E144" s="119"/>
    </row>
    <row r="145" spans="5:5" x14ac:dyDescent="0.25">
      <c r="E145" s="119"/>
    </row>
    <row r="146" spans="5:5" x14ac:dyDescent="0.25">
      <c r="E146" s="119"/>
    </row>
    <row r="147" spans="5:5" x14ac:dyDescent="0.25">
      <c r="E147" s="119"/>
    </row>
    <row r="148" spans="5:5" x14ac:dyDescent="0.25">
      <c r="E148" s="119"/>
    </row>
    <row r="149" spans="5:5" x14ac:dyDescent="0.25">
      <c r="E149" s="119"/>
    </row>
    <row r="150" spans="5:5" x14ac:dyDescent="0.25">
      <c r="E150" s="119"/>
    </row>
    <row r="151" spans="5:5" x14ac:dyDescent="0.25">
      <c r="E151" s="119"/>
    </row>
    <row r="152" spans="5:5" x14ac:dyDescent="0.25">
      <c r="E152" s="119"/>
    </row>
    <row r="153" spans="5:5" x14ac:dyDescent="0.25">
      <c r="E153" s="119"/>
    </row>
    <row r="154" spans="5:5" x14ac:dyDescent="0.25">
      <c r="E154" s="119"/>
    </row>
    <row r="155" spans="5:5" x14ac:dyDescent="0.25">
      <c r="E155" s="119"/>
    </row>
    <row r="156" spans="5:5" x14ac:dyDescent="0.25">
      <c r="E156" s="119"/>
    </row>
    <row r="157" spans="5:5" x14ac:dyDescent="0.25">
      <c r="E157" s="119"/>
    </row>
    <row r="158" spans="5:5" x14ac:dyDescent="0.25">
      <c r="E158" s="119"/>
    </row>
    <row r="159" spans="5:5" x14ac:dyDescent="0.25">
      <c r="E159" s="119"/>
    </row>
    <row r="160" spans="5:5" x14ac:dyDescent="0.25">
      <c r="E160" s="119"/>
    </row>
    <row r="161" spans="5:5" x14ac:dyDescent="0.25">
      <c r="E161" s="119"/>
    </row>
    <row r="162" spans="5:5" x14ac:dyDescent="0.25">
      <c r="E162" s="119"/>
    </row>
    <row r="163" spans="5:5" x14ac:dyDescent="0.25">
      <c r="E163" s="119"/>
    </row>
    <row r="164" spans="5:5" x14ac:dyDescent="0.25">
      <c r="E164" s="119"/>
    </row>
    <row r="165" spans="5:5" x14ac:dyDescent="0.25">
      <c r="E165" s="119"/>
    </row>
    <row r="166" spans="5:5" x14ac:dyDescent="0.25">
      <c r="E166" s="119"/>
    </row>
    <row r="167" spans="5:5" x14ac:dyDescent="0.25">
      <c r="E167" s="119"/>
    </row>
    <row r="168" spans="5:5" x14ac:dyDescent="0.25">
      <c r="E168" s="119"/>
    </row>
    <row r="169" spans="5:5" x14ac:dyDescent="0.25">
      <c r="E169" s="119"/>
    </row>
    <row r="170" spans="5:5" x14ac:dyDescent="0.25">
      <c r="E170" s="119"/>
    </row>
    <row r="171" spans="5:5" x14ac:dyDescent="0.25">
      <c r="E171" s="119"/>
    </row>
    <row r="172" spans="5:5" x14ac:dyDescent="0.25">
      <c r="E172" s="119"/>
    </row>
    <row r="173" spans="5:5" x14ac:dyDescent="0.25">
      <c r="E173" s="119"/>
    </row>
    <row r="174" spans="5:5" x14ac:dyDescent="0.25">
      <c r="E174" s="119"/>
    </row>
    <row r="175" spans="5:5" x14ac:dyDescent="0.25">
      <c r="E175" s="119"/>
    </row>
    <row r="176" spans="5:5" x14ac:dyDescent="0.25">
      <c r="E176" s="119"/>
    </row>
    <row r="177" spans="5:5" x14ac:dyDescent="0.25">
      <c r="E177" s="119"/>
    </row>
    <row r="178" spans="5:5" x14ac:dyDescent="0.25">
      <c r="E178" s="119"/>
    </row>
    <row r="179" spans="5:5" x14ac:dyDescent="0.25">
      <c r="E179" s="119"/>
    </row>
    <row r="180" spans="5:5" x14ac:dyDescent="0.25">
      <c r="E180" s="119"/>
    </row>
    <row r="181" spans="5:5" x14ac:dyDescent="0.25">
      <c r="E181" s="119"/>
    </row>
    <row r="182" spans="5:5" x14ac:dyDescent="0.25">
      <c r="E182" s="119"/>
    </row>
    <row r="183" spans="5:5" x14ac:dyDescent="0.25">
      <c r="E183" s="119"/>
    </row>
    <row r="184" spans="5:5" x14ac:dyDescent="0.25">
      <c r="E184" s="119"/>
    </row>
    <row r="185" spans="5:5" x14ac:dyDescent="0.25">
      <c r="E185" s="119"/>
    </row>
    <row r="186" spans="5:5" x14ac:dyDescent="0.25">
      <c r="E186" s="119"/>
    </row>
    <row r="187" spans="5:5" x14ac:dyDescent="0.25">
      <c r="E187" s="119"/>
    </row>
    <row r="188" spans="5:5" x14ac:dyDescent="0.25">
      <c r="E188" s="119"/>
    </row>
    <row r="189" spans="5:5" x14ac:dyDescent="0.25">
      <c r="E189" s="119"/>
    </row>
    <row r="190" spans="5:5" x14ac:dyDescent="0.25">
      <c r="E190" s="119"/>
    </row>
    <row r="191" spans="5:5" x14ac:dyDescent="0.25">
      <c r="E191" s="119"/>
    </row>
    <row r="192" spans="5:5" x14ac:dyDescent="0.25">
      <c r="E192" s="119"/>
    </row>
    <row r="193" spans="5:5" x14ac:dyDescent="0.25">
      <c r="E193" s="119"/>
    </row>
    <row r="194" spans="5:5" x14ac:dyDescent="0.25">
      <c r="E194" s="119"/>
    </row>
    <row r="195" spans="5:5" x14ac:dyDescent="0.25">
      <c r="E195" s="119"/>
    </row>
    <row r="196" spans="5:5" x14ac:dyDescent="0.25">
      <c r="E196" s="119"/>
    </row>
    <row r="197" spans="5:5" x14ac:dyDescent="0.25">
      <c r="E197" s="119"/>
    </row>
    <row r="198" spans="5:5" x14ac:dyDescent="0.25">
      <c r="E198" s="119"/>
    </row>
    <row r="199" spans="5:5" x14ac:dyDescent="0.25">
      <c r="E199" s="119"/>
    </row>
    <row r="200" spans="5:5" x14ac:dyDescent="0.25">
      <c r="E200" s="119"/>
    </row>
    <row r="201" spans="5:5" x14ac:dyDescent="0.25">
      <c r="E201" s="119"/>
    </row>
    <row r="202" spans="5:5" x14ac:dyDescent="0.25">
      <c r="E202" s="119"/>
    </row>
    <row r="203" spans="5:5" x14ac:dyDescent="0.25">
      <c r="E203" s="119"/>
    </row>
    <row r="204" spans="5:5" x14ac:dyDescent="0.25">
      <c r="E204" s="119"/>
    </row>
    <row r="205" spans="5:5" x14ac:dyDescent="0.25">
      <c r="E205" s="119"/>
    </row>
    <row r="206" spans="5:5" x14ac:dyDescent="0.25">
      <c r="E206" s="119"/>
    </row>
    <row r="207" spans="5:5" x14ac:dyDescent="0.25">
      <c r="E207" s="119"/>
    </row>
    <row r="208" spans="5:5" x14ac:dyDescent="0.25">
      <c r="E208" s="119"/>
    </row>
    <row r="209" spans="5:5" x14ac:dyDescent="0.25">
      <c r="E209" s="119"/>
    </row>
    <row r="210" spans="5:5" x14ac:dyDescent="0.25">
      <c r="E210" s="119"/>
    </row>
    <row r="211" spans="5:5" x14ac:dyDescent="0.25">
      <c r="E211" s="119"/>
    </row>
    <row r="212" spans="5:5" x14ac:dyDescent="0.25">
      <c r="E212" s="119"/>
    </row>
    <row r="213" spans="5:5" x14ac:dyDescent="0.25">
      <c r="E213" s="119"/>
    </row>
    <row r="214" spans="5:5" x14ac:dyDescent="0.25">
      <c r="E214" s="119"/>
    </row>
    <row r="215" spans="5:5" x14ac:dyDescent="0.25">
      <c r="E215" s="119"/>
    </row>
    <row r="216" spans="5:5" x14ac:dyDescent="0.25">
      <c r="E216" s="119"/>
    </row>
    <row r="217" spans="5:5" x14ac:dyDescent="0.25">
      <c r="E217" s="119"/>
    </row>
    <row r="218" spans="5:5" x14ac:dyDescent="0.25">
      <c r="E218" s="119"/>
    </row>
    <row r="219" spans="5:5" x14ac:dyDescent="0.25">
      <c r="E219" s="119"/>
    </row>
    <row r="220" spans="5:5" x14ac:dyDescent="0.25">
      <c r="E220" s="119"/>
    </row>
    <row r="221" spans="5:5" x14ac:dyDescent="0.25">
      <c r="E221" s="119"/>
    </row>
    <row r="222" spans="5:5" x14ac:dyDescent="0.25">
      <c r="E222" s="119"/>
    </row>
    <row r="223" spans="5:5" x14ac:dyDescent="0.25">
      <c r="E223" s="119"/>
    </row>
    <row r="224" spans="5:5" x14ac:dyDescent="0.25">
      <c r="E224" s="119"/>
    </row>
    <row r="225" spans="5:5" x14ac:dyDescent="0.25">
      <c r="E225" s="119"/>
    </row>
    <row r="226" spans="5:5" x14ac:dyDescent="0.25">
      <c r="E226" s="119"/>
    </row>
    <row r="227" spans="5:5" x14ac:dyDescent="0.25">
      <c r="E227" s="119"/>
    </row>
    <row r="228" spans="5:5" x14ac:dyDescent="0.25">
      <c r="E228" s="119"/>
    </row>
    <row r="229" spans="5:5" x14ac:dyDescent="0.25">
      <c r="E229" s="119"/>
    </row>
    <row r="230" spans="5:5" x14ac:dyDescent="0.25">
      <c r="E230" s="119"/>
    </row>
    <row r="231" spans="5:5" x14ac:dyDescent="0.25">
      <c r="E231" s="119"/>
    </row>
    <row r="232" spans="5:5" x14ac:dyDescent="0.25">
      <c r="E232" s="119"/>
    </row>
    <row r="233" spans="5:5" x14ac:dyDescent="0.25">
      <c r="E233" s="119"/>
    </row>
    <row r="234" spans="5:5" x14ac:dyDescent="0.25">
      <c r="E234" s="119"/>
    </row>
    <row r="235" spans="5:5" x14ac:dyDescent="0.25">
      <c r="E235" s="119"/>
    </row>
    <row r="236" spans="5:5" x14ac:dyDescent="0.25">
      <c r="E236" s="119"/>
    </row>
    <row r="237" spans="5:5" x14ac:dyDescent="0.25">
      <c r="E237" s="119"/>
    </row>
    <row r="238" spans="5:5" x14ac:dyDescent="0.25">
      <c r="E238" s="119"/>
    </row>
    <row r="239" spans="5:5" x14ac:dyDescent="0.25">
      <c r="E239" s="119"/>
    </row>
    <row r="240" spans="5:5" x14ac:dyDescent="0.25">
      <c r="E240" s="119"/>
    </row>
    <row r="241" spans="5:5" x14ac:dyDescent="0.25">
      <c r="E241" s="119"/>
    </row>
    <row r="242" spans="5:5" x14ac:dyDescent="0.25">
      <c r="E242" s="119"/>
    </row>
    <row r="243" spans="5:5" x14ac:dyDescent="0.25">
      <c r="E243" s="119"/>
    </row>
    <row r="244" spans="5:5" x14ac:dyDescent="0.25">
      <c r="E244" s="119"/>
    </row>
    <row r="245" spans="5:5" x14ac:dyDescent="0.25">
      <c r="E245" s="119"/>
    </row>
    <row r="246" spans="5:5" x14ac:dyDescent="0.25">
      <c r="E246" s="119"/>
    </row>
    <row r="247" spans="5:5" x14ac:dyDescent="0.25">
      <c r="E247" s="119"/>
    </row>
    <row r="248" spans="5:5" x14ac:dyDescent="0.25">
      <c r="E248" s="119"/>
    </row>
    <row r="249" spans="5:5" x14ac:dyDescent="0.25">
      <c r="E249" s="119"/>
    </row>
    <row r="250" spans="5:5" x14ac:dyDescent="0.25">
      <c r="E250" s="119"/>
    </row>
    <row r="251" spans="5:5" x14ac:dyDescent="0.25">
      <c r="E251" s="119"/>
    </row>
    <row r="252" spans="5:5" x14ac:dyDescent="0.25">
      <c r="E252" s="119"/>
    </row>
    <row r="253" spans="5:5" x14ac:dyDescent="0.25">
      <c r="E253" s="119"/>
    </row>
    <row r="254" spans="5:5" x14ac:dyDescent="0.25">
      <c r="E254" s="119"/>
    </row>
    <row r="255" spans="5:5" x14ac:dyDescent="0.25">
      <c r="E255" s="119"/>
    </row>
    <row r="256" spans="5:5" x14ac:dyDescent="0.25">
      <c r="E256" s="119"/>
    </row>
    <row r="257" spans="5:5" x14ac:dyDescent="0.25">
      <c r="E257" s="119"/>
    </row>
    <row r="258" spans="5:5" x14ac:dyDescent="0.25">
      <c r="E258" s="119"/>
    </row>
    <row r="259" spans="5:5" x14ac:dyDescent="0.25">
      <c r="E259" s="119"/>
    </row>
    <row r="260" spans="5:5" x14ac:dyDescent="0.25">
      <c r="E260" s="119"/>
    </row>
    <row r="261" spans="5:5" x14ac:dyDescent="0.25">
      <c r="E261" s="119"/>
    </row>
    <row r="262" spans="5:5" x14ac:dyDescent="0.25">
      <c r="E262" s="119"/>
    </row>
    <row r="263" spans="5:5" x14ac:dyDescent="0.25">
      <c r="E263" s="119"/>
    </row>
    <row r="264" spans="5:5" x14ac:dyDescent="0.25">
      <c r="E264" s="119"/>
    </row>
    <row r="265" spans="5:5" x14ac:dyDescent="0.25">
      <c r="E265" s="119"/>
    </row>
    <row r="266" spans="5:5" x14ac:dyDescent="0.25">
      <c r="E266" s="119"/>
    </row>
    <row r="267" spans="5:5" x14ac:dyDescent="0.25">
      <c r="E267" s="119"/>
    </row>
    <row r="268" spans="5:5" x14ac:dyDescent="0.25">
      <c r="E268" s="119"/>
    </row>
    <row r="269" spans="5:5" x14ac:dyDescent="0.25">
      <c r="E269" s="119"/>
    </row>
    <row r="270" spans="5:5" x14ac:dyDescent="0.25">
      <c r="E270" s="119"/>
    </row>
    <row r="271" spans="5:5" x14ac:dyDescent="0.25">
      <c r="E271" s="119"/>
    </row>
    <row r="272" spans="5:5" x14ac:dyDescent="0.25">
      <c r="E272" s="119"/>
    </row>
    <row r="273" spans="5:5" x14ac:dyDescent="0.25">
      <c r="E273" s="119"/>
    </row>
    <row r="274" spans="5:5" x14ac:dyDescent="0.25">
      <c r="E274" s="119"/>
    </row>
    <row r="275" spans="5:5" x14ac:dyDescent="0.25">
      <c r="E275" s="119"/>
    </row>
    <row r="276" spans="5:5" x14ac:dyDescent="0.25">
      <c r="E276" s="119"/>
    </row>
    <row r="277" spans="5:5" x14ac:dyDescent="0.25">
      <c r="E277" s="119"/>
    </row>
    <row r="278" spans="5:5" x14ac:dyDescent="0.25">
      <c r="E278" s="119"/>
    </row>
    <row r="279" spans="5:5" x14ac:dyDescent="0.25">
      <c r="E279" s="119"/>
    </row>
    <row r="280" spans="5:5" x14ac:dyDescent="0.25">
      <c r="E280" s="119"/>
    </row>
    <row r="281" spans="5:5" x14ac:dyDescent="0.25">
      <c r="E281" s="119"/>
    </row>
    <row r="282" spans="5:5" x14ac:dyDescent="0.25">
      <c r="E282" s="119"/>
    </row>
    <row r="283" spans="5:5" x14ac:dyDescent="0.25">
      <c r="E283" s="119"/>
    </row>
    <row r="284" spans="5:5" x14ac:dyDescent="0.25">
      <c r="E284" s="119"/>
    </row>
    <row r="285" spans="5:5" x14ac:dyDescent="0.25">
      <c r="E285" s="119"/>
    </row>
    <row r="286" spans="5:5" x14ac:dyDescent="0.25">
      <c r="E286" s="119"/>
    </row>
    <row r="287" spans="5:5" x14ac:dyDescent="0.25">
      <c r="E287" s="119"/>
    </row>
    <row r="288" spans="5:5" x14ac:dyDescent="0.25">
      <c r="E288" s="119"/>
    </row>
    <row r="289" spans="5:5" x14ac:dyDescent="0.25">
      <c r="E289" s="119"/>
    </row>
    <row r="290" spans="5:5" x14ac:dyDescent="0.25">
      <c r="E290" s="119"/>
    </row>
    <row r="291" spans="5:5" x14ac:dyDescent="0.25">
      <c r="E291" s="119"/>
    </row>
    <row r="292" spans="5:5" x14ac:dyDescent="0.25">
      <c r="E292" s="119"/>
    </row>
    <row r="293" spans="5:5" x14ac:dyDescent="0.25">
      <c r="E293" s="119"/>
    </row>
    <row r="294" spans="5:5" x14ac:dyDescent="0.25">
      <c r="E294" s="119"/>
    </row>
    <row r="295" spans="5:5" x14ac:dyDescent="0.25">
      <c r="E295" s="119"/>
    </row>
    <row r="296" spans="5:5" x14ac:dyDescent="0.25">
      <c r="E296" s="119"/>
    </row>
    <row r="297" spans="5:5" x14ac:dyDescent="0.25">
      <c r="E297" s="119"/>
    </row>
    <row r="298" spans="5:5" x14ac:dyDescent="0.25">
      <c r="E298" s="119"/>
    </row>
    <row r="299" spans="5:5" x14ac:dyDescent="0.25">
      <c r="E299" s="119"/>
    </row>
    <row r="300" spans="5:5" x14ac:dyDescent="0.25">
      <c r="E300" s="119"/>
    </row>
    <row r="301" spans="5:5" x14ac:dyDescent="0.25">
      <c r="E301" s="119"/>
    </row>
    <row r="302" spans="5:5" x14ac:dyDescent="0.25">
      <c r="E302" s="119"/>
    </row>
    <row r="303" spans="5:5" x14ac:dyDescent="0.25">
      <c r="E303" s="119"/>
    </row>
    <row r="304" spans="5:5" x14ac:dyDescent="0.25">
      <c r="E304" s="119"/>
    </row>
    <row r="305" spans="5:5" x14ac:dyDescent="0.25">
      <c r="E305" s="119"/>
    </row>
    <row r="306" spans="5:5" x14ac:dyDescent="0.25">
      <c r="E306" s="119"/>
    </row>
    <row r="307" spans="5:5" x14ac:dyDescent="0.25">
      <c r="E307" s="119"/>
    </row>
    <row r="308" spans="5:5" x14ac:dyDescent="0.25">
      <c r="E308" s="119"/>
    </row>
    <row r="309" spans="5:5" x14ac:dyDescent="0.25">
      <c r="E309" s="119"/>
    </row>
    <row r="310" spans="5:5" x14ac:dyDescent="0.25">
      <c r="E310" s="119"/>
    </row>
    <row r="311" spans="5:5" x14ac:dyDescent="0.25">
      <c r="E311" s="119"/>
    </row>
    <row r="312" spans="5:5" x14ac:dyDescent="0.25">
      <c r="E312" s="119"/>
    </row>
    <row r="313" spans="5:5" x14ac:dyDescent="0.25">
      <c r="E313" s="119"/>
    </row>
    <row r="314" spans="5:5" x14ac:dyDescent="0.25">
      <c r="E314" s="119"/>
    </row>
    <row r="315" spans="5:5" x14ac:dyDescent="0.25">
      <c r="E315" s="119"/>
    </row>
    <row r="316" spans="5:5" x14ac:dyDescent="0.25">
      <c r="E316" s="119"/>
    </row>
    <row r="317" spans="5:5" x14ac:dyDescent="0.25">
      <c r="E317" s="119"/>
    </row>
    <row r="318" spans="5:5" x14ac:dyDescent="0.25">
      <c r="E318" s="119"/>
    </row>
    <row r="319" spans="5:5" x14ac:dyDescent="0.25">
      <c r="E319" s="119"/>
    </row>
    <row r="320" spans="5:5" x14ac:dyDescent="0.25">
      <c r="E320" s="119"/>
    </row>
    <row r="321" spans="5:5" x14ac:dyDescent="0.25">
      <c r="E321" s="119"/>
    </row>
    <row r="322" spans="5:5" x14ac:dyDescent="0.25">
      <c r="E322" s="119"/>
    </row>
    <row r="323" spans="5:5" x14ac:dyDescent="0.25">
      <c r="E323" s="119"/>
    </row>
    <row r="324" spans="5:5" x14ac:dyDescent="0.25">
      <c r="E324" s="119"/>
    </row>
    <row r="325" spans="5:5" x14ac:dyDescent="0.25">
      <c r="E325" s="119"/>
    </row>
    <row r="326" spans="5:5" x14ac:dyDescent="0.25">
      <c r="E326" s="119"/>
    </row>
    <row r="327" spans="5:5" x14ac:dyDescent="0.25">
      <c r="E327" s="119"/>
    </row>
    <row r="328" spans="5:5" x14ac:dyDescent="0.25">
      <c r="E328" s="119"/>
    </row>
    <row r="329" spans="5:5" x14ac:dyDescent="0.25">
      <c r="E329" s="119"/>
    </row>
    <row r="330" spans="5:5" x14ac:dyDescent="0.25">
      <c r="E330" s="119"/>
    </row>
    <row r="331" spans="5:5" x14ac:dyDescent="0.25">
      <c r="E331" s="119"/>
    </row>
    <row r="332" spans="5:5" x14ac:dyDescent="0.25">
      <c r="E332" s="119"/>
    </row>
    <row r="333" spans="5:5" x14ac:dyDescent="0.25">
      <c r="E333" s="119"/>
    </row>
    <row r="334" spans="5:5" x14ac:dyDescent="0.25">
      <c r="E334" s="119"/>
    </row>
    <row r="335" spans="5:5" x14ac:dyDescent="0.25">
      <c r="E335" s="119"/>
    </row>
    <row r="336" spans="5:5" x14ac:dyDescent="0.25">
      <c r="E336" s="119"/>
    </row>
    <row r="337" spans="5:5" x14ac:dyDescent="0.25">
      <c r="E337" s="119"/>
    </row>
    <row r="338" spans="5:5" x14ac:dyDescent="0.25">
      <c r="E338" s="119"/>
    </row>
    <row r="339" spans="5:5" x14ac:dyDescent="0.25">
      <c r="E339" s="119"/>
    </row>
    <row r="340" spans="5:5" x14ac:dyDescent="0.25">
      <c r="E340" s="119"/>
    </row>
    <row r="341" spans="5:5" x14ac:dyDescent="0.25">
      <c r="E341" s="119"/>
    </row>
    <row r="342" spans="5:5" x14ac:dyDescent="0.25">
      <c r="E342" s="119"/>
    </row>
    <row r="343" spans="5:5" x14ac:dyDescent="0.25">
      <c r="E343" s="119"/>
    </row>
    <row r="344" spans="5:5" x14ac:dyDescent="0.25">
      <c r="E344" s="119"/>
    </row>
    <row r="345" spans="5:5" x14ac:dyDescent="0.25">
      <c r="E345" s="119"/>
    </row>
    <row r="346" spans="5:5" x14ac:dyDescent="0.25">
      <c r="E346" s="119"/>
    </row>
    <row r="347" spans="5:5" x14ac:dyDescent="0.25">
      <c r="E347" s="119"/>
    </row>
    <row r="348" spans="5:5" x14ac:dyDescent="0.25">
      <c r="E348" s="119"/>
    </row>
    <row r="349" spans="5:5" x14ac:dyDescent="0.25">
      <c r="E349" s="119"/>
    </row>
    <row r="350" spans="5:5" x14ac:dyDescent="0.25">
      <c r="E350" s="119"/>
    </row>
    <row r="351" spans="5:5" x14ac:dyDescent="0.25">
      <c r="E351" s="119"/>
    </row>
    <row r="352" spans="5:5" x14ac:dyDescent="0.25">
      <c r="E352" s="119"/>
    </row>
    <row r="353" spans="5:5" x14ac:dyDescent="0.25">
      <c r="E353" s="119"/>
    </row>
    <row r="354" spans="5:5" x14ac:dyDescent="0.25">
      <c r="E354" s="119"/>
    </row>
    <row r="355" spans="5:5" x14ac:dyDescent="0.25">
      <c r="E355" s="119"/>
    </row>
    <row r="356" spans="5:5" x14ac:dyDescent="0.25">
      <c r="E356" s="119"/>
    </row>
    <row r="357" spans="5:5" x14ac:dyDescent="0.25">
      <c r="E357" s="119"/>
    </row>
    <row r="358" spans="5:5" x14ac:dyDescent="0.25">
      <c r="E358" s="119"/>
    </row>
    <row r="359" spans="5:5" x14ac:dyDescent="0.25">
      <c r="E359" s="119"/>
    </row>
    <row r="360" spans="5:5" x14ac:dyDescent="0.25">
      <c r="E360" s="119"/>
    </row>
    <row r="361" spans="5:5" x14ac:dyDescent="0.25">
      <c r="E361" s="119"/>
    </row>
    <row r="362" spans="5:5" x14ac:dyDescent="0.25">
      <c r="E362" s="119"/>
    </row>
    <row r="363" spans="5:5" x14ac:dyDescent="0.25">
      <c r="E363" s="119"/>
    </row>
    <row r="364" spans="5:5" x14ac:dyDescent="0.25">
      <c r="E364" s="119"/>
    </row>
    <row r="365" spans="5:5" x14ac:dyDescent="0.25">
      <c r="E365" s="119"/>
    </row>
    <row r="366" spans="5:5" x14ac:dyDescent="0.25">
      <c r="E366" s="119"/>
    </row>
    <row r="367" spans="5:5" x14ac:dyDescent="0.25">
      <c r="E367" s="119"/>
    </row>
    <row r="368" spans="5:5" x14ac:dyDescent="0.25">
      <c r="E368" s="119"/>
    </row>
    <row r="369" spans="5:5" x14ac:dyDescent="0.25">
      <c r="E369" s="119"/>
    </row>
    <row r="370" spans="5:5" x14ac:dyDescent="0.25">
      <c r="E370" s="119"/>
    </row>
    <row r="371" spans="5:5" x14ac:dyDescent="0.25">
      <c r="E371" s="119"/>
    </row>
    <row r="372" spans="5:5" x14ac:dyDescent="0.25">
      <c r="E372" s="119"/>
    </row>
    <row r="373" spans="5:5" x14ac:dyDescent="0.25">
      <c r="E373" s="119"/>
    </row>
    <row r="374" spans="5:5" x14ac:dyDescent="0.25">
      <c r="E374" s="119"/>
    </row>
    <row r="375" spans="5:5" x14ac:dyDescent="0.25">
      <c r="E375" s="119"/>
    </row>
    <row r="376" spans="5:5" x14ac:dyDescent="0.25">
      <c r="E376" s="119"/>
    </row>
    <row r="377" spans="5:5" x14ac:dyDescent="0.25">
      <c r="E377" s="119"/>
    </row>
    <row r="378" spans="5:5" x14ac:dyDescent="0.25">
      <c r="E378" s="119"/>
    </row>
    <row r="379" spans="5:5" x14ac:dyDescent="0.25">
      <c r="E379" s="119"/>
    </row>
    <row r="380" spans="5:5" x14ac:dyDescent="0.25">
      <c r="E380" s="119"/>
    </row>
    <row r="381" spans="5:5" x14ac:dyDescent="0.25">
      <c r="E381" s="119"/>
    </row>
    <row r="382" spans="5:5" x14ac:dyDescent="0.25">
      <c r="E382" s="119"/>
    </row>
    <row r="383" spans="5:5" x14ac:dyDescent="0.25">
      <c r="E383" s="119"/>
    </row>
    <row r="384" spans="5:5" x14ac:dyDescent="0.25">
      <c r="E384" s="119"/>
    </row>
    <row r="385" spans="5:5" x14ac:dyDescent="0.25">
      <c r="E385" s="119"/>
    </row>
    <row r="386" spans="5:5" x14ac:dyDescent="0.25">
      <c r="E386" s="119"/>
    </row>
    <row r="387" spans="5:5" x14ac:dyDescent="0.25">
      <c r="E387" s="119"/>
    </row>
    <row r="388" spans="5:5" x14ac:dyDescent="0.25">
      <c r="E388" s="119"/>
    </row>
    <row r="389" spans="5:5" x14ac:dyDescent="0.25">
      <c r="E389" s="119"/>
    </row>
    <row r="390" spans="5:5" x14ac:dyDescent="0.25">
      <c r="E390" s="119"/>
    </row>
    <row r="391" spans="5:5" x14ac:dyDescent="0.25">
      <c r="E391" s="119"/>
    </row>
    <row r="392" spans="5:5" x14ac:dyDescent="0.25">
      <c r="E392" s="119"/>
    </row>
    <row r="393" spans="5:5" x14ac:dyDescent="0.25">
      <c r="E393" s="119"/>
    </row>
    <row r="394" spans="5:5" x14ac:dyDescent="0.25">
      <c r="E394" s="119"/>
    </row>
    <row r="395" spans="5:5" x14ac:dyDescent="0.25">
      <c r="E395" s="119"/>
    </row>
    <row r="396" spans="5:5" x14ac:dyDescent="0.25">
      <c r="E396" s="119"/>
    </row>
    <row r="397" spans="5:5" x14ac:dyDescent="0.25">
      <c r="E397" s="119"/>
    </row>
    <row r="398" spans="5:5" x14ac:dyDescent="0.25">
      <c r="E398" s="119"/>
    </row>
    <row r="399" spans="5:5" x14ac:dyDescent="0.25">
      <c r="E399" s="119"/>
    </row>
    <row r="400" spans="5:5" x14ac:dyDescent="0.25">
      <c r="E400" s="119"/>
    </row>
    <row r="401" spans="5:5" x14ac:dyDescent="0.25">
      <c r="E401" s="119"/>
    </row>
    <row r="402" spans="5:5" x14ac:dyDescent="0.25">
      <c r="E402" s="119"/>
    </row>
    <row r="403" spans="5:5" x14ac:dyDescent="0.25">
      <c r="E403" s="119"/>
    </row>
    <row r="404" spans="5:5" x14ac:dyDescent="0.25">
      <c r="E404" s="119"/>
    </row>
    <row r="405" spans="5:5" x14ac:dyDescent="0.25">
      <c r="E405" s="119"/>
    </row>
    <row r="406" spans="5:5" x14ac:dyDescent="0.25">
      <c r="E406" s="119"/>
    </row>
    <row r="407" spans="5:5" x14ac:dyDescent="0.25">
      <c r="E407" s="119"/>
    </row>
    <row r="408" spans="5:5" x14ac:dyDescent="0.25">
      <c r="E408" s="119"/>
    </row>
    <row r="409" spans="5:5" x14ac:dyDescent="0.25">
      <c r="E409" s="119"/>
    </row>
    <row r="410" spans="5:5" x14ac:dyDescent="0.25">
      <c r="E410" s="119"/>
    </row>
    <row r="411" spans="5:5" x14ac:dyDescent="0.25">
      <c r="E411" s="119"/>
    </row>
    <row r="412" spans="5:5" x14ac:dyDescent="0.25">
      <c r="E412" s="119"/>
    </row>
    <row r="413" spans="5:5" x14ac:dyDescent="0.25">
      <c r="E413" s="119"/>
    </row>
    <row r="414" spans="5:5" x14ac:dyDescent="0.25">
      <c r="E414" s="119"/>
    </row>
    <row r="415" spans="5:5" x14ac:dyDescent="0.25">
      <c r="E415" s="119"/>
    </row>
    <row r="416" spans="5:5" x14ac:dyDescent="0.25">
      <c r="E416" s="119"/>
    </row>
    <row r="417" spans="5:5" x14ac:dyDescent="0.25">
      <c r="E417" s="119"/>
    </row>
    <row r="418" spans="5:5" x14ac:dyDescent="0.25">
      <c r="E418" s="119"/>
    </row>
    <row r="419" spans="5:5" x14ac:dyDescent="0.25">
      <c r="E419" s="119"/>
    </row>
    <row r="420" spans="5:5" x14ac:dyDescent="0.25">
      <c r="E420" s="119"/>
    </row>
    <row r="421" spans="5:5" x14ac:dyDescent="0.25">
      <c r="E421" s="119"/>
    </row>
    <row r="422" spans="5:5" x14ac:dyDescent="0.25">
      <c r="E422" s="119"/>
    </row>
    <row r="423" spans="5:5" x14ac:dyDescent="0.25">
      <c r="E423" s="119"/>
    </row>
    <row r="424" spans="5:5" x14ac:dyDescent="0.25">
      <c r="E424" s="119"/>
    </row>
    <row r="425" spans="5:5" x14ac:dyDescent="0.25">
      <c r="E425" s="119"/>
    </row>
    <row r="426" spans="5:5" x14ac:dyDescent="0.25">
      <c r="E426" s="119"/>
    </row>
    <row r="427" spans="5:5" x14ac:dyDescent="0.25">
      <c r="E427" s="119"/>
    </row>
    <row r="428" spans="5:5" x14ac:dyDescent="0.25">
      <c r="E428" s="119"/>
    </row>
    <row r="429" spans="5:5" x14ac:dyDescent="0.25">
      <c r="E429" s="119"/>
    </row>
    <row r="430" spans="5:5" x14ac:dyDescent="0.25">
      <c r="E430" s="119"/>
    </row>
    <row r="431" spans="5:5" x14ac:dyDescent="0.25">
      <c r="E431" s="119"/>
    </row>
    <row r="432" spans="5:5" x14ac:dyDescent="0.25">
      <c r="E432" s="119"/>
    </row>
    <row r="433" spans="5:5" x14ac:dyDescent="0.25">
      <c r="E433" s="119"/>
    </row>
    <row r="434" spans="5:5" x14ac:dyDescent="0.25">
      <c r="E434" s="119"/>
    </row>
    <row r="435" spans="5:5" x14ac:dyDescent="0.25">
      <c r="E435" s="119"/>
    </row>
  </sheetData>
  <sheetProtection algorithmName="SHA-512" hashValue="vxHqsn0vty3/+jGK1n4aT1JXBQVo4FWkolHN0HNwCF0GB2VbNaDIcTgCjXyDzhfvSb3EmATNE7pE1x8Hw0q0VQ==" saltValue="Xkut/z9HgBcWu/Rqb98EEA==" spinCount="100000" sheet="1" objects="1" scenarios="1" insertHyperlinks="0" autoFilter="0"/>
  <autoFilter ref="B1:F435" xr:uid="{00000000-0001-0000-0B00-000000000000}"/>
  <pageMargins left="0.70866141732283472" right="0.70866141732283472" top="0.74803149606299213" bottom="0.74803149606299213" header="0.31496062992125984" footer="0.31496062992125984"/>
  <pageSetup paperSize="9" orientation="landscape" r:id="rId1"/>
  <headerFooter>
    <oddFooter>&amp;L&amp;F&amp;CPage &amp;P of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7030A0"/>
  </sheetPr>
  <dimension ref="A1:G24"/>
  <sheetViews>
    <sheetView workbookViewId="0">
      <selection activeCell="D24" sqref="D24"/>
    </sheetView>
  </sheetViews>
  <sheetFormatPr defaultColWidth="9.140625" defaultRowHeight="12.75" x14ac:dyDescent="0.2"/>
  <cols>
    <col min="1" max="1" width="13.140625" style="372" customWidth="1"/>
    <col min="2" max="2" width="15.7109375" style="363" bestFit="1" customWidth="1"/>
    <col min="3" max="3" width="10.42578125" style="363" customWidth="1"/>
    <col min="4" max="4" width="98.7109375" style="363" customWidth="1"/>
    <col min="5" max="5" width="9.140625" style="372"/>
    <col min="6" max="6" width="12" style="363" customWidth="1"/>
    <col min="7" max="7" width="41.28515625" style="363" customWidth="1"/>
    <col min="8" max="16384" width="9.140625" style="363"/>
  </cols>
  <sheetData>
    <row r="1" spans="1:7" x14ac:dyDescent="0.2">
      <c r="A1" s="364" t="s">
        <v>439</v>
      </c>
      <c r="B1" s="365" t="s">
        <v>213</v>
      </c>
      <c r="C1" s="366" t="s">
        <v>279</v>
      </c>
      <c r="D1" s="366" t="s">
        <v>382</v>
      </c>
      <c r="E1" s="364" t="s">
        <v>383</v>
      </c>
      <c r="F1" s="366" t="s">
        <v>384</v>
      </c>
      <c r="G1" s="367" t="s">
        <v>449</v>
      </c>
    </row>
    <row r="2" spans="1:7" x14ac:dyDescent="0.2">
      <c r="A2" s="368" t="s">
        <v>282</v>
      </c>
      <c r="B2" s="369" t="s">
        <v>432</v>
      </c>
      <c r="C2" s="370"/>
      <c r="D2" s="370" t="s">
        <v>433</v>
      </c>
      <c r="E2" s="368" t="s">
        <v>438</v>
      </c>
      <c r="F2" s="371">
        <v>44300</v>
      </c>
      <c r="G2" s="370"/>
    </row>
    <row r="3" spans="1:7" x14ac:dyDescent="0.2">
      <c r="A3" s="368" t="s">
        <v>282</v>
      </c>
      <c r="B3" s="370"/>
      <c r="C3" s="370"/>
      <c r="D3" s="370" t="s">
        <v>434</v>
      </c>
      <c r="E3" s="368" t="s">
        <v>438</v>
      </c>
      <c r="F3" s="371">
        <v>44300</v>
      </c>
      <c r="G3" s="370"/>
    </row>
    <row r="4" spans="1:7" x14ac:dyDescent="0.2">
      <c r="A4" s="368" t="s">
        <v>282</v>
      </c>
      <c r="B4" s="370"/>
      <c r="C4" s="370"/>
      <c r="D4" s="370" t="s">
        <v>435</v>
      </c>
      <c r="E4" s="368" t="s">
        <v>438</v>
      </c>
      <c r="F4" s="371">
        <v>44300</v>
      </c>
      <c r="G4" s="370"/>
    </row>
    <row r="5" spans="1:7" x14ac:dyDescent="0.2">
      <c r="A5" s="368" t="s">
        <v>282</v>
      </c>
      <c r="B5" s="369" t="s">
        <v>436</v>
      </c>
      <c r="C5" s="370"/>
      <c r="D5" s="370" t="s">
        <v>437</v>
      </c>
      <c r="E5" s="368" t="s">
        <v>438</v>
      </c>
      <c r="F5" s="371">
        <v>44300</v>
      </c>
      <c r="G5" s="370"/>
    </row>
    <row r="6" spans="1:7" x14ac:dyDescent="0.2">
      <c r="A6" s="368" t="s">
        <v>282</v>
      </c>
      <c r="B6" s="370" t="s">
        <v>447</v>
      </c>
      <c r="C6" s="370"/>
      <c r="D6" s="370" t="s">
        <v>448</v>
      </c>
      <c r="E6" s="368" t="s">
        <v>438</v>
      </c>
      <c r="F6" s="371">
        <v>44300</v>
      </c>
      <c r="G6" s="370" t="s">
        <v>450</v>
      </c>
    </row>
    <row r="7" spans="1:7" x14ac:dyDescent="0.2">
      <c r="A7" s="368" t="s">
        <v>282</v>
      </c>
      <c r="B7" s="370" t="s">
        <v>453</v>
      </c>
      <c r="C7" s="370" t="s">
        <v>454</v>
      </c>
      <c r="D7" s="370" t="s">
        <v>455</v>
      </c>
      <c r="E7" s="368" t="s">
        <v>438</v>
      </c>
      <c r="F7" s="371">
        <v>44306</v>
      </c>
      <c r="G7" s="370"/>
    </row>
    <row r="8" spans="1:7" x14ac:dyDescent="0.2">
      <c r="A8" s="368" t="s">
        <v>456</v>
      </c>
      <c r="B8" s="370" t="s">
        <v>68</v>
      </c>
      <c r="C8" s="370"/>
      <c r="D8" s="370" t="s">
        <v>458</v>
      </c>
      <c r="E8" s="368" t="s">
        <v>457</v>
      </c>
      <c r="F8" s="371">
        <v>44307</v>
      </c>
      <c r="G8" s="370"/>
    </row>
    <row r="9" spans="1:7" ht="25.5" x14ac:dyDescent="0.2">
      <c r="A9" s="368" t="s">
        <v>456</v>
      </c>
      <c r="B9" s="370" t="s">
        <v>135</v>
      </c>
      <c r="C9" s="370"/>
      <c r="D9" s="370" t="s">
        <v>459</v>
      </c>
      <c r="E9" s="368" t="s">
        <v>457</v>
      </c>
      <c r="F9" s="371">
        <v>44307</v>
      </c>
      <c r="G9" s="370"/>
    </row>
    <row r="10" spans="1:7" ht="25.5" x14ac:dyDescent="0.2">
      <c r="A10" s="368" t="s">
        <v>456</v>
      </c>
      <c r="B10" s="370" t="s">
        <v>135</v>
      </c>
      <c r="C10" s="370"/>
      <c r="D10" s="370" t="s">
        <v>460</v>
      </c>
      <c r="E10" s="368" t="s">
        <v>457</v>
      </c>
      <c r="F10" s="371">
        <v>44307</v>
      </c>
      <c r="G10" s="370"/>
    </row>
    <row r="11" spans="1:7" x14ac:dyDescent="0.2">
      <c r="A11" s="392" t="s">
        <v>487</v>
      </c>
      <c r="B11" s="393" t="s">
        <v>232</v>
      </c>
      <c r="C11" s="393"/>
      <c r="D11" s="393" t="s">
        <v>488</v>
      </c>
      <c r="G11" s="363" t="s">
        <v>489</v>
      </c>
    </row>
    <row r="12" spans="1:7" x14ac:dyDescent="0.2">
      <c r="A12" s="394" t="s">
        <v>282</v>
      </c>
      <c r="B12" s="395" t="s">
        <v>491</v>
      </c>
      <c r="C12" s="395"/>
      <c r="D12" s="395" t="s">
        <v>492</v>
      </c>
      <c r="E12" s="394" t="s">
        <v>490</v>
      </c>
      <c r="F12" s="396">
        <v>44692</v>
      </c>
      <c r="G12" s="395"/>
    </row>
    <row r="13" spans="1:7" x14ac:dyDescent="0.2">
      <c r="A13" s="372" t="s">
        <v>514</v>
      </c>
      <c r="B13" s="363" t="s">
        <v>515</v>
      </c>
      <c r="C13" s="363" t="s">
        <v>555</v>
      </c>
      <c r="D13" s="363" t="s">
        <v>557</v>
      </c>
      <c r="E13" s="372" t="s">
        <v>438</v>
      </c>
      <c r="F13" s="404">
        <v>44973</v>
      </c>
    </row>
    <row r="14" spans="1:7" x14ac:dyDescent="0.2">
      <c r="A14" s="372" t="s">
        <v>514</v>
      </c>
      <c r="B14" s="363" t="s">
        <v>515</v>
      </c>
      <c r="C14" s="363" t="s">
        <v>555</v>
      </c>
      <c r="D14" s="363" t="s">
        <v>554</v>
      </c>
      <c r="E14" s="372" t="s">
        <v>438</v>
      </c>
      <c r="F14" s="404">
        <v>44973</v>
      </c>
    </row>
    <row r="15" spans="1:7" x14ac:dyDescent="0.2">
      <c r="A15" s="372" t="s">
        <v>514</v>
      </c>
      <c r="B15" s="363" t="s">
        <v>556</v>
      </c>
      <c r="C15" s="363" t="s">
        <v>549</v>
      </c>
      <c r="D15" s="363" t="s">
        <v>553</v>
      </c>
      <c r="E15" s="372" t="s">
        <v>438</v>
      </c>
      <c r="F15" s="404">
        <v>44973</v>
      </c>
    </row>
    <row r="16" spans="1:7" x14ac:dyDescent="0.2">
      <c r="A16" s="372" t="s">
        <v>514</v>
      </c>
      <c r="B16" s="363" t="s">
        <v>516</v>
      </c>
      <c r="D16" s="363" t="s">
        <v>517</v>
      </c>
      <c r="E16" s="372" t="s">
        <v>438</v>
      </c>
      <c r="F16" s="404">
        <v>44973</v>
      </c>
    </row>
    <row r="17" spans="1:7" x14ac:dyDescent="0.2">
      <c r="A17" s="372" t="s">
        <v>514</v>
      </c>
      <c r="B17" s="363" t="s">
        <v>548</v>
      </c>
      <c r="C17" s="363" t="s">
        <v>549</v>
      </c>
      <c r="D17" s="363" t="s">
        <v>553</v>
      </c>
      <c r="E17" s="372" t="s">
        <v>438</v>
      </c>
      <c r="F17" s="404">
        <v>44973</v>
      </c>
    </row>
    <row r="18" spans="1:7" ht="25.5" x14ac:dyDescent="0.2">
      <c r="A18" s="372" t="s">
        <v>514</v>
      </c>
      <c r="B18" s="363" t="s">
        <v>453</v>
      </c>
      <c r="C18" s="363" t="s">
        <v>550</v>
      </c>
      <c r="D18" s="363" t="s">
        <v>551</v>
      </c>
      <c r="E18" s="372" t="s">
        <v>438</v>
      </c>
      <c r="F18" s="404">
        <v>44993</v>
      </c>
    </row>
    <row r="19" spans="1:7" x14ac:dyDescent="0.2">
      <c r="A19" s="372" t="s">
        <v>514</v>
      </c>
      <c r="B19" s="363" t="s">
        <v>552</v>
      </c>
      <c r="C19" s="363" t="s">
        <v>559</v>
      </c>
      <c r="D19" s="363" t="s">
        <v>558</v>
      </c>
      <c r="E19" s="372" t="s">
        <v>438</v>
      </c>
      <c r="F19" s="404">
        <v>44993</v>
      </c>
    </row>
    <row r="20" spans="1:7" ht="25.5" x14ac:dyDescent="0.2">
      <c r="A20" s="372" t="s">
        <v>514</v>
      </c>
      <c r="B20" s="363" t="s">
        <v>565</v>
      </c>
      <c r="C20" s="363" t="s">
        <v>566</v>
      </c>
      <c r="D20" s="363" t="s">
        <v>567</v>
      </c>
      <c r="E20" s="372" t="s">
        <v>438</v>
      </c>
      <c r="F20" s="404">
        <v>45029</v>
      </c>
    </row>
    <row r="21" spans="1:7" x14ac:dyDescent="0.2">
      <c r="A21" s="485">
        <v>2024</v>
      </c>
      <c r="B21" s="485"/>
      <c r="C21" s="485"/>
      <c r="D21" s="485"/>
      <c r="E21" s="485"/>
      <c r="F21" s="485"/>
      <c r="G21" s="485"/>
    </row>
    <row r="22" spans="1:7" x14ac:dyDescent="0.2">
      <c r="A22" s="372" t="s">
        <v>577</v>
      </c>
      <c r="B22" s="363" t="s">
        <v>578</v>
      </c>
      <c r="D22" s="363" t="s">
        <v>581</v>
      </c>
      <c r="E22" s="372" t="s">
        <v>583</v>
      </c>
      <c r="F22" s="404">
        <v>45419</v>
      </c>
    </row>
    <row r="23" spans="1:7" x14ac:dyDescent="0.2">
      <c r="D23" s="363" t="s">
        <v>584</v>
      </c>
      <c r="E23" s="372" t="s">
        <v>583</v>
      </c>
      <c r="F23" s="404">
        <v>45420</v>
      </c>
    </row>
    <row r="24" spans="1:7" x14ac:dyDescent="0.2">
      <c r="D24" s="363" t="s">
        <v>582</v>
      </c>
      <c r="E24" s="372" t="s">
        <v>583</v>
      </c>
      <c r="F24" s="404">
        <v>45420</v>
      </c>
    </row>
  </sheetData>
  <sheetProtection algorithmName="SHA-512" hashValue="Y3q6fJpjmNLeyDje4C1hbGYO8Kf+b9Ki0BnQuAcfpKLwFj2YC4UEdN3Z2PWW47uOYH2xoPyjOSn1zdRD/vqFuQ==" saltValue="sR6Qw0zApqIG9tAG+JrlyQ==" spinCount="100000" sheet="1" objects="1" scenarios="1" selectLockedCells="1" selectUnlockedCells="1"/>
  <mergeCells count="1">
    <mergeCell ref="A21:G21"/>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7030A0"/>
  </sheetPr>
  <dimension ref="A1:M40"/>
  <sheetViews>
    <sheetView workbookViewId="0">
      <selection activeCell="D24" sqref="D24"/>
    </sheetView>
  </sheetViews>
  <sheetFormatPr defaultColWidth="9.140625" defaultRowHeight="12.75" x14ac:dyDescent="0.2"/>
  <cols>
    <col min="1" max="1" width="24.85546875" style="37" customWidth="1"/>
    <col min="2" max="2" width="12.7109375" style="332" bestFit="1" customWidth="1"/>
    <col min="3" max="3" width="9.5703125" style="37" customWidth="1"/>
    <col min="4" max="4" width="10.140625" style="37" bestFit="1" customWidth="1"/>
    <col min="5" max="5" width="34.140625" style="37" customWidth="1"/>
    <col min="6" max="6" width="3.85546875" style="37" customWidth="1"/>
    <col min="7" max="7" width="9.28515625" style="37" customWidth="1"/>
    <col min="8" max="8" width="34.140625" style="37" customWidth="1"/>
    <col min="9" max="9" width="9.140625" style="37"/>
    <col min="10" max="10" width="22" style="37" customWidth="1"/>
    <col min="11" max="11" width="78.42578125" style="331" customWidth="1"/>
    <col min="12" max="12" width="9.140625" style="37"/>
    <col min="13" max="13" width="9.140625" style="37" hidden="1" customWidth="1"/>
    <col min="14" max="16384" width="9.140625" style="37"/>
  </cols>
  <sheetData>
    <row r="1" spans="1:13" ht="44.25" thickBot="1" x14ac:dyDescent="0.3">
      <c r="A1" s="306" t="s">
        <v>100</v>
      </c>
      <c r="B1" s="306" t="s">
        <v>101</v>
      </c>
      <c r="C1" s="36"/>
      <c r="D1" s="36" t="s">
        <v>207</v>
      </c>
      <c r="E1" s="36" t="s">
        <v>208</v>
      </c>
      <c r="F1" s="376"/>
      <c r="G1" s="377" t="s">
        <v>464</v>
      </c>
      <c r="H1" s="378" t="s">
        <v>208</v>
      </c>
      <c r="J1" s="307" t="s">
        <v>385</v>
      </c>
      <c r="K1" s="308" t="s">
        <v>386</v>
      </c>
      <c r="M1" s="424" t="s">
        <v>569</v>
      </c>
    </row>
    <row r="2" spans="1:13" ht="15.75" x14ac:dyDescent="0.25">
      <c r="A2" s="309" t="s">
        <v>3</v>
      </c>
      <c r="B2" s="310" t="s">
        <v>2</v>
      </c>
      <c r="C2" s="38"/>
      <c r="D2" s="37" t="s">
        <v>193</v>
      </c>
      <c r="E2" s="37" t="s">
        <v>169</v>
      </c>
      <c r="J2" s="486" t="s">
        <v>387</v>
      </c>
      <c r="K2" s="487"/>
    </row>
    <row r="3" spans="1:13" ht="15" x14ac:dyDescent="0.2">
      <c r="A3" s="309" t="s">
        <v>5</v>
      </c>
      <c r="B3" s="310" t="s">
        <v>4</v>
      </c>
      <c r="C3" s="39"/>
      <c r="D3" s="37" t="s">
        <v>194</v>
      </c>
      <c r="E3" s="37" t="s">
        <v>170</v>
      </c>
      <c r="J3" s="311" t="s">
        <v>388</v>
      </c>
      <c r="K3" s="312" t="s">
        <v>90</v>
      </c>
    </row>
    <row r="4" spans="1:13" ht="15" x14ac:dyDescent="0.2">
      <c r="A4" s="309" t="s">
        <v>275</v>
      </c>
      <c r="B4" s="310" t="s">
        <v>6</v>
      </c>
      <c r="C4" s="39"/>
      <c r="D4" s="37" t="s">
        <v>195</v>
      </c>
      <c r="E4" s="37" t="s">
        <v>171</v>
      </c>
      <c r="J4" s="311" t="s">
        <v>389</v>
      </c>
      <c r="K4" s="312" t="s">
        <v>1</v>
      </c>
    </row>
    <row r="5" spans="1:13" ht="15.75" thickBot="1" x14ac:dyDescent="0.25">
      <c r="A5" s="309" t="s">
        <v>8</v>
      </c>
      <c r="B5" s="310" t="s">
        <v>7</v>
      </c>
      <c r="C5" s="39"/>
      <c r="D5" s="37" t="s">
        <v>2</v>
      </c>
      <c r="J5" s="313" t="s">
        <v>390</v>
      </c>
      <c r="K5" s="314" t="s">
        <v>93</v>
      </c>
    </row>
    <row r="6" spans="1:13" ht="15.75" x14ac:dyDescent="0.25">
      <c r="A6" s="309" t="s">
        <v>10</v>
      </c>
      <c r="B6" s="310" t="s">
        <v>9</v>
      </c>
      <c r="C6" s="39"/>
      <c r="D6" s="37" t="s">
        <v>268</v>
      </c>
      <c r="J6" s="488" t="s">
        <v>391</v>
      </c>
      <c r="K6" s="489"/>
    </row>
    <row r="7" spans="1:13" ht="15" x14ac:dyDescent="0.2">
      <c r="A7" s="309" t="s">
        <v>12</v>
      </c>
      <c r="B7" s="310" t="s">
        <v>11</v>
      </c>
      <c r="C7" s="39"/>
      <c r="D7" s="37" t="s">
        <v>274</v>
      </c>
      <c r="J7" s="315" t="s">
        <v>392</v>
      </c>
      <c r="K7" s="316" t="s">
        <v>408</v>
      </c>
    </row>
    <row r="8" spans="1:13" ht="15" x14ac:dyDescent="0.2">
      <c r="A8" s="309" t="s">
        <v>14</v>
      </c>
      <c r="B8" s="310" t="s">
        <v>13</v>
      </c>
      <c r="C8" s="39"/>
      <c r="D8" s="37" t="s">
        <v>269</v>
      </c>
      <c r="J8" s="315" t="s">
        <v>393</v>
      </c>
      <c r="K8" s="316">
        <v>2024</v>
      </c>
    </row>
    <row r="9" spans="1:13" ht="15.75" thickBot="1" x14ac:dyDescent="0.25">
      <c r="A9" s="309" t="s">
        <v>16</v>
      </c>
      <c r="B9" s="310" t="s">
        <v>15</v>
      </c>
      <c r="C9" s="39"/>
      <c r="J9" s="317" t="s">
        <v>394</v>
      </c>
      <c r="K9" s="318" t="s">
        <v>568</v>
      </c>
    </row>
    <row r="10" spans="1:13" ht="15.75" thickBot="1" x14ac:dyDescent="0.25">
      <c r="A10" s="309" t="s">
        <v>18</v>
      </c>
      <c r="B10" s="310" t="s">
        <v>17</v>
      </c>
      <c r="C10" s="39"/>
      <c r="J10" s="315" t="s">
        <v>395</v>
      </c>
      <c r="K10" s="319" t="s">
        <v>519</v>
      </c>
    </row>
    <row r="11" spans="1:13" ht="15.75" x14ac:dyDescent="0.25">
      <c r="A11" s="309" t="s">
        <v>20</v>
      </c>
      <c r="B11" s="310" t="s">
        <v>19</v>
      </c>
      <c r="C11" s="39"/>
      <c r="J11" s="490" t="s">
        <v>396</v>
      </c>
      <c r="K11" s="491"/>
    </row>
    <row r="12" spans="1:13" ht="15" x14ac:dyDescent="0.2">
      <c r="A12" s="309" t="s">
        <v>22</v>
      </c>
      <c r="B12" s="310" t="s">
        <v>21</v>
      </c>
      <c r="C12" s="39"/>
      <c r="J12" s="320" t="s">
        <v>397</v>
      </c>
      <c r="K12" s="321" t="s">
        <v>398</v>
      </c>
    </row>
    <row r="13" spans="1:13" ht="15" x14ac:dyDescent="0.2">
      <c r="A13" s="309" t="s">
        <v>24</v>
      </c>
      <c r="B13" s="310" t="s">
        <v>23</v>
      </c>
      <c r="C13" s="39"/>
      <c r="J13" s="320" t="s">
        <v>399</v>
      </c>
      <c r="K13" s="321" t="s">
        <v>407</v>
      </c>
    </row>
    <row r="14" spans="1:13" ht="15" x14ac:dyDescent="0.2">
      <c r="A14" s="309" t="s">
        <v>26</v>
      </c>
      <c r="B14" s="310" t="s">
        <v>25</v>
      </c>
      <c r="C14" s="39"/>
      <c r="J14" s="322" t="s">
        <v>400</v>
      </c>
      <c r="K14" s="323" t="s">
        <v>579</v>
      </c>
    </row>
    <row r="15" spans="1:13" ht="15.75" thickBot="1" x14ac:dyDescent="0.25">
      <c r="A15" s="309" t="s">
        <v>28</v>
      </c>
      <c r="B15" s="310" t="s">
        <v>27</v>
      </c>
      <c r="C15" s="39"/>
      <c r="J15" s="324" t="s">
        <v>401</v>
      </c>
      <c r="K15" s="325" t="s">
        <v>580</v>
      </c>
    </row>
    <row r="16" spans="1:13" ht="15.75" x14ac:dyDescent="0.2">
      <c r="A16" s="309" t="s">
        <v>30</v>
      </c>
      <c r="B16" s="310" t="s">
        <v>29</v>
      </c>
      <c r="C16" s="39"/>
      <c r="J16" s="492" t="s">
        <v>402</v>
      </c>
      <c r="K16" s="493"/>
    </row>
    <row r="17" spans="1:11" ht="15" x14ac:dyDescent="0.2">
      <c r="A17" s="309" t="s">
        <v>32</v>
      </c>
      <c r="B17" s="310" t="s">
        <v>31</v>
      </c>
      <c r="C17" s="39"/>
      <c r="J17" s="326" t="s">
        <v>403</v>
      </c>
      <c r="K17" s="327"/>
    </row>
    <row r="18" spans="1:11" ht="15" x14ac:dyDescent="0.2">
      <c r="A18" s="309" t="s">
        <v>34</v>
      </c>
      <c r="B18" s="310" t="s">
        <v>33</v>
      </c>
      <c r="C18" s="39"/>
      <c r="J18" s="326" t="s">
        <v>404</v>
      </c>
      <c r="K18" s="327" t="s">
        <v>104</v>
      </c>
    </row>
    <row r="19" spans="1:11" ht="15" x14ac:dyDescent="0.2">
      <c r="A19" s="309" t="s">
        <v>36</v>
      </c>
      <c r="B19" s="310" t="s">
        <v>35</v>
      </c>
      <c r="C19" s="39"/>
      <c r="J19" s="326" t="s">
        <v>405</v>
      </c>
      <c r="K19" s="328" t="s">
        <v>311</v>
      </c>
    </row>
    <row r="20" spans="1:11" ht="15.75" thickBot="1" x14ac:dyDescent="0.25">
      <c r="A20" s="309" t="s">
        <v>38</v>
      </c>
      <c r="B20" s="310" t="s">
        <v>37</v>
      </c>
      <c r="C20" s="39"/>
      <c r="J20" s="329" t="s">
        <v>406</v>
      </c>
      <c r="K20" s="330" t="s">
        <v>105</v>
      </c>
    </row>
    <row r="21" spans="1:11" ht="15" x14ac:dyDescent="0.2">
      <c r="A21" s="309" t="s">
        <v>40</v>
      </c>
      <c r="B21" s="310" t="s">
        <v>39</v>
      </c>
      <c r="C21" s="39"/>
    </row>
    <row r="22" spans="1:11" ht="15" x14ac:dyDescent="0.2">
      <c r="A22" s="309" t="s">
        <v>42</v>
      </c>
      <c r="B22" s="310" t="s">
        <v>41</v>
      </c>
      <c r="C22" s="39"/>
    </row>
    <row r="23" spans="1:11" ht="15" x14ac:dyDescent="0.2">
      <c r="A23" s="309" t="s">
        <v>44</v>
      </c>
      <c r="B23" s="310" t="s">
        <v>43</v>
      </c>
      <c r="C23" s="39"/>
    </row>
    <row r="24" spans="1:11" ht="15" x14ac:dyDescent="0.2">
      <c r="A24" s="309" t="s">
        <v>46</v>
      </c>
      <c r="B24" s="310" t="s">
        <v>45</v>
      </c>
      <c r="C24" s="39"/>
    </row>
    <row r="25" spans="1:11" ht="15" x14ac:dyDescent="0.2">
      <c r="A25" s="309" t="s">
        <v>48</v>
      </c>
      <c r="B25" s="310" t="s">
        <v>47</v>
      </c>
      <c r="C25" s="39"/>
      <c r="F25" s="27"/>
      <c r="G25" s="27"/>
      <c r="H25" s="27"/>
    </row>
    <row r="26" spans="1:11" ht="15" x14ac:dyDescent="0.2">
      <c r="A26" s="309" t="s">
        <v>313</v>
      </c>
      <c r="B26" s="310" t="s">
        <v>49</v>
      </c>
      <c r="C26" s="39"/>
      <c r="F26" s="27"/>
      <c r="G26" s="27"/>
      <c r="H26" s="27"/>
    </row>
    <row r="27" spans="1:11" ht="15" x14ac:dyDescent="0.2">
      <c r="A27" s="309" t="s">
        <v>51</v>
      </c>
      <c r="B27" s="310" t="s">
        <v>50</v>
      </c>
      <c r="C27" s="39"/>
    </row>
    <row r="28" spans="1:11" ht="15" x14ac:dyDescent="0.2">
      <c r="A28" s="309" t="s">
        <v>53</v>
      </c>
      <c r="B28" s="310" t="s">
        <v>52</v>
      </c>
      <c r="C28" s="39"/>
    </row>
    <row r="29" spans="1:11" ht="15" x14ac:dyDescent="0.2">
      <c r="A29" s="309" t="s">
        <v>512</v>
      </c>
      <c r="B29" s="310" t="s">
        <v>513</v>
      </c>
      <c r="C29" s="39"/>
    </row>
    <row r="30" spans="1:11" ht="15" x14ac:dyDescent="0.2">
      <c r="A30" s="309" t="s">
        <v>59</v>
      </c>
      <c r="B30" s="310" t="s">
        <v>58</v>
      </c>
      <c r="C30" s="39"/>
    </row>
    <row r="31" spans="1:11" ht="15" x14ac:dyDescent="0.2">
      <c r="A31" s="309" t="s">
        <v>85</v>
      </c>
      <c r="B31" s="310" t="s">
        <v>86</v>
      </c>
      <c r="C31" s="39"/>
    </row>
    <row r="32" spans="1:11" ht="15" x14ac:dyDescent="0.2">
      <c r="A32" s="309" t="s">
        <v>63</v>
      </c>
      <c r="B32" s="310" t="s">
        <v>62</v>
      </c>
      <c r="C32" s="39"/>
    </row>
    <row r="33" spans="1:3" ht="15" x14ac:dyDescent="0.2">
      <c r="A33" s="309" t="s">
        <v>61</v>
      </c>
      <c r="B33" s="310" t="s">
        <v>60</v>
      </c>
      <c r="C33" s="39"/>
    </row>
    <row r="34" spans="1:3" ht="15" x14ac:dyDescent="0.2">
      <c r="A34" s="309" t="s">
        <v>84</v>
      </c>
      <c r="B34" s="310" t="s">
        <v>56</v>
      </c>
      <c r="C34" s="39"/>
    </row>
    <row r="35" spans="1:3" ht="15" x14ac:dyDescent="0.2">
      <c r="A35" s="309" t="s">
        <v>209</v>
      </c>
      <c r="B35" s="310" t="s">
        <v>83</v>
      </c>
      <c r="C35" s="39"/>
    </row>
    <row r="36" spans="1:3" ht="15" x14ac:dyDescent="0.2">
      <c r="A36" s="309" t="s">
        <v>80</v>
      </c>
      <c r="B36" s="310" t="s">
        <v>81</v>
      </c>
      <c r="C36" s="39"/>
    </row>
    <row r="37" spans="1:3" ht="15" x14ac:dyDescent="0.2">
      <c r="A37" s="309" t="s">
        <v>82</v>
      </c>
      <c r="B37" s="310" t="s">
        <v>57</v>
      </c>
      <c r="C37" s="39"/>
    </row>
    <row r="38" spans="1:3" ht="15" x14ac:dyDescent="0.2">
      <c r="A38" s="309" t="s">
        <v>55</v>
      </c>
      <c r="B38" s="310" t="s">
        <v>54</v>
      </c>
      <c r="C38" s="39"/>
    </row>
    <row r="39" spans="1:3" ht="15" x14ac:dyDescent="0.2">
      <c r="A39" s="309" t="s">
        <v>78</v>
      </c>
      <c r="B39" s="310" t="s">
        <v>79</v>
      </c>
      <c r="C39" s="39"/>
    </row>
    <row r="40" spans="1:3" ht="15" x14ac:dyDescent="0.2">
      <c r="A40" s="309" t="s">
        <v>314</v>
      </c>
      <c r="B40" s="310" t="s">
        <v>77</v>
      </c>
      <c r="C40" s="39"/>
    </row>
  </sheetData>
  <sheetProtection algorithmName="SHA-512" hashValue="ao8K3SnsD3/zP3P777EoZpleD0OoKI1R7pNJuPVoVoLD4xQ95Dx18rsZ2N74ND9+5qtb+ph+F/pRhElvgnKKMw==" saltValue="Dl+47Y3fYImhgIE5YumkEw==" spinCount="100000" sheet="1" objects="1" scenarios="1" selectLockedCells="1" selectUnlockedCells="1"/>
  <mergeCells count="4">
    <mergeCell ref="J2:K2"/>
    <mergeCell ref="J6:K6"/>
    <mergeCell ref="J11:K11"/>
    <mergeCell ref="J16:K16"/>
  </mergeCells>
  <hyperlinks>
    <hyperlink ref="K19" r:id="rId1" xr:uid="{00000000-0004-0000-0D00-000000000000}"/>
  </hyperlinks>
  <pageMargins left="0.7" right="0.7" top="0.75" bottom="0.75" header="0.3" footer="0.3"/>
  <pageSetup paperSize="9" orientation="portrait" verticalDpi="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77891-840B-4142-BF8D-A87D359E47BB}">
  <sheetPr codeName="Sheet2">
    <tabColor rgb="FF7030A0"/>
  </sheetPr>
  <dimension ref="A1:G15"/>
  <sheetViews>
    <sheetView workbookViewId="0">
      <selection activeCell="D24" sqref="D24"/>
    </sheetView>
  </sheetViews>
  <sheetFormatPr defaultColWidth="9.140625" defaultRowHeight="12.75" x14ac:dyDescent="0.2"/>
  <cols>
    <col min="1" max="1" width="19" style="425" customWidth="1"/>
    <col min="2" max="2" width="18.5703125" style="425" customWidth="1"/>
    <col min="3" max="3" width="34.7109375" style="425" customWidth="1"/>
    <col min="4" max="4" width="30.5703125" style="425" customWidth="1"/>
    <col min="5" max="5" width="25.7109375" style="425" customWidth="1"/>
    <col min="6" max="6" width="17.85546875" style="426" customWidth="1"/>
    <col min="7" max="7" width="24" style="425" customWidth="1"/>
    <col min="8" max="16384" width="9.140625" style="425"/>
  </cols>
  <sheetData>
    <row r="1" spans="1:7" ht="33.75" customHeight="1" thickBot="1" x14ac:dyDescent="0.25">
      <c r="A1" s="494" t="s">
        <v>576</v>
      </c>
      <c r="B1" s="494"/>
      <c r="C1" s="494"/>
      <c r="E1" s="495" t="s">
        <v>575</v>
      </c>
      <c r="F1" s="495"/>
      <c r="G1" s="495"/>
    </row>
    <row r="2" spans="1:7" s="429" customFormat="1" ht="15" x14ac:dyDescent="0.2">
      <c r="A2" s="431" t="s">
        <v>574</v>
      </c>
      <c r="B2" s="431" t="s">
        <v>573</v>
      </c>
      <c r="C2" s="430" t="s">
        <v>572</v>
      </c>
      <c r="E2" s="431" t="s">
        <v>574</v>
      </c>
      <c r="F2" s="431" t="s">
        <v>573</v>
      </c>
      <c r="G2" s="430" t="s">
        <v>572</v>
      </c>
    </row>
    <row r="3" spans="1:7" ht="25.5" x14ac:dyDescent="0.2">
      <c r="A3" s="428" t="s">
        <v>571</v>
      </c>
      <c r="B3" s="428" t="b">
        <v>0</v>
      </c>
      <c r="C3" s="427" t="s">
        <v>570</v>
      </c>
      <c r="F3" s="425"/>
    </row>
    <row r="4" spans="1:7" x14ac:dyDescent="0.2">
      <c r="F4" s="425"/>
    </row>
    <row r="5" spans="1:7" x14ac:dyDescent="0.2">
      <c r="F5" s="425"/>
    </row>
    <row r="6" spans="1:7" x14ac:dyDescent="0.2">
      <c r="F6" s="425"/>
    </row>
    <row r="7" spans="1:7" x14ac:dyDescent="0.2">
      <c r="F7" s="425"/>
    </row>
    <row r="8" spans="1:7" x14ac:dyDescent="0.2">
      <c r="F8" s="425"/>
    </row>
    <row r="9" spans="1:7" x14ac:dyDescent="0.2">
      <c r="F9" s="425"/>
    </row>
    <row r="10" spans="1:7" x14ac:dyDescent="0.2">
      <c r="F10" s="425"/>
    </row>
    <row r="11" spans="1:7" x14ac:dyDescent="0.2">
      <c r="F11" s="425"/>
    </row>
    <row r="12" spans="1:7" x14ac:dyDescent="0.2">
      <c r="F12" s="425"/>
    </row>
    <row r="13" spans="1:7" x14ac:dyDescent="0.2">
      <c r="F13" s="425"/>
    </row>
    <row r="14" spans="1:7" x14ac:dyDescent="0.2">
      <c r="F14" s="425"/>
    </row>
    <row r="15" spans="1:7" x14ac:dyDescent="0.2">
      <c r="F15" s="425"/>
    </row>
  </sheetData>
  <sheetProtection sheet="1" objects="1" scenarios="1" selectLockedCells="1" selectUnlockedCells="1"/>
  <mergeCells count="2">
    <mergeCell ref="A1:C1"/>
    <mergeCell ref="E1:G1"/>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B381D9"/>
  </sheetPr>
  <dimension ref="A1:H4"/>
  <sheetViews>
    <sheetView workbookViewId="0">
      <selection activeCell="C7" sqref="C7:D7"/>
    </sheetView>
  </sheetViews>
  <sheetFormatPr defaultColWidth="8.7109375" defaultRowHeight="12.75" x14ac:dyDescent="0.2"/>
  <cols>
    <col min="1" max="1" width="8.85546875" style="37" customWidth="1"/>
    <col min="2" max="5" width="8.7109375" style="37"/>
    <col min="6" max="7" width="9.85546875" style="37" customWidth="1"/>
    <col min="8" max="8" width="14.140625" style="37" customWidth="1"/>
    <col min="9" max="16384" width="8.7109375" style="37"/>
  </cols>
  <sheetData>
    <row r="1" spans="1:8" ht="45" x14ac:dyDescent="0.2">
      <c r="A1" s="398" t="s">
        <v>237</v>
      </c>
      <c r="B1" s="398" t="s">
        <v>221</v>
      </c>
      <c r="C1" s="398" t="s">
        <v>222</v>
      </c>
      <c r="D1" s="398" t="s">
        <v>223</v>
      </c>
      <c r="E1" s="398" t="s">
        <v>224</v>
      </c>
      <c r="F1" s="398" t="s">
        <v>506</v>
      </c>
      <c r="G1" s="398" t="s">
        <v>507</v>
      </c>
      <c r="H1" s="398" t="s">
        <v>508</v>
      </c>
    </row>
    <row r="2" spans="1:8" x14ac:dyDescent="0.2">
      <c r="A2" s="399" t="s">
        <v>233</v>
      </c>
      <c r="B2" s="400" t="s">
        <v>227</v>
      </c>
      <c r="C2" s="400" t="s">
        <v>227</v>
      </c>
      <c r="D2" s="400">
        <v>999</v>
      </c>
      <c r="E2" s="400">
        <v>999</v>
      </c>
      <c r="F2" s="400" t="s">
        <v>509</v>
      </c>
      <c r="G2" s="400" t="s">
        <v>283</v>
      </c>
      <c r="H2" s="401" t="s">
        <v>510</v>
      </c>
    </row>
    <row r="3" spans="1:8" x14ac:dyDescent="0.2">
      <c r="A3" s="399" t="s">
        <v>235</v>
      </c>
      <c r="B3" s="400" t="s">
        <v>227</v>
      </c>
      <c r="C3" s="400" t="s">
        <v>227</v>
      </c>
      <c r="D3" s="400">
        <v>999</v>
      </c>
      <c r="E3" s="400">
        <v>999</v>
      </c>
      <c r="F3" s="400" t="s">
        <v>509</v>
      </c>
      <c r="G3" s="400" t="s">
        <v>283</v>
      </c>
      <c r="H3" s="401" t="s">
        <v>510</v>
      </c>
    </row>
    <row r="4" spans="1:8" x14ac:dyDescent="0.2">
      <c r="B4" s="332"/>
      <c r="C4" s="332"/>
      <c r="D4" s="332"/>
      <c r="E4" s="332"/>
      <c r="F4" s="332"/>
      <c r="G4" s="332"/>
      <c r="H4" s="403"/>
    </row>
  </sheetData>
  <sheetProtection sheet="1" objects="1" scenarios="1" selectLockedCells="1" selectUnlockedCells="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B381D9"/>
  </sheetPr>
  <dimension ref="A1:A3"/>
  <sheetViews>
    <sheetView zoomScaleNormal="100" workbookViewId="0">
      <selection activeCell="C7" sqref="C7:D7"/>
    </sheetView>
  </sheetViews>
  <sheetFormatPr defaultColWidth="8.7109375" defaultRowHeight="15" x14ac:dyDescent="0.25"/>
  <cols>
    <col min="1" max="1" width="27" style="60" customWidth="1"/>
    <col min="2" max="16384" width="8.7109375" style="53"/>
  </cols>
  <sheetData>
    <row r="1" spans="1:1" x14ac:dyDescent="0.25">
      <c r="A1" s="59" t="s">
        <v>230</v>
      </c>
    </row>
    <row r="2" spans="1:1" x14ac:dyDescent="0.25">
      <c r="A2" s="60" t="s">
        <v>231</v>
      </c>
    </row>
    <row r="3" spans="1:1" x14ac:dyDescent="0.25">
      <c r="A3" s="169" t="s">
        <v>315</v>
      </c>
    </row>
  </sheetData>
  <sheetProtection sheet="1" objects="1" scenarios="1" selectLockedCells="1" selectUnlockedCells="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tabColor rgb="FFB381D9"/>
  </sheetPr>
  <dimension ref="A1:J10"/>
  <sheetViews>
    <sheetView workbookViewId="0">
      <selection activeCell="C7" sqref="C7:D7"/>
    </sheetView>
  </sheetViews>
  <sheetFormatPr defaultColWidth="8.7109375" defaultRowHeight="15" x14ac:dyDescent="0.25"/>
  <cols>
    <col min="1" max="1" width="8.7109375" style="357"/>
    <col min="2" max="2" width="10.42578125" style="357" bestFit="1" customWidth="1"/>
    <col min="3" max="3" width="8.7109375" style="357" customWidth="1"/>
    <col min="4" max="4" width="9.5703125" style="357" customWidth="1"/>
    <col min="5" max="5" width="9.42578125" style="357" customWidth="1"/>
    <col min="6" max="6" width="10.140625" style="357" bestFit="1" customWidth="1"/>
    <col min="7" max="7" width="10.140625" style="357" customWidth="1"/>
    <col min="8" max="8" width="14.5703125" style="357" bestFit="1" customWidth="1"/>
    <col min="9" max="16384" width="8.7109375" style="357"/>
  </cols>
  <sheetData>
    <row r="1" spans="1:10" ht="45" x14ac:dyDescent="0.25">
      <c r="A1" s="356" t="s">
        <v>212</v>
      </c>
      <c r="B1" s="356" t="s">
        <v>213</v>
      </c>
      <c r="C1" s="356" t="s">
        <v>221</v>
      </c>
      <c r="D1" s="356" t="s">
        <v>222</v>
      </c>
      <c r="E1" s="356" t="s">
        <v>223</v>
      </c>
      <c r="F1" s="356" t="s">
        <v>224</v>
      </c>
      <c r="G1" s="356" t="s">
        <v>440</v>
      </c>
      <c r="H1" s="356" t="s">
        <v>441</v>
      </c>
    </row>
    <row r="2" spans="1:10" x14ac:dyDescent="0.25">
      <c r="A2" s="358" t="s">
        <v>218</v>
      </c>
      <c r="B2" s="359" t="s">
        <v>234</v>
      </c>
      <c r="C2" s="359" t="s">
        <v>322</v>
      </c>
      <c r="D2" s="360" t="s">
        <v>322</v>
      </c>
      <c r="E2" s="358">
        <v>999</v>
      </c>
      <c r="F2" s="358">
        <v>999</v>
      </c>
      <c r="G2" s="359" t="s">
        <v>444</v>
      </c>
      <c r="H2" s="359" t="s">
        <v>227</v>
      </c>
    </row>
    <row r="3" spans="1:10" x14ac:dyDescent="0.25">
      <c r="A3" s="358" t="s">
        <v>218</v>
      </c>
      <c r="B3" s="359" t="s">
        <v>235</v>
      </c>
      <c r="C3" s="359" t="s">
        <v>283</v>
      </c>
      <c r="D3" s="373" t="s">
        <v>283</v>
      </c>
      <c r="E3" s="358">
        <v>999</v>
      </c>
      <c r="F3" s="358">
        <v>999</v>
      </c>
      <c r="G3" s="359" t="s">
        <v>445</v>
      </c>
      <c r="H3" s="359" t="s">
        <v>442</v>
      </c>
    </row>
    <row r="4" spans="1:10" x14ac:dyDescent="0.25">
      <c r="A4" s="358" t="s">
        <v>218</v>
      </c>
      <c r="B4" s="359" t="s">
        <v>235</v>
      </c>
      <c r="C4" s="373" t="s">
        <v>446</v>
      </c>
      <c r="D4" s="373" t="s">
        <v>446</v>
      </c>
      <c r="E4" s="358">
        <v>999</v>
      </c>
      <c r="F4" s="358">
        <v>999</v>
      </c>
      <c r="G4" s="373" t="s">
        <v>463</v>
      </c>
      <c r="H4" s="373" t="s">
        <v>462</v>
      </c>
    </row>
    <row r="5" spans="1:10" x14ac:dyDescent="0.25">
      <c r="A5" s="358" t="s">
        <v>218</v>
      </c>
      <c r="B5" s="359" t="s">
        <v>235</v>
      </c>
      <c r="C5" s="373" t="s">
        <v>461</v>
      </c>
      <c r="D5" s="373" t="s">
        <v>461</v>
      </c>
      <c r="E5" s="358">
        <v>3</v>
      </c>
      <c r="F5" s="358">
        <v>999</v>
      </c>
      <c r="G5" s="373" t="s">
        <v>283</v>
      </c>
      <c r="H5" s="373" t="s">
        <v>446</v>
      </c>
    </row>
    <row r="6" spans="1:10" x14ac:dyDescent="0.25">
      <c r="A6" s="358"/>
      <c r="B6" s="358"/>
      <c r="C6" s="358"/>
      <c r="D6" s="358"/>
      <c r="E6" s="358"/>
      <c r="F6" s="358"/>
      <c r="G6" s="358"/>
      <c r="H6" s="358"/>
    </row>
    <row r="7" spans="1:10" x14ac:dyDescent="0.25">
      <c r="A7" s="358"/>
      <c r="B7" s="358"/>
      <c r="C7" s="358"/>
      <c r="D7" s="358"/>
      <c r="E7" s="358"/>
      <c r="F7" s="358"/>
      <c r="G7" s="358"/>
      <c r="H7" s="358"/>
    </row>
    <row r="8" spans="1:10" x14ac:dyDescent="0.25">
      <c r="A8" s="358"/>
      <c r="B8" s="358"/>
      <c r="C8" s="358"/>
      <c r="D8" s="358"/>
      <c r="E8" s="358"/>
      <c r="F8" s="358"/>
      <c r="G8" s="358"/>
      <c r="H8" s="358"/>
    </row>
    <row r="10" spans="1:10" x14ac:dyDescent="0.25">
      <c r="A10" s="361" t="s">
        <v>443</v>
      </c>
      <c r="B10" s="362"/>
      <c r="C10" s="362"/>
      <c r="D10" s="362"/>
      <c r="E10" s="362"/>
      <c r="F10" s="362"/>
      <c r="G10" s="362"/>
      <c r="H10" s="362"/>
      <c r="I10" s="362"/>
      <c r="J10" s="362"/>
    </row>
  </sheetData>
  <sheetProtection sheet="1" objects="1" scenarios="1" selectLockedCells="1" selectUn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B381D9"/>
  </sheetPr>
  <dimension ref="A1:M111"/>
  <sheetViews>
    <sheetView workbookViewId="0">
      <selection activeCell="C7" sqref="C7:D7"/>
    </sheetView>
  </sheetViews>
  <sheetFormatPr defaultColWidth="8.7109375" defaultRowHeight="15" x14ac:dyDescent="0.25"/>
  <cols>
    <col min="1" max="1" width="8.7109375" style="53" customWidth="1"/>
    <col min="2" max="2" width="12.85546875" style="57" customWidth="1"/>
    <col min="3" max="3" width="14.140625" style="53" customWidth="1"/>
    <col min="4" max="4" width="9.85546875" style="53" customWidth="1"/>
    <col min="5" max="5" width="11.140625" style="53" customWidth="1"/>
    <col min="6" max="6" width="10.140625" style="53" customWidth="1"/>
    <col min="7" max="7" width="9.5703125" style="53" customWidth="1"/>
    <col min="8" max="8" width="9.85546875" style="53" customWidth="1"/>
    <col min="9" max="9" width="10.7109375" style="53" customWidth="1"/>
    <col min="10" max="10" width="9.85546875" style="53" customWidth="1"/>
    <col min="11" max="11" width="14.7109375" style="53" bestFit="1" customWidth="1"/>
    <col min="12" max="12" width="9.85546875" style="53" customWidth="1"/>
    <col min="13" max="13" width="55" style="53" customWidth="1"/>
    <col min="14" max="16384" width="8.7109375" style="53"/>
  </cols>
  <sheetData>
    <row r="1" spans="1:13" s="60" customFormat="1" ht="66.599999999999994" customHeight="1" thickBot="1" x14ac:dyDescent="0.25">
      <c r="A1" s="59" t="s">
        <v>212</v>
      </c>
      <c r="B1" s="59" t="s">
        <v>237</v>
      </c>
      <c r="C1" s="59" t="s">
        <v>238</v>
      </c>
      <c r="D1" s="59" t="s">
        <v>239</v>
      </c>
      <c r="E1" s="59" t="s">
        <v>240</v>
      </c>
      <c r="F1" s="59" t="s">
        <v>241</v>
      </c>
      <c r="G1" s="59" t="s">
        <v>242</v>
      </c>
      <c r="H1" s="59" t="s">
        <v>243</v>
      </c>
      <c r="I1" s="59" t="s">
        <v>244</v>
      </c>
      <c r="J1" s="59" t="s">
        <v>245</v>
      </c>
      <c r="K1" s="59" t="s">
        <v>451</v>
      </c>
      <c r="L1" s="59" t="s">
        <v>452</v>
      </c>
      <c r="M1" s="59" t="s">
        <v>246</v>
      </c>
    </row>
    <row r="2" spans="1:13" ht="14.45" customHeight="1" thickBot="1" x14ac:dyDescent="0.3">
      <c r="A2" s="181" t="s">
        <v>218</v>
      </c>
      <c r="B2" s="129" t="s">
        <v>232</v>
      </c>
      <c r="C2" s="417" t="s">
        <v>563</v>
      </c>
      <c r="D2" s="180" t="s">
        <v>321</v>
      </c>
      <c r="E2" s="180" t="s">
        <v>321</v>
      </c>
      <c r="F2" s="62">
        <v>999</v>
      </c>
      <c r="G2" s="62">
        <v>999</v>
      </c>
      <c r="H2" s="63" t="s">
        <v>247</v>
      </c>
      <c r="I2" s="64">
        <v>0.1</v>
      </c>
      <c r="J2" s="374" t="s">
        <v>62</v>
      </c>
      <c r="K2" s="165" t="s">
        <v>62</v>
      </c>
      <c r="L2" s="165">
        <v>3</v>
      </c>
      <c r="M2" s="65" t="s">
        <v>262</v>
      </c>
    </row>
    <row r="3" spans="1:13" ht="14.45" customHeight="1" x14ac:dyDescent="0.25">
      <c r="A3" s="181" t="s">
        <v>218</v>
      </c>
      <c r="B3" s="61" t="s">
        <v>233</v>
      </c>
      <c r="C3" s="417" t="s">
        <v>563</v>
      </c>
      <c r="D3" s="180" t="s">
        <v>321</v>
      </c>
      <c r="E3" s="180" t="s">
        <v>321</v>
      </c>
      <c r="F3" s="62">
        <v>3</v>
      </c>
      <c r="G3" s="62">
        <v>999</v>
      </c>
      <c r="H3" s="63" t="s">
        <v>247</v>
      </c>
      <c r="I3" s="64">
        <v>0.1</v>
      </c>
      <c r="J3" s="165" t="s">
        <v>62</v>
      </c>
      <c r="K3" s="165" t="s">
        <v>62</v>
      </c>
      <c r="L3" s="165">
        <v>3</v>
      </c>
      <c r="M3" s="65" t="s">
        <v>262</v>
      </c>
    </row>
    <row r="4" spans="1:13" ht="14.45" customHeight="1" x14ac:dyDescent="0.25">
      <c r="A4" s="182" t="s">
        <v>218</v>
      </c>
      <c r="B4" s="129" t="s">
        <v>233</v>
      </c>
      <c r="C4" s="415" t="s">
        <v>562</v>
      </c>
      <c r="D4" s="183" t="s">
        <v>219</v>
      </c>
      <c r="E4" s="183" t="s">
        <v>219</v>
      </c>
      <c r="F4" s="131">
        <v>3</v>
      </c>
      <c r="G4" s="131">
        <v>999</v>
      </c>
      <c r="H4" s="132" t="s">
        <v>247</v>
      </c>
      <c r="I4" s="133">
        <v>0.1</v>
      </c>
      <c r="J4" s="167" t="s">
        <v>62</v>
      </c>
      <c r="K4" s="167" t="s">
        <v>62</v>
      </c>
      <c r="L4" s="167">
        <v>3</v>
      </c>
      <c r="M4" s="134" t="s">
        <v>262</v>
      </c>
    </row>
    <row r="5" spans="1:13" ht="14.45" customHeight="1" thickBot="1" x14ac:dyDescent="0.3">
      <c r="A5" s="184" t="s">
        <v>218</v>
      </c>
      <c r="B5" s="188" t="s">
        <v>233</v>
      </c>
      <c r="C5" s="418" t="s">
        <v>564</v>
      </c>
      <c r="D5" s="185" t="s">
        <v>227</v>
      </c>
      <c r="E5" s="185" t="s">
        <v>227</v>
      </c>
      <c r="F5" s="68">
        <v>999</v>
      </c>
      <c r="G5" s="68">
        <v>999</v>
      </c>
      <c r="H5" s="405" t="s">
        <v>546</v>
      </c>
      <c r="I5" s="70">
        <v>0.1</v>
      </c>
      <c r="J5" s="168" t="s">
        <v>62</v>
      </c>
      <c r="K5" s="168" t="s">
        <v>62</v>
      </c>
      <c r="L5" s="168">
        <v>3</v>
      </c>
      <c r="M5" s="186" t="s">
        <v>547</v>
      </c>
    </row>
    <row r="6" spans="1:13" ht="14.45" customHeight="1" thickBot="1" x14ac:dyDescent="0.3">
      <c r="A6" s="181" t="s">
        <v>218</v>
      </c>
      <c r="B6" s="61" t="s">
        <v>234</v>
      </c>
      <c r="C6" s="417" t="s">
        <v>563</v>
      </c>
      <c r="D6" s="180" t="s">
        <v>321</v>
      </c>
      <c r="E6" s="180" t="s">
        <v>321</v>
      </c>
      <c r="F6" s="62">
        <v>999</v>
      </c>
      <c r="G6" s="62">
        <v>999</v>
      </c>
      <c r="H6" s="63" t="s">
        <v>247</v>
      </c>
      <c r="I6" s="64">
        <v>0.1</v>
      </c>
      <c r="J6" s="165" t="s">
        <v>62</v>
      </c>
      <c r="K6" s="165" t="s">
        <v>62</v>
      </c>
      <c r="L6" s="165">
        <v>3</v>
      </c>
      <c r="M6" s="65" t="s">
        <v>262</v>
      </c>
    </row>
    <row r="7" spans="1:13" ht="14.45" customHeight="1" x14ac:dyDescent="0.25">
      <c r="A7" s="181" t="s">
        <v>218</v>
      </c>
      <c r="B7" s="61" t="s">
        <v>235</v>
      </c>
      <c r="C7" s="417" t="s">
        <v>563</v>
      </c>
      <c r="D7" s="180" t="s">
        <v>321</v>
      </c>
      <c r="E7" s="180" t="s">
        <v>321</v>
      </c>
      <c r="F7" s="62">
        <v>999</v>
      </c>
      <c r="G7" s="62">
        <v>999</v>
      </c>
      <c r="H7" s="63" t="s">
        <v>247</v>
      </c>
      <c r="I7" s="64">
        <v>0.1</v>
      </c>
      <c r="J7" s="165" t="s">
        <v>62</v>
      </c>
      <c r="K7" s="165" t="s">
        <v>62</v>
      </c>
      <c r="L7" s="165">
        <v>3</v>
      </c>
      <c r="M7" s="65" t="s">
        <v>262</v>
      </c>
    </row>
    <row r="8" spans="1:13" ht="14.45" customHeight="1" x14ac:dyDescent="0.25">
      <c r="A8" s="182" t="s">
        <v>218</v>
      </c>
      <c r="B8" s="189" t="s">
        <v>235</v>
      </c>
      <c r="C8" s="415" t="s">
        <v>562</v>
      </c>
      <c r="D8" s="183" t="s">
        <v>219</v>
      </c>
      <c r="E8" s="183" t="s">
        <v>219</v>
      </c>
      <c r="F8" s="131">
        <v>3</v>
      </c>
      <c r="G8" s="131">
        <v>999</v>
      </c>
      <c r="H8" s="132" t="s">
        <v>247</v>
      </c>
      <c r="I8" s="133">
        <v>0.1</v>
      </c>
      <c r="J8" s="167" t="s">
        <v>62</v>
      </c>
      <c r="K8" s="167" t="s">
        <v>62</v>
      </c>
      <c r="L8" s="167">
        <v>3</v>
      </c>
      <c r="M8" s="134" t="s">
        <v>262</v>
      </c>
    </row>
    <row r="9" spans="1:13" ht="14.45" customHeight="1" x14ac:dyDescent="0.25">
      <c r="A9" s="182" t="s">
        <v>218</v>
      </c>
      <c r="B9" s="129" t="s">
        <v>235</v>
      </c>
      <c r="C9" s="415" t="s">
        <v>564</v>
      </c>
      <c r="D9" s="416" t="s">
        <v>227</v>
      </c>
      <c r="E9" s="183" t="s">
        <v>227</v>
      </c>
      <c r="F9" s="131">
        <v>999</v>
      </c>
      <c r="G9" s="131">
        <v>999</v>
      </c>
      <c r="H9" s="406" t="s">
        <v>546</v>
      </c>
      <c r="I9" s="133">
        <v>0.1</v>
      </c>
      <c r="J9" s="167" t="s">
        <v>62</v>
      </c>
      <c r="K9" s="166" t="s">
        <v>62</v>
      </c>
      <c r="L9" s="166">
        <v>3</v>
      </c>
      <c r="M9" s="407" t="s">
        <v>547</v>
      </c>
    </row>
    <row r="10" spans="1:13" ht="14.45" customHeight="1" x14ac:dyDescent="0.25">
      <c r="A10" s="182"/>
      <c r="B10" s="129"/>
      <c r="C10" s="130"/>
      <c r="D10" s="135"/>
      <c r="E10" s="135"/>
      <c r="F10" s="131"/>
      <c r="G10" s="131"/>
      <c r="H10" s="132"/>
      <c r="I10" s="133"/>
      <c r="J10" s="167"/>
      <c r="K10" s="167"/>
      <c r="L10" s="167"/>
      <c r="M10" s="134"/>
    </row>
    <row r="11" spans="1:13" ht="14.45" customHeight="1" thickBot="1" x14ac:dyDescent="0.3">
      <c r="A11" s="187"/>
      <c r="B11" s="66"/>
      <c r="C11" s="66"/>
      <c r="D11" s="67"/>
      <c r="E11" s="67"/>
      <c r="F11" s="68"/>
      <c r="G11" s="68"/>
      <c r="H11" s="69"/>
      <c r="I11" s="70"/>
      <c r="J11" s="168"/>
      <c r="K11" s="168"/>
      <c r="L11" s="168"/>
      <c r="M11" s="136"/>
    </row>
    <row r="12" spans="1:13" ht="14.45" customHeight="1" x14ac:dyDescent="0.25">
      <c r="B12" s="54"/>
      <c r="C12" s="57"/>
      <c r="D12" s="54"/>
      <c r="E12" s="54"/>
      <c r="F12" s="71"/>
      <c r="G12" s="71"/>
      <c r="H12" s="72"/>
      <c r="I12" s="73"/>
      <c r="J12" s="72"/>
      <c r="K12" s="72"/>
      <c r="L12" s="72"/>
      <c r="M12" s="74"/>
    </row>
    <row r="13" spans="1:13" s="75" customFormat="1" ht="63" customHeight="1" x14ac:dyDescent="0.2">
      <c r="B13" s="76"/>
      <c r="C13" s="77"/>
      <c r="D13" s="76"/>
      <c r="E13" s="76"/>
      <c r="F13" s="496" t="s">
        <v>248</v>
      </c>
      <c r="G13" s="496"/>
      <c r="H13" s="78" t="s">
        <v>249</v>
      </c>
      <c r="I13" s="79" t="s">
        <v>250</v>
      </c>
      <c r="J13" s="80" t="s">
        <v>251</v>
      </c>
      <c r="K13" s="80"/>
      <c r="L13" s="80"/>
      <c r="M13" s="81"/>
    </row>
    <row r="15" spans="1:13" x14ac:dyDescent="0.25">
      <c r="A15" s="55" t="s">
        <v>65</v>
      </c>
      <c r="B15" s="82"/>
      <c r="C15" s="56"/>
      <c r="D15" s="56"/>
      <c r="E15" s="56"/>
      <c r="F15" s="56"/>
      <c r="G15" s="56"/>
      <c r="H15" s="56"/>
      <c r="I15" s="56"/>
      <c r="J15" s="56"/>
      <c r="K15" s="56"/>
      <c r="L15" s="56"/>
      <c r="M15" s="56"/>
    </row>
    <row r="16" spans="1:13" x14ac:dyDescent="0.25">
      <c r="A16" s="57" t="s">
        <v>252</v>
      </c>
      <c r="C16" s="54"/>
      <c r="D16" s="54"/>
      <c r="E16" s="54"/>
      <c r="F16" s="54"/>
      <c r="G16" s="54"/>
      <c r="H16" s="54"/>
      <c r="I16" s="54"/>
      <c r="J16" s="54"/>
      <c r="K16" s="54"/>
      <c r="L16" s="54"/>
      <c r="M16" s="54"/>
    </row>
    <row r="17" spans="1:13" x14ac:dyDescent="0.25">
      <c r="A17" s="58" t="s">
        <v>253</v>
      </c>
      <c r="C17" s="54"/>
      <c r="D17" s="54"/>
      <c r="E17" s="54"/>
      <c r="F17" s="54"/>
      <c r="G17" s="54"/>
      <c r="H17" s="54"/>
      <c r="I17" s="54"/>
      <c r="J17" s="54"/>
      <c r="K17" s="54"/>
      <c r="L17" s="54"/>
      <c r="M17" s="54"/>
    </row>
    <row r="18" spans="1:13" x14ac:dyDescent="0.25">
      <c r="A18" s="58" t="s">
        <v>254</v>
      </c>
      <c r="C18" s="54"/>
      <c r="D18" s="54"/>
      <c r="E18" s="54"/>
      <c r="F18" s="54"/>
      <c r="G18" s="54"/>
      <c r="H18" s="54"/>
      <c r="I18" s="54"/>
      <c r="J18" s="54"/>
      <c r="K18" s="54"/>
      <c r="L18" s="54"/>
      <c r="M18" s="54"/>
    </row>
    <row r="19" spans="1:13" x14ac:dyDescent="0.25">
      <c r="A19" s="58" t="s">
        <v>255</v>
      </c>
      <c r="C19" s="54"/>
      <c r="D19" s="54"/>
      <c r="E19" s="54"/>
      <c r="F19" s="54"/>
      <c r="G19" s="54"/>
      <c r="H19" s="54"/>
      <c r="I19" s="54"/>
      <c r="J19" s="54"/>
      <c r="K19" s="54"/>
      <c r="L19" s="54"/>
      <c r="M19" s="54"/>
    </row>
    <row r="20" spans="1:13" x14ac:dyDescent="0.25">
      <c r="A20" s="58"/>
      <c r="C20" s="54"/>
      <c r="D20" s="54"/>
      <c r="E20" s="54"/>
      <c r="F20" s="54"/>
      <c r="G20" s="54"/>
      <c r="H20" s="54"/>
      <c r="I20" s="54"/>
      <c r="J20" s="54"/>
      <c r="K20" s="54"/>
      <c r="L20" s="54"/>
      <c r="M20" s="54"/>
    </row>
    <row r="21" spans="1:13" x14ac:dyDescent="0.25">
      <c r="A21" s="58"/>
      <c r="C21" s="54"/>
      <c r="D21" s="54"/>
      <c r="E21" s="54"/>
      <c r="F21" s="54"/>
      <c r="G21" s="54"/>
      <c r="H21" s="54"/>
      <c r="I21" s="54"/>
      <c r="J21" s="54"/>
      <c r="K21" s="54"/>
      <c r="L21" s="54"/>
      <c r="M21" s="54"/>
    </row>
    <row r="22" spans="1:13" x14ac:dyDescent="0.25">
      <c r="A22" s="55" t="s">
        <v>256</v>
      </c>
      <c r="B22" s="82"/>
      <c r="C22" s="56"/>
      <c r="D22" s="56"/>
      <c r="E22" s="56"/>
      <c r="F22" s="56"/>
      <c r="G22" s="56"/>
      <c r="H22" s="56"/>
      <c r="I22" s="56"/>
      <c r="J22" s="56"/>
      <c r="K22" s="56"/>
      <c r="L22" s="56"/>
      <c r="M22" s="56"/>
    </row>
    <row r="23" spans="1:13" x14ac:dyDescent="0.25">
      <c r="A23" s="83" t="s">
        <v>213</v>
      </c>
      <c r="C23" s="57" t="s">
        <v>220</v>
      </c>
      <c r="E23" s="54"/>
      <c r="F23" s="54"/>
      <c r="G23" s="54"/>
      <c r="H23" s="54"/>
      <c r="I23" s="54"/>
      <c r="J23" s="54"/>
      <c r="K23" s="54"/>
      <c r="L23" s="54"/>
      <c r="M23" s="54"/>
    </row>
    <row r="24" spans="1:13" x14ac:dyDescent="0.25">
      <c r="A24" s="83" t="s">
        <v>238</v>
      </c>
      <c r="C24" s="57" t="s">
        <v>257</v>
      </c>
      <c r="E24" s="54"/>
      <c r="F24" s="54"/>
      <c r="G24" s="54"/>
      <c r="H24" s="54"/>
      <c r="I24" s="54"/>
      <c r="J24" s="54"/>
      <c r="K24" s="54"/>
      <c r="L24" s="54"/>
      <c r="M24" s="54"/>
    </row>
    <row r="25" spans="1:13" x14ac:dyDescent="0.25">
      <c r="A25" s="83" t="s">
        <v>258</v>
      </c>
      <c r="C25" s="57"/>
      <c r="E25" s="54"/>
      <c r="F25" s="54"/>
      <c r="G25" s="54"/>
      <c r="H25" s="54"/>
      <c r="I25" s="54"/>
      <c r="J25" s="54"/>
      <c r="K25" s="54"/>
      <c r="L25" s="54"/>
      <c r="M25" s="54"/>
    </row>
    <row r="26" spans="1:13" x14ac:dyDescent="0.25">
      <c r="A26" s="83" t="s">
        <v>259</v>
      </c>
      <c r="C26" s="57"/>
      <c r="E26" s="54"/>
      <c r="F26" s="54"/>
      <c r="G26" s="54"/>
      <c r="H26" s="54"/>
      <c r="I26" s="54"/>
      <c r="J26" s="54"/>
      <c r="K26" s="54"/>
      <c r="L26" s="54"/>
      <c r="M26" s="54"/>
    </row>
    <row r="27" spans="1:13" x14ac:dyDescent="0.25">
      <c r="A27" s="83" t="s">
        <v>241</v>
      </c>
      <c r="C27" s="57"/>
      <c r="E27" s="54"/>
      <c r="F27" s="54"/>
      <c r="G27" s="54"/>
      <c r="H27" s="54"/>
      <c r="I27" s="54"/>
      <c r="J27" s="54"/>
      <c r="K27" s="54"/>
      <c r="L27" s="54"/>
      <c r="M27" s="54"/>
    </row>
    <row r="28" spans="1:13" x14ac:dyDescent="0.25">
      <c r="A28" s="83" t="s">
        <v>242</v>
      </c>
      <c r="C28" s="57"/>
      <c r="E28" s="54"/>
      <c r="F28" s="54"/>
      <c r="G28" s="54"/>
      <c r="H28" s="54"/>
      <c r="I28" s="54"/>
      <c r="J28" s="54"/>
      <c r="K28" s="54"/>
      <c r="L28" s="54"/>
      <c r="M28" s="54"/>
    </row>
    <row r="29" spans="1:13" x14ac:dyDescent="0.25">
      <c r="A29" s="83" t="s">
        <v>243</v>
      </c>
      <c r="C29" s="57"/>
      <c r="E29" s="54"/>
      <c r="F29" s="54"/>
      <c r="G29" s="54"/>
      <c r="H29" s="54"/>
      <c r="I29" s="54"/>
      <c r="J29" s="54"/>
      <c r="K29" s="54"/>
      <c r="L29" s="54"/>
      <c r="M29" s="54"/>
    </row>
    <row r="30" spans="1:13" x14ac:dyDescent="0.25">
      <c r="A30" s="83" t="s">
        <v>260</v>
      </c>
      <c r="C30" s="57"/>
      <c r="E30" s="54"/>
      <c r="F30" s="54"/>
      <c r="G30" s="54"/>
      <c r="H30" s="54"/>
      <c r="I30" s="54"/>
      <c r="J30" s="54"/>
      <c r="K30" s="54"/>
      <c r="L30" s="54"/>
      <c r="M30" s="54"/>
    </row>
    <row r="31" spans="1:13" x14ac:dyDescent="0.25">
      <c r="A31" s="83" t="s">
        <v>245</v>
      </c>
      <c r="C31" s="57"/>
      <c r="E31" s="54"/>
      <c r="F31" s="54"/>
      <c r="G31" s="54"/>
      <c r="H31" s="54"/>
      <c r="I31" s="54"/>
      <c r="J31" s="54"/>
      <c r="K31" s="54"/>
      <c r="L31" s="54"/>
      <c r="M31" s="54"/>
    </row>
    <row r="32" spans="1:13" x14ac:dyDescent="0.25">
      <c r="A32" s="84" t="s">
        <v>246</v>
      </c>
      <c r="C32" s="57" t="s">
        <v>261</v>
      </c>
      <c r="E32" s="54"/>
      <c r="F32" s="54"/>
      <c r="G32" s="54"/>
      <c r="H32" s="54"/>
      <c r="I32" s="54"/>
      <c r="J32" s="54"/>
      <c r="K32" s="54"/>
      <c r="L32" s="54"/>
      <c r="M32" s="54"/>
    </row>
    <row r="33" spans="1:13" x14ac:dyDescent="0.25">
      <c r="A33" s="57"/>
      <c r="C33" s="54"/>
      <c r="D33" s="57"/>
      <c r="E33" s="54"/>
      <c r="F33" s="54"/>
      <c r="G33" s="54"/>
      <c r="H33" s="54"/>
      <c r="I33" s="54"/>
      <c r="J33" s="54"/>
      <c r="K33" s="54"/>
      <c r="L33" s="54"/>
      <c r="M33" s="54"/>
    </row>
    <row r="34" spans="1:13" x14ac:dyDescent="0.25">
      <c r="A34" s="57"/>
      <c r="C34" s="54"/>
      <c r="D34" s="57"/>
      <c r="E34" s="54"/>
      <c r="F34" s="54"/>
      <c r="G34" s="54"/>
      <c r="H34" s="54"/>
      <c r="I34" s="54"/>
      <c r="J34" s="54"/>
      <c r="K34" s="54"/>
      <c r="L34" s="54"/>
      <c r="M34" s="54"/>
    </row>
    <row r="35" spans="1:13" x14ac:dyDescent="0.25">
      <c r="A35" s="57"/>
      <c r="C35" s="54"/>
      <c r="D35" s="57"/>
      <c r="E35" s="54"/>
      <c r="F35" s="54"/>
      <c r="G35" s="54"/>
      <c r="H35" s="54"/>
      <c r="I35" s="54"/>
      <c r="J35" s="54"/>
      <c r="K35" s="54"/>
      <c r="L35" s="54"/>
      <c r="M35" s="54"/>
    </row>
    <row r="36" spans="1:13" x14ac:dyDescent="0.25">
      <c r="A36" s="57"/>
      <c r="C36" s="54"/>
      <c r="D36" s="54"/>
      <c r="E36" s="54"/>
      <c r="F36" s="54"/>
      <c r="G36" s="54"/>
      <c r="H36" s="54"/>
      <c r="I36" s="54"/>
      <c r="J36" s="54"/>
      <c r="K36" s="54"/>
      <c r="L36" s="54"/>
      <c r="M36" s="54"/>
    </row>
    <row r="37" spans="1:13" x14ac:dyDescent="0.25">
      <c r="A37" s="57"/>
      <c r="C37" s="54"/>
      <c r="D37" s="54"/>
      <c r="E37" s="54"/>
      <c r="F37" s="54"/>
      <c r="G37" s="54"/>
      <c r="H37" s="54"/>
      <c r="I37" s="54"/>
      <c r="J37" s="54"/>
      <c r="K37" s="54"/>
      <c r="L37" s="54"/>
      <c r="M37" s="54"/>
    </row>
    <row r="111" spans="4:4" x14ac:dyDescent="0.25">
      <c r="D111" s="53" t="e">
        <f>SUM(Summations!B3º)</f>
        <v>#NAME?</v>
      </c>
    </row>
  </sheetData>
  <sheetProtection sheet="1" objects="1" scenarios="1" selectLockedCells="1" selectUnlockedCells="1"/>
  <mergeCells count="1">
    <mergeCell ref="F13:G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5">
    <tabColor rgb="FFB9C337"/>
    <pageSetUpPr fitToPage="1"/>
  </sheetPr>
  <dimension ref="B1:F27"/>
  <sheetViews>
    <sheetView showGridLines="0" zoomScaleNormal="100" workbookViewId="0"/>
  </sheetViews>
  <sheetFormatPr defaultColWidth="9.140625" defaultRowHeight="12" x14ac:dyDescent="0.2"/>
  <cols>
    <col min="1" max="1" width="2.5703125" style="205" customWidth="1"/>
    <col min="2" max="2" width="1.42578125" style="205" customWidth="1"/>
    <col min="3" max="3" width="18.140625" style="205" customWidth="1"/>
    <col min="4" max="4" width="79.7109375" style="205" customWidth="1"/>
    <col min="5" max="5" width="39.140625" style="205" customWidth="1"/>
    <col min="6" max="6" width="1.28515625" style="205" customWidth="1"/>
    <col min="7" max="67" width="11.42578125" style="205" customWidth="1"/>
    <col min="68" max="16384" width="9.140625" style="205"/>
  </cols>
  <sheetData>
    <row r="1" spans="2:6" ht="6.75" customHeight="1" thickBot="1" x14ac:dyDescent="0.25"/>
    <row r="2" spans="2:6" s="208" customFormat="1" ht="39" customHeight="1" x14ac:dyDescent="0.2">
      <c r="B2" s="206"/>
      <c r="C2" s="443"/>
      <c r="D2" s="443"/>
      <c r="E2" s="443"/>
      <c r="F2" s="207"/>
    </row>
    <row r="3" spans="2:6" s="213" customFormat="1" ht="28.5" customHeight="1" x14ac:dyDescent="0.2">
      <c r="B3" s="209"/>
      <c r="C3" s="210"/>
      <c r="D3" s="210"/>
      <c r="E3" s="211" t="str">
        <f>UPPER(Lists!K3)</f>
        <v>STATISTICAL OFFICE OF THE EUROPEAN UNION</v>
      </c>
      <c r="F3" s="212"/>
    </row>
    <row r="4" spans="2:6" ht="23.25" customHeight="1" x14ac:dyDescent="0.2">
      <c r="B4" s="214"/>
      <c r="C4" s="444" t="str">
        <f>UPPER(Lists!K7)</f>
        <v>ANNUAL CONSUMPTION OF LIGHWEIGHT PLASTIC CARRIER BAGS</v>
      </c>
      <c r="D4" s="444"/>
      <c r="E4" s="444"/>
      <c r="F4" s="215"/>
    </row>
    <row r="5" spans="2:6" ht="15.75" customHeight="1" x14ac:dyDescent="0.2">
      <c r="B5" s="216"/>
      <c r="C5" s="445" t="str">
        <f>CONCATENATE(Lists!K8," DATA COLLECTION")</f>
        <v>2024 DATA COLLECTION</v>
      </c>
      <c r="D5" s="445"/>
      <c r="E5" s="445"/>
      <c r="F5" s="217"/>
    </row>
    <row r="6" spans="2:6" ht="15.75" customHeight="1" thickBot="1" x14ac:dyDescent="0.25">
      <c r="B6" s="216"/>
      <c r="C6" s="218"/>
      <c r="D6" s="218"/>
      <c r="E6" s="218"/>
      <c r="F6" s="217"/>
    </row>
    <row r="7" spans="2:6" ht="30" customHeight="1" thickBot="1" x14ac:dyDescent="0.25">
      <c r="B7" s="219"/>
      <c r="C7" s="446" t="s">
        <v>331</v>
      </c>
      <c r="D7" s="446"/>
      <c r="E7" s="446"/>
      <c r="F7" s="220"/>
    </row>
    <row r="8" spans="2:6" ht="13.5" customHeight="1" x14ac:dyDescent="0.2">
      <c r="B8" s="219"/>
      <c r="C8" s="221"/>
      <c r="D8" s="221"/>
      <c r="E8" s="221"/>
      <c r="F8" s="220"/>
    </row>
    <row r="9" spans="2:6" s="222" customFormat="1" ht="19.5" customHeight="1" x14ac:dyDescent="0.2">
      <c r="B9" s="219"/>
      <c r="C9" s="442" t="s">
        <v>332</v>
      </c>
      <c r="D9" s="442"/>
      <c r="E9" s="442"/>
      <c r="F9" s="220"/>
    </row>
    <row r="10" spans="2:6" ht="12" customHeight="1" x14ac:dyDescent="0.2">
      <c r="B10" s="219"/>
      <c r="C10" s="223" t="s">
        <v>64</v>
      </c>
      <c r="D10" s="224" t="s">
        <v>65</v>
      </c>
      <c r="E10" s="224" t="s">
        <v>66</v>
      </c>
      <c r="F10" s="220"/>
    </row>
    <row r="11" spans="2:6" ht="21" customHeight="1" x14ac:dyDescent="0.2">
      <c r="B11" s="219"/>
      <c r="C11" s="225" t="s">
        <v>67</v>
      </c>
      <c r="D11" s="333" t="s">
        <v>69</v>
      </c>
      <c r="E11" s="226" t="s">
        <v>70</v>
      </c>
      <c r="F11" s="220"/>
    </row>
    <row r="12" spans="2:6" ht="21" customHeight="1" x14ac:dyDescent="0.2">
      <c r="B12" s="219"/>
      <c r="C12" s="225" t="s">
        <v>87</v>
      </c>
      <c r="D12" s="333" t="s">
        <v>71</v>
      </c>
      <c r="E12" s="226" t="s">
        <v>72</v>
      </c>
      <c r="F12" s="220"/>
    </row>
    <row r="13" spans="2:6" ht="21" customHeight="1" x14ac:dyDescent="0.2">
      <c r="B13" s="219"/>
      <c r="C13" s="225" t="s">
        <v>88</v>
      </c>
      <c r="D13" s="333" t="s">
        <v>284</v>
      </c>
      <c r="E13" s="226" t="s">
        <v>72</v>
      </c>
      <c r="F13" s="220"/>
    </row>
    <row r="14" spans="2:6" ht="21" customHeight="1" x14ac:dyDescent="0.2">
      <c r="B14" s="219"/>
      <c r="C14" s="225" t="s">
        <v>333</v>
      </c>
      <c r="D14" s="333" t="s">
        <v>334</v>
      </c>
      <c r="E14" s="226" t="s">
        <v>72</v>
      </c>
      <c r="F14" s="220"/>
    </row>
    <row r="15" spans="2:6" s="227" customFormat="1" ht="19.5" customHeight="1" x14ac:dyDescent="0.2">
      <c r="B15" s="219"/>
      <c r="C15" s="442" t="s">
        <v>335</v>
      </c>
      <c r="D15" s="442"/>
      <c r="E15" s="442"/>
      <c r="F15" s="220"/>
    </row>
    <row r="16" spans="2:6" ht="12" customHeight="1" x14ac:dyDescent="0.2">
      <c r="B16" s="219"/>
      <c r="C16" s="223" t="s">
        <v>64</v>
      </c>
      <c r="D16" s="224" t="s">
        <v>65</v>
      </c>
      <c r="E16" s="224" t="s">
        <v>66</v>
      </c>
      <c r="F16" s="220"/>
    </row>
    <row r="17" spans="2:6" ht="21" customHeight="1" x14ac:dyDescent="0.2">
      <c r="B17" s="219"/>
      <c r="C17" s="228" t="s">
        <v>336</v>
      </c>
      <c r="D17" s="333" t="s">
        <v>337</v>
      </c>
      <c r="E17" s="226" t="s">
        <v>73</v>
      </c>
      <c r="F17" s="220"/>
    </row>
    <row r="18" spans="2:6" ht="21" customHeight="1" x14ac:dyDescent="0.2">
      <c r="B18" s="219"/>
      <c r="C18" s="228" t="s">
        <v>183</v>
      </c>
      <c r="D18" s="333" t="s">
        <v>290</v>
      </c>
      <c r="E18" s="226" t="s">
        <v>73</v>
      </c>
      <c r="F18" s="220"/>
    </row>
    <row r="19" spans="2:6" ht="36.75" customHeight="1" x14ac:dyDescent="0.2">
      <c r="B19" s="219"/>
      <c r="C19" s="228" t="s">
        <v>164</v>
      </c>
      <c r="D19" s="333" t="s">
        <v>291</v>
      </c>
      <c r="E19" s="226" t="s">
        <v>73</v>
      </c>
      <c r="F19" s="220"/>
    </row>
    <row r="20" spans="2:6" ht="36.75" customHeight="1" x14ac:dyDescent="0.2">
      <c r="B20" s="219"/>
      <c r="C20" s="228" t="s">
        <v>165</v>
      </c>
      <c r="D20" s="333" t="s">
        <v>292</v>
      </c>
      <c r="E20" s="226" t="s">
        <v>73</v>
      </c>
      <c r="F20" s="220"/>
    </row>
    <row r="21" spans="2:6" ht="36.75" customHeight="1" x14ac:dyDescent="0.2">
      <c r="B21" s="219"/>
      <c r="C21" s="228" t="s">
        <v>166</v>
      </c>
      <c r="D21" s="333" t="s">
        <v>293</v>
      </c>
      <c r="E21" s="226" t="s">
        <v>73</v>
      </c>
      <c r="F21" s="220"/>
    </row>
    <row r="22" spans="2:6" ht="36.75" customHeight="1" x14ac:dyDescent="0.2">
      <c r="B22" s="219"/>
      <c r="C22" s="228" t="s">
        <v>167</v>
      </c>
      <c r="D22" s="333" t="s">
        <v>294</v>
      </c>
      <c r="E22" s="226" t="s">
        <v>73</v>
      </c>
      <c r="F22" s="220"/>
    </row>
    <row r="23" spans="2:6" s="227" customFormat="1" ht="19.5" customHeight="1" x14ac:dyDescent="0.2">
      <c r="B23" s="219"/>
      <c r="C23" s="442" t="s">
        <v>338</v>
      </c>
      <c r="D23" s="442"/>
      <c r="E23" s="442"/>
      <c r="F23" s="220"/>
    </row>
    <row r="24" spans="2:6" ht="12" customHeight="1" x14ac:dyDescent="0.2">
      <c r="B24" s="219"/>
      <c r="C24" s="223" t="s">
        <v>64</v>
      </c>
      <c r="D24" s="224" t="s">
        <v>65</v>
      </c>
      <c r="E24" s="224" t="s">
        <v>66</v>
      </c>
      <c r="F24" s="220"/>
    </row>
    <row r="25" spans="2:6" ht="23.25" customHeight="1" x14ac:dyDescent="0.2">
      <c r="B25" s="219"/>
      <c r="C25" s="229" t="s">
        <v>68</v>
      </c>
      <c r="D25" s="333" t="s">
        <v>92</v>
      </c>
      <c r="E25" s="226" t="s">
        <v>73</v>
      </c>
      <c r="F25" s="220"/>
    </row>
    <row r="26" spans="2:6" ht="23.25" customHeight="1" x14ac:dyDescent="0.2">
      <c r="B26" s="230"/>
      <c r="C26" s="229" t="s">
        <v>135</v>
      </c>
      <c r="D26" s="333" t="s">
        <v>339</v>
      </c>
      <c r="E26" s="226" t="s">
        <v>73</v>
      </c>
      <c r="F26" s="231"/>
    </row>
    <row r="27" spans="2:6" ht="8.25" customHeight="1" thickBot="1" x14ac:dyDescent="0.25">
      <c r="B27" s="232"/>
      <c r="C27" s="233"/>
      <c r="D27" s="233"/>
      <c r="E27" s="233"/>
      <c r="F27" s="234"/>
    </row>
  </sheetData>
  <sheetProtection algorithmName="SHA-512" hashValue="Pa3u0f3dL7k48aj7GNIM5UwQ+LLrvvCyUf+W+e5XhHNSsBaIZ2WXyg8SFZX0+Z3C1V1TX/ny/b5KD0e/4JVryA==" saltValue="+VXVfWJLuxi2s2OdCo2P+Q==" spinCount="100000" sheet="1" objects="1" scenarios="1"/>
  <mergeCells count="7">
    <mergeCell ref="C23:E23"/>
    <mergeCell ref="C2:E2"/>
    <mergeCell ref="C4:E4"/>
    <mergeCell ref="C5:E5"/>
    <mergeCell ref="C7:E7"/>
    <mergeCell ref="C9:E9"/>
    <mergeCell ref="C15:E15"/>
  </mergeCells>
  <hyperlinks>
    <hyperlink ref="D11" location="INDEX!A1" display="Structure of the questionnaire" xr:uid="{00000000-0004-0000-0100-000000000000}"/>
    <hyperlink ref="D25" location="Metadata!A1" display="Information on the methodology used for gathering the data reported in this questionnaire" xr:uid="{00000000-0004-0000-0100-000001000000}"/>
    <hyperlink ref="D12" location="'Basic Instructions'!A1" display="Basic instructions" xr:uid="{00000000-0004-0000-0100-000002000000}"/>
    <hyperlink ref="D13" location="Methodology!A1" display="Explanatory notes and methodology" xr:uid="{00000000-0004-0000-0100-000003000000}"/>
    <hyperlink ref="D18" location="'Footnotes list'!A1" display="List of country-specific explanatory footnotes" xr:uid="{00000000-0004-0000-0100-000004000000}"/>
    <hyperlink ref="D26" location="Quality_report!A1" display="Quality report (According to Annex IV of Commission Decision 2005/270/EC)" xr:uid="{00000000-0004-0000-0100-000005000000}"/>
    <hyperlink ref="D17" location="'GETTING STARTED'!A1" display="Country and data collection definition. Administrative data." xr:uid="{00000000-0004-0000-0100-000006000000}"/>
    <hyperlink ref="D14" location="'Validation rules'!A1" display="Validation performed by the 'Validate questionnaire' button" xr:uid="{00000000-0004-0000-0100-000007000000}"/>
    <hyperlink ref="D20" location="Table_5!A1" display="Annual consumption of lightweight plastic carrier bags calculated in accordance with the methodology laid down in Art. 2 (1)(b) of Commission Implementing Decision (EU) 2018/896" xr:uid="{00000000-0004-0000-0100-000008000000}"/>
    <hyperlink ref="D21" location="Table_6!A1" display="Annual consumption of lightweight plastic carrier bags calculated in accordance with the methodology laid down in Article 3(1)(a) of Commission Implementing Decision (EU) 2018/896" xr:uid="{00000000-0004-0000-0100-000009000000}"/>
    <hyperlink ref="D22" location="Table_7!A1" display="Annual consumption of lightweight plastic carrier bags calculated in accordance with the methodology laid down in Art. 3(1)(b) of Commission Implementing Decision (EU) 2018/896" xr:uid="{00000000-0004-0000-0100-00000A000000}"/>
    <hyperlink ref="D19" location="Table_4!A1" display="Annual consumption of lightweight plastic carrier bags calculated in accordance with the methodology laid down in Art. 2 (1)(a) of Commission Implementing Decision (EU) 2018/896" xr:uid="{00000000-0004-0000-0100-00000B000000}"/>
  </hyperlinks>
  <pageMargins left="0.23622047244094491" right="0.23622047244094491" top="0.74803149606299213" bottom="0.74803149606299213" header="0.31496062992125984" footer="0.31496062992125984"/>
  <pageSetup paperSize="9" scale="82" orientation="landscape" verticalDpi="0" r:id="rId1"/>
  <headerFooter>
    <oddFooter>&amp;L&amp;F&amp;CPage &amp;P of &amp;N&amp;R&amp;A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B381D9"/>
  </sheetPr>
  <dimension ref="A1:L12"/>
  <sheetViews>
    <sheetView workbookViewId="0">
      <selection activeCell="C7" sqref="C7:D7"/>
    </sheetView>
  </sheetViews>
  <sheetFormatPr defaultColWidth="8.7109375" defaultRowHeight="15" x14ac:dyDescent="0.25"/>
  <cols>
    <col min="1" max="1" width="8.5703125" style="53" customWidth="1"/>
    <col min="2" max="2" width="20.140625" style="53" customWidth="1"/>
    <col min="3" max="3" width="7.7109375" style="60" customWidth="1"/>
    <col min="4" max="4" width="11.5703125" style="60" customWidth="1"/>
    <col min="5" max="5" width="5.140625" style="60" customWidth="1"/>
    <col min="6" max="6" width="8.140625" style="60" customWidth="1"/>
    <col min="7" max="7" width="11.5703125" style="60" customWidth="1"/>
    <col min="8" max="8" width="13.140625" style="60" customWidth="1"/>
    <col min="9" max="16384" width="8.7109375" style="53"/>
  </cols>
  <sheetData>
    <row r="1" spans="1:12" ht="75" x14ac:dyDescent="0.25">
      <c r="A1" s="59" t="s">
        <v>212</v>
      </c>
      <c r="B1" s="59" t="s">
        <v>213</v>
      </c>
      <c r="C1" s="59" t="s">
        <v>221</v>
      </c>
      <c r="D1" s="59" t="s">
        <v>222</v>
      </c>
      <c r="E1" s="59" t="s">
        <v>223</v>
      </c>
      <c r="F1" s="59" t="s">
        <v>224</v>
      </c>
      <c r="G1" s="59" t="s">
        <v>225</v>
      </c>
      <c r="H1" s="59" t="s">
        <v>226</v>
      </c>
    </row>
    <row r="2" spans="1:12" x14ac:dyDescent="0.25">
      <c r="A2" s="345" t="s">
        <v>218</v>
      </c>
      <c r="B2" s="346" t="s">
        <v>336</v>
      </c>
      <c r="C2" s="347" t="s">
        <v>426</v>
      </c>
      <c r="D2" s="347" t="s">
        <v>429</v>
      </c>
      <c r="E2" s="348">
        <v>1</v>
      </c>
      <c r="F2" s="348">
        <v>999</v>
      </c>
      <c r="G2" s="348" t="s">
        <v>62</v>
      </c>
      <c r="H2" s="348">
        <v>999</v>
      </c>
      <c r="I2" s="349" t="s">
        <v>430</v>
      </c>
      <c r="J2" s="350"/>
      <c r="K2" s="350"/>
      <c r="L2" s="350"/>
    </row>
    <row r="3" spans="1:12" x14ac:dyDescent="0.25">
      <c r="A3" s="345" t="s">
        <v>218</v>
      </c>
      <c r="B3" s="346" t="s">
        <v>336</v>
      </c>
      <c r="C3" s="347" t="s">
        <v>323</v>
      </c>
      <c r="D3" s="347" t="s">
        <v>324</v>
      </c>
      <c r="E3" s="348">
        <v>2</v>
      </c>
      <c r="F3" s="348">
        <v>999</v>
      </c>
      <c r="G3" s="348" t="s">
        <v>62</v>
      </c>
      <c r="H3" s="348">
        <v>999</v>
      </c>
      <c r="I3" s="350"/>
      <c r="J3" s="350"/>
      <c r="K3" s="350"/>
      <c r="L3" s="350"/>
    </row>
    <row r="4" spans="1:12" customFormat="1" ht="12.75" x14ac:dyDescent="0.2">
      <c r="A4" s="408"/>
      <c r="B4" s="409"/>
      <c r="C4" s="410"/>
      <c r="D4" s="410"/>
      <c r="E4" s="411"/>
      <c r="F4" s="411"/>
      <c r="G4" s="411"/>
      <c r="H4" s="411"/>
    </row>
    <row r="5" spans="1:12" customFormat="1" ht="12.75" x14ac:dyDescent="0.2">
      <c r="A5" s="408"/>
      <c r="B5" s="409"/>
      <c r="C5" s="411"/>
      <c r="D5" s="410"/>
      <c r="E5" s="411"/>
      <c r="F5" s="411"/>
      <c r="G5" s="411"/>
      <c r="H5" s="411"/>
    </row>
    <row r="6" spans="1:12" customFormat="1" ht="12.75" x14ac:dyDescent="0.2">
      <c r="A6" s="408"/>
      <c r="B6" s="409"/>
      <c r="C6" s="411"/>
      <c r="D6" s="410"/>
      <c r="E6" s="411"/>
      <c r="F6" s="411"/>
      <c r="G6" s="411"/>
      <c r="H6" s="411"/>
    </row>
    <row r="7" spans="1:12" customFormat="1" ht="12.75" x14ac:dyDescent="0.2">
      <c r="A7" s="408"/>
      <c r="B7" s="409"/>
      <c r="C7" s="411"/>
      <c r="D7" s="411"/>
      <c r="E7" s="411"/>
      <c r="F7" s="411"/>
      <c r="G7" s="411"/>
      <c r="H7" s="411"/>
    </row>
    <row r="8" spans="1:12" customFormat="1" ht="12.75" x14ac:dyDescent="0.2">
      <c r="A8" s="408"/>
      <c r="B8" s="408"/>
      <c r="C8" s="410"/>
      <c r="D8" s="410"/>
      <c r="E8" s="411"/>
      <c r="F8" s="411"/>
      <c r="G8" s="411"/>
      <c r="H8" s="411"/>
    </row>
    <row r="9" spans="1:12" customFormat="1" ht="12.75" x14ac:dyDescent="0.2"/>
    <row r="10" spans="1:12" customFormat="1" ht="12.75" x14ac:dyDescent="0.2"/>
    <row r="12" spans="1:12" x14ac:dyDescent="0.25">
      <c r="G12" s="60" t="s">
        <v>229</v>
      </c>
      <c r="H12" s="60" t="s">
        <v>228</v>
      </c>
    </row>
  </sheetData>
  <sheetProtection sheet="1" objects="1" scenarios="1" selectLockedCells="1" selectUnlockedCells="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B381D9"/>
  </sheetPr>
  <dimension ref="A1:H5"/>
  <sheetViews>
    <sheetView workbookViewId="0">
      <selection activeCell="C7" sqref="C7:D7"/>
    </sheetView>
  </sheetViews>
  <sheetFormatPr defaultColWidth="8.7109375" defaultRowHeight="15" x14ac:dyDescent="0.25"/>
  <cols>
    <col min="1" max="1" width="8.7109375" style="53"/>
    <col min="2" max="2" width="11.42578125" style="60" bestFit="1" customWidth="1"/>
    <col min="3" max="3" width="11.140625" style="60" bestFit="1" customWidth="1"/>
    <col min="4" max="4" width="15.7109375" style="60" bestFit="1" customWidth="1"/>
    <col min="5" max="5" width="8.85546875" style="60" bestFit="1" customWidth="1"/>
    <col min="6" max="6" width="11.85546875" style="60" bestFit="1" customWidth="1"/>
    <col min="7" max="16384" width="8.7109375" style="53"/>
  </cols>
  <sheetData>
    <row r="1" spans="1:8" x14ac:dyDescent="0.25">
      <c r="A1" s="52" t="s">
        <v>212</v>
      </c>
      <c r="B1" s="52" t="s">
        <v>213</v>
      </c>
      <c r="C1" s="52" t="s">
        <v>214</v>
      </c>
      <c r="D1" s="52" t="s">
        <v>215</v>
      </c>
      <c r="E1" s="52" t="s">
        <v>216</v>
      </c>
      <c r="F1" s="52" t="s">
        <v>217</v>
      </c>
    </row>
    <row r="2" spans="1:8" x14ac:dyDescent="0.25">
      <c r="A2" s="54" t="s">
        <v>218</v>
      </c>
      <c r="B2" s="60" t="s">
        <v>232</v>
      </c>
      <c r="C2" s="190" t="s">
        <v>321</v>
      </c>
      <c r="D2" s="190" t="s">
        <v>322</v>
      </c>
      <c r="E2" s="60">
        <v>1</v>
      </c>
      <c r="F2" s="60">
        <v>999</v>
      </c>
    </row>
    <row r="3" spans="1:8" x14ac:dyDescent="0.25">
      <c r="A3" s="54" t="s">
        <v>218</v>
      </c>
      <c r="B3" s="60" t="s">
        <v>233</v>
      </c>
      <c r="C3" s="190" t="s">
        <v>321</v>
      </c>
      <c r="D3" s="190" t="s">
        <v>283</v>
      </c>
      <c r="E3" s="60">
        <v>1</v>
      </c>
      <c r="F3" s="60">
        <v>999</v>
      </c>
      <c r="H3" s="53" t="s">
        <v>236</v>
      </c>
    </row>
    <row r="4" spans="1:8" x14ac:dyDescent="0.25">
      <c r="A4" s="54" t="s">
        <v>218</v>
      </c>
      <c r="B4" s="60" t="s">
        <v>234</v>
      </c>
      <c r="C4" s="190" t="s">
        <v>321</v>
      </c>
      <c r="D4" s="190" t="s">
        <v>283</v>
      </c>
      <c r="E4" s="60">
        <v>1</v>
      </c>
      <c r="F4" s="60">
        <v>999</v>
      </c>
    </row>
    <row r="5" spans="1:8" x14ac:dyDescent="0.25">
      <c r="A5" s="54" t="s">
        <v>218</v>
      </c>
      <c r="B5" s="60" t="s">
        <v>235</v>
      </c>
      <c r="C5" s="190" t="s">
        <v>321</v>
      </c>
      <c r="D5" s="190" t="s">
        <v>325</v>
      </c>
      <c r="E5" s="60">
        <v>1</v>
      </c>
      <c r="F5" s="60">
        <v>999</v>
      </c>
    </row>
  </sheetData>
  <sheetProtection sheet="1" objects="1" scenarios="1" selectLockedCells="1" selectUnlockedCells="1"/>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rgb="FFB381D9"/>
  </sheetPr>
  <dimension ref="A1:G5"/>
  <sheetViews>
    <sheetView workbookViewId="0">
      <selection activeCell="C7" sqref="C7:D7"/>
    </sheetView>
  </sheetViews>
  <sheetFormatPr defaultColWidth="8.7109375" defaultRowHeight="15" x14ac:dyDescent="0.25"/>
  <cols>
    <col min="1" max="1" width="8.7109375" style="119"/>
    <col min="2" max="2" width="11.42578125" style="120" bestFit="1" customWidth="1"/>
    <col min="3" max="3" width="11.140625" style="120" bestFit="1" customWidth="1"/>
    <col min="4" max="4" width="15.7109375" style="120" bestFit="1" customWidth="1"/>
    <col min="5" max="5" width="8.85546875" style="120" bestFit="1" customWidth="1"/>
    <col min="6" max="6" width="11.85546875" style="120" bestFit="1" customWidth="1"/>
    <col min="7" max="7" width="28.85546875" style="120" bestFit="1" customWidth="1"/>
    <col min="8" max="16384" width="8.7109375" style="119"/>
  </cols>
  <sheetData>
    <row r="1" spans="1:7" x14ac:dyDescent="0.25">
      <c r="A1" s="118" t="s">
        <v>212</v>
      </c>
      <c r="B1" s="118" t="s">
        <v>213</v>
      </c>
      <c r="C1" s="118" t="s">
        <v>214</v>
      </c>
      <c r="D1" s="118" t="s">
        <v>215</v>
      </c>
      <c r="E1" s="118" t="s">
        <v>216</v>
      </c>
      <c r="F1" s="118" t="s">
        <v>217</v>
      </c>
      <c r="G1" s="118" t="s">
        <v>276</v>
      </c>
    </row>
    <row r="2" spans="1:7" x14ac:dyDescent="0.25">
      <c r="A2" s="120" t="s">
        <v>218</v>
      </c>
      <c r="B2" s="120" t="s">
        <v>232</v>
      </c>
      <c r="C2" s="191" t="s">
        <v>326</v>
      </c>
      <c r="D2" s="191" t="s">
        <v>327</v>
      </c>
      <c r="E2" s="120">
        <v>1</v>
      </c>
      <c r="F2" s="120">
        <v>999</v>
      </c>
      <c r="G2" s="120">
        <v>1</v>
      </c>
    </row>
    <row r="3" spans="1:7" x14ac:dyDescent="0.25">
      <c r="A3" s="120" t="s">
        <v>218</v>
      </c>
      <c r="B3" s="120" t="s">
        <v>233</v>
      </c>
      <c r="C3" s="191" t="s">
        <v>326</v>
      </c>
      <c r="D3" s="191" t="s">
        <v>328</v>
      </c>
      <c r="E3" s="120">
        <v>1</v>
      </c>
      <c r="F3" s="120">
        <v>999</v>
      </c>
      <c r="G3" s="120">
        <v>1</v>
      </c>
    </row>
    <row r="4" spans="1:7" x14ac:dyDescent="0.25">
      <c r="A4" s="120" t="s">
        <v>218</v>
      </c>
      <c r="B4" s="120" t="s">
        <v>234</v>
      </c>
      <c r="C4" s="191" t="s">
        <v>326</v>
      </c>
      <c r="D4" s="191" t="s">
        <v>328</v>
      </c>
      <c r="E4" s="120">
        <v>1</v>
      </c>
      <c r="F4" s="120">
        <v>999</v>
      </c>
      <c r="G4" s="120">
        <v>1</v>
      </c>
    </row>
    <row r="5" spans="1:7" x14ac:dyDescent="0.25">
      <c r="A5" s="120" t="s">
        <v>218</v>
      </c>
      <c r="B5" s="120" t="s">
        <v>235</v>
      </c>
      <c r="C5" s="191" t="s">
        <v>326</v>
      </c>
      <c r="D5" s="191" t="s">
        <v>329</v>
      </c>
      <c r="E5" s="120">
        <v>1</v>
      </c>
      <c r="F5" s="120">
        <v>999</v>
      </c>
      <c r="G5" s="120">
        <v>1</v>
      </c>
    </row>
  </sheetData>
  <sheetProtection sheet="1" objects="1" scenarios="1" selectLockedCells="1" selectUnlockedCells="1"/>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B381D9"/>
  </sheetPr>
  <dimension ref="A1:F5"/>
  <sheetViews>
    <sheetView workbookViewId="0">
      <selection activeCell="C7" sqref="C7:D7"/>
    </sheetView>
  </sheetViews>
  <sheetFormatPr defaultColWidth="8.7109375" defaultRowHeight="15" x14ac:dyDescent="0.25"/>
  <cols>
    <col min="1" max="1" width="8.7109375" style="119"/>
    <col min="2" max="2" width="10.42578125" style="119" bestFit="1" customWidth="1"/>
    <col min="3" max="3" width="10.140625" style="119" bestFit="1" customWidth="1"/>
    <col min="4" max="4" width="14.5703125" style="119" bestFit="1" customWidth="1"/>
    <col min="5" max="5" width="8.140625" style="119" bestFit="1" customWidth="1"/>
    <col min="6" max="6" width="11" style="119" bestFit="1" customWidth="1"/>
    <col min="7" max="16384" width="8.7109375" style="119"/>
  </cols>
  <sheetData>
    <row r="1" spans="1:6" x14ac:dyDescent="0.25">
      <c r="A1" s="118" t="s">
        <v>212</v>
      </c>
      <c r="B1" s="118" t="s">
        <v>213</v>
      </c>
      <c r="C1" s="118" t="s">
        <v>214</v>
      </c>
      <c r="D1" s="118" t="s">
        <v>215</v>
      </c>
      <c r="E1" s="118" t="s">
        <v>216</v>
      </c>
      <c r="F1" s="118" t="s">
        <v>217</v>
      </c>
    </row>
    <row r="2" spans="1:6" x14ac:dyDescent="0.25">
      <c r="A2" s="120" t="s">
        <v>218</v>
      </c>
      <c r="B2" s="120" t="s">
        <v>232</v>
      </c>
      <c r="C2" s="190" t="s">
        <v>321</v>
      </c>
      <c r="D2" s="190" t="s">
        <v>322</v>
      </c>
      <c r="E2" s="120">
        <v>1</v>
      </c>
      <c r="F2" s="120">
        <v>999</v>
      </c>
    </row>
    <row r="3" spans="1:6" x14ac:dyDescent="0.25">
      <c r="A3" s="120" t="s">
        <v>218</v>
      </c>
      <c r="B3" s="120" t="s">
        <v>233</v>
      </c>
      <c r="C3" s="190" t="s">
        <v>321</v>
      </c>
      <c r="D3" s="190" t="s">
        <v>283</v>
      </c>
      <c r="E3" s="120">
        <v>1</v>
      </c>
      <c r="F3" s="120">
        <v>999</v>
      </c>
    </row>
    <row r="4" spans="1:6" x14ac:dyDescent="0.25">
      <c r="A4" s="120" t="s">
        <v>218</v>
      </c>
      <c r="B4" s="120" t="s">
        <v>234</v>
      </c>
      <c r="C4" s="190" t="s">
        <v>321</v>
      </c>
      <c r="D4" s="190" t="s">
        <v>283</v>
      </c>
      <c r="E4" s="120">
        <v>1</v>
      </c>
      <c r="F4" s="120">
        <v>999</v>
      </c>
    </row>
    <row r="5" spans="1:6" x14ac:dyDescent="0.25">
      <c r="A5" s="120" t="s">
        <v>218</v>
      </c>
      <c r="B5" s="120" t="s">
        <v>235</v>
      </c>
      <c r="C5" s="190" t="s">
        <v>321</v>
      </c>
      <c r="D5" s="190" t="s">
        <v>325</v>
      </c>
      <c r="E5" s="120">
        <v>1</v>
      </c>
      <c r="F5" s="120">
        <v>999</v>
      </c>
    </row>
  </sheetData>
  <sheetProtection sheet="1" objects="1" scenarios="1" selectLockedCells="1" selectUnlockedCells="1"/>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rgb="FFD7642D"/>
    <pageSetUpPr fitToPage="1"/>
  </sheetPr>
  <dimension ref="B2:IN562"/>
  <sheetViews>
    <sheetView showGridLines="0" zoomScaleNormal="100" zoomScaleSheetLayoutView="100" workbookViewId="0"/>
  </sheetViews>
  <sheetFormatPr defaultColWidth="9.140625" defaultRowHeight="12" x14ac:dyDescent="0.2"/>
  <cols>
    <col min="1" max="1" width="3.85546875" style="2" customWidth="1"/>
    <col min="2" max="2" width="5.28515625" style="2" customWidth="1"/>
    <col min="3" max="3" width="31.7109375" style="2" customWidth="1"/>
    <col min="4" max="4" width="77.7109375" style="2" customWidth="1"/>
    <col min="5" max="5" width="1.85546875" style="2" customWidth="1"/>
    <col min="6" max="16384" width="9.140625" style="2"/>
  </cols>
  <sheetData>
    <row r="2" spans="2:5" s="1" customFormat="1" ht="39" customHeight="1" x14ac:dyDescent="0.2">
      <c r="B2" s="385"/>
      <c r="C2" s="386"/>
      <c r="D2" s="386"/>
      <c r="E2" s="379"/>
    </row>
    <row r="3" spans="2:5" s="1" customFormat="1" ht="24.75" customHeight="1" x14ac:dyDescent="0.2">
      <c r="B3" s="387"/>
      <c r="C3" s="388"/>
      <c r="D3" s="390" t="s">
        <v>465</v>
      </c>
      <c r="E3" s="389"/>
    </row>
    <row r="4" spans="2:5" s="1" customFormat="1" ht="28.5" customHeight="1" x14ac:dyDescent="0.2">
      <c r="B4" s="505" t="str">
        <f>UPPER(Lists!K7)</f>
        <v>ANNUAL CONSUMPTION OF LIGHWEIGHT PLASTIC CARRIER BAGS</v>
      </c>
      <c r="C4" s="506"/>
      <c r="D4" s="506"/>
      <c r="E4" s="507"/>
    </row>
    <row r="5" spans="2:5" s="1" customFormat="1" ht="21" customHeight="1" x14ac:dyDescent="0.2">
      <c r="B5" s="508" t="s">
        <v>425</v>
      </c>
      <c r="C5" s="509"/>
      <c r="D5" s="509"/>
      <c r="E5" s="510"/>
    </row>
    <row r="6" spans="2:5" ht="40.5" customHeight="1" x14ac:dyDescent="0.2">
      <c r="B6" s="499" t="s">
        <v>466</v>
      </c>
      <c r="C6" s="500"/>
      <c r="D6" s="500"/>
      <c r="E6" s="380"/>
    </row>
    <row r="7" spans="2:5" ht="39.950000000000003" customHeight="1" x14ac:dyDescent="0.2">
      <c r="B7" s="381"/>
      <c r="C7" s="497" t="s">
        <v>588</v>
      </c>
      <c r="D7" s="498"/>
      <c r="E7" s="380"/>
    </row>
    <row r="8" spans="2:5" ht="40.5" customHeight="1" x14ac:dyDescent="0.2">
      <c r="B8" s="499" t="s">
        <v>467</v>
      </c>
      <c r="C8" s="500"/>
      <c r="D8" s="500"/>
      <c r="E8" s="380"/>
    </row>
    <row r="9" spans="2:5" ht="39.950000000000003" customHeight="1" x14ac:dyDescent="0.2">
      <c r="B9" s="381"/>
      <c r="C9" s="497" t="s">
        <v>589</v>
      </c>
      <c r="D9" s="498"/>
      <c r="E9" s="380"/>
    </row>
    <row r="10" spans="2:5" ht="35.1" customHeight="1" x14ac:dyDescent="0.2">
      <c r="B10" s="499" t="s">
        <v>468</v>
      </c>
      <c r="C10" s="500"/>
      <c r="D10" s="500"/>
      <c r="E10" s="380"/>
    </row>
    <row r="11" spans="2:5" ht="39.950000000000003" customHeight="1" x14ac:dyDescent="0.2">
      <c r="B11" s="381"/>
      <c r="C11" s="497" t="s">
        <v>590</v>
      </c>
      <c r="D11" s="498"/>
      <c r="E11" s="380"/>
    </row>
    <row r="12" spans="2:5" ht="40.5" customHeight="1" x14ac:dyDescent="0.2">
      <c r="B12" s="499" t="s">
        <v>469</v>
      </c>
      <c r="C12" s="500"/>
      <c r="D12" s="500"/>
      <c r="E12" s="380"/>
    </row>
    <row r="13" spans="2:5" ht="39.950000000000003" customHeight="1" x14ac:dyDescent="0.2">
      <c r="B13" s="381"/>
      <c r="C13" s="497" t="s">
        <v>591</v>
      </c>
      <c r="D13" s="498"/>
      <c r="E13" s="380"/>
    </row>
    <row r="14" spans="2:5" ht="114" customHeight="1" x14ac:dyDescent="0.2">
      <c r="B14" s="499" t="s">
        <v>470</v>
      </c>
      <c r="C14" s="500"/>
      <c r="D14" s="502"/>
      <c r="E14" s="380"/>
    </row>
    <row r="15" spans="2:5" ht="39.950000000000003" customHeight="1" x14ac:dyDescent="0.2">
      <c r="B15" s="391"/>
      <c r="C15" s="503" t="s">
        <v>592</v>
      </c>
      <c r="D15" s="504"/>
      <c r="E15" s="380"/>
    </row>
    <row r="16" spans="2:5" ht="42" customHeight="1" x14ac:dyDescent="0.2">
      <c r="B16" s="499" t="s">
        <v>471</v>
      </c>
      <c r="C16" s="500"/>
      <c r="D16" s="500"/>
      <c r="E16" s="380"/>
    </row>
    <row r="17" spans="2:5" ht="44.1" customHeight="1" x14ac:dyDescent="0.2">
      <c r="B17" s="381"/>
      <c r="C17" s="497" t="s">
        <v>593</v>
      </c>
      <c r="D17" s="498"/>
      <c r="E17" s="380"/>
    </row>
    <row r="18" spans="2:5" ht="54" customHeight="1" x14ac:dyDescent="0.2">
      <c r="B18" s="499" t="s">
        <v>472</v>
      </c>
      <c r="C18" s="500"/>
      <c r="D18" s="500"/>
      <c r="E18" s="380"/>
    </row>
    <row r="19" spans="2:5" ht="39.950000000000003" customHeight="1" x14ac:dyDescent="0.2">
      <c r="B19" s="381"/>
      <c r="C19" s="497" t="s">
        <v>594</v>
      </c>
      <c r="D19" s="498"/>
      <c r="E19" s="380"/>
    </row>
    <row r="20" spans="2:5" ht="99.75" customHeight="1" x14ac:dyDescent="0.2">
      <c r="B20" s="499" t="s">
        <v>473</v>
      </c>
      <c r="C20" s="500"/>
      <c r="D20" s="502"/>
      <c r="E20" s="380"/>
    </row>
    <row r="21" spans="2:5" ht="39.950000000000003" customHeight="1" x14ac:dyDescent="0.2">
      <c r="B21" s="381"/>
      <c r="C21" s="497" t="s">
        <v>595</v>
      </c>
      <c r="D21" s="498"/>
      <c r="E21" s="380"/>
    </row>
    <row r="22" spans="2:5" ht="82.5" customHeight="1" x14ac:dyDescent="0.2">
      <c r="B22" s="499" t="s">
        <v>474</v>
      </c>
      <c r="C22" s="500"/>
      <c r="D22" s="502"/>
      <c r="E22" s="380"/>
    </row>
    <row r="23" spans="2:5" ht="39.950000000000003" customHeight="1" x14ac:dyDescent="0.2">
      <c r="B23" s="381"/>
      <c r="C23" s="497" t="s">
        <v>596</v>
      </c>
      <c r="D23" s="498"/>
      <c r="E23" s="380"/>
    </row>
    <row r="24" spans="2:5" ht="35.1" customHeight="1" x14ac:dyDescent="0.2">
      <c r="B24" s="499" t="s">
        <v>475</v>
      </c>
      <c r="C24" s="500"/>
      <c r="D24" s="500"/>
      <c r="E24" s="380"/>
    </row>
    <row r="25" spans="2:5" ht="39.950000000000003" customHeight="1" x14ac:dyDescent="0.2">
      <c r="B25" s="381"/>
      <c r="C25" s="497" t="s">
        <v>597</v>
      </c>
      <c r="D25" s="498"/>
      <c r="E25" s="380"/>
    </row>
    <row r="26" spans="2:5" ht="35.1" customHeight="1" x14ac:dyDescent="0.2">
      <c r="B26" s="499" t="s">
        <v>476</v>
      </c>
      <c r="C26" s="500"/>
      <c r="D26" s="500"/>
      <c r="E26" s="380"/>
    </row>
    <row r="27" spans="2:5" ht="39.950000000000003" customHeight="1" x14ac:dyDescent="0.2">
      <c r="B27" s="381"/>
      <c r="C27" s="497" t="s">
        <v>597</v>
      </c>
      <c r="D27" s="498"/>
      <c r="E27" s="380"/>
    </row>
    <row r="28" spans="2:5" ht="35.1" customHeight="1" x14ac:dyDescent="0.2">
      <c r="B28" s="499" t="s">
        <v>477</v>
      </c>
      <c r="C28" s="500"/>
      <c r="D28" s="500"/>
      <c r="E28" s="380"/>
    </row>
    <row r="29" spans="2:5" ht="39.950000000000003" customHeight="1" x14ac:dyDescent="0.2">
      <c r="B29" s="381"/>
      <c r="C29" s="497" t="s">
        <v>598</v>
      </c>
      <c r="D29" s="498"/>
      <c r="E29" s="380"/>
    </row>
    <row r="30" spans="2:5" ht="35.1" customHeight="1" x14ac:dyDescent="0.2">
      <c r="B30" s="499" t="s">
        <v>478</v>
      </c>
      <c r="C30" s="500"/>
      <c r="D30" s="500"/>
      <c r="E30" s="380"/>
    </row>
    <row r="31" spans="2:5" ht="39.950000000000003" customHeight="1" x14ac:dyDescent="0.2">
      <c r="B31" s="381"/>
      <c r="C31" s="497" t="s">
        <v>599</v>
      </c>
      <c r="D31" s="498"/>
      <c r="E31" s="380"/>
    </row>
    <row r="32" spans="2:5" ht="35.1" customHeight="1" x14ac:dyDescent="0.2">
      <c r="B32" s="499" t="s">
        <v>479</v>
      </c>
      <c r="C32" s="500"/>
      <c r="D32" s="500"/>
      <c r="E32" s="380"/>
    </row>
    <row r="33" spans="2:8" ht="39.950000000000003" customHeight="1" x14ac:dyDescent="0.2">
      <c r="B33" s="381"/>
      <c r="C33" s="497" t="s">
        <v>600</v>
      </c>
      <c r="D33" s="498"/>
      <c r="E33" s="380"/>
    </row>
    <row r="34" spans="2:8" ht="35.1" customHeight="1" x14ac:dyDescent="0.2">
      <c r="B34" s="499" t="s">
        <v>480</v>
      </c>
      <c r="C34" s="500"/>
      <c r="D34" s="500"/>
      <c r="E34" s="380"/>
    </row>
    <row r="35" spans="2:8" ht="39.950000000000003" customHeight="1" x14ac:dyDescent="0.2">
      <c r="B35" s="381"/>
      <c r="C35" s="497" t="s">
        <v>597</v>
      </c>
      <c r="D35" s="498"/>
      <c r="E35" s="380"/>
    </row>
    <row r="36" spans="2:8" ht="35.1" customHeight="1" x14ac:dyDescent="0.2">
      <c r="B36" s="499" t="s">
        <v>481</v>
      </c>
      <c r="C36" s="500"/>
      <c r="D36" s="500"/>
      <c r="E36" s="380"/>
    </row>
    <row r="37" spans="2:8" ht="39.950000000000003" customHeight="1" x14ac:dyDescent="0.2">
      <c r="B37" s="381"/>
      <c r="C37" s="501" t="s">
        <v>601</v>
      </c>
      <c r="D37" s="498"/>
      <c r="E37" s="380"/>
    </row>
    <row r="38" spans="2:8" ht="35.1" customHeight="1" x14ac:dyDescent="0.2">
      <c r="B38" s="499" t="s">
        <v>482</v>
      </c>
      <c r="C38" s="500"/>
      <c r="D38" s="500"/>
      <c r="E38" s="380"/>
    </row>
    <row r="39" spans="2:8" ht="39.950000000000003" customHeight="1" x14ac:dyDescent="0.2">
      <c r="B39" s="381"/>
      <c r="C39" s="497" t="s">
        <v>602</v>
      </c>
      <c r="D39" s="498"/>
      <c r="E39" s="380"/>
    </row>
    <row r="40" spans="2:8" ht="34.5" customHeight="1" x14ac:dyDescent="0.2">
      <c r="B40" s="499" t="s">
        <v>483</v>
      </c>
      <c r="C40" s="500"/>
      <c r="D40" s="500"/>
      <c r="E40" s="380"/>
    </row>
    <row r="41" spans="2:8" ht="39.950000000000003" customHeight="1" x14ac:dyDescent="0.2">
      <c r="B41" s="381"/>
      <c r="C41" s="497" t="s">
        <v>603</v>
      </c>
      <c r="D41" s="498"/>
      <c r="E41" s="380"/>
    </row>
    <row r="42" spans="2:8" s="4" customFormat="1" x14ac:dyDescent="0.2">
      <c r="B42" s="382"/>
      <c r="C42" s="383"/>
      <c r="D42" s="383"/>
      <c r="E42" s="384"/>
      <c r="F42" s="2"/>
      <c r="G42" s="2"/>
      <c r="H42" s="2"/>
    </row>
    <row r="43" spans="2:8" s="4" customFormat="1" x14ac:dyDescent="0.2">
      <c r="B43" s="2"/>
      <c r="C43" s="2"/>
      <c r="E43" s="2"/>
      <c r="F43" s="2"/>
      <c r="G43" s="2"/>
      <c r="H43" s="2"/>
    </row>
    <row r="44" spans="2:8" ht="57.75" customHeight="1" x14ac:dyDescent="0.2">
      <c r="B44" s="5"/>
      <c r="C44" s="5"/>
      <c r="D44" s="5"/>
    </row>
    <row r="45" spans="2:8" ht="35.25" customHeight="1" x14ac:dyDescent="0.2">
      <c r="B45" s="5"/>
      <c r="C45" s="5"/>
      <c r="D45" s="5"/>
    </row>
    <row r="46" spans="2:8" ht="33" customHeight="1" x14ac:dyDescent="0.2">
      <c r="B46" s="5"/>
      <c r="C46" s="5"/>
      <c r="D46" s="5"/>
    </row>
    <row r="47" spans="2:8" ht="96" customHeight="1" x14ac:dyDescent="0.2">
      <c r="B47" s="5"/>
      <c r="C47" s="5"/>
      <c r="D47" s="5"/>
    </row>
    <row r="48" spans="2:8" ht="24" customHeight="1" x14ac:dyDescent="0.2">
      <c r="B48" s="6"/>
      <c r="C48" s="6"/>
      <c r="D48" s="7"/>
    </row>
    <row r="49" spans="2:4" ht="46.5" customHeight="1" x14ac:dyDescent="0.2">
      <c r="B49" s="5"/>
      <c r="C49" s="5"/>
      <c r="D49" s="5"/>
    </row>
    <row r="50" spans="2:4" ht="36.75" customHeight="1" x14ac:dyDescent="0.2">
      <c r="B50" s="9"/>
      <c r="C50" s="9"/>
      <c r="D50" s="9"/>
    </row>
    <row r="51" spans="2:4" ht="33" customHeight="1" x14ac:dyDescent="0.2">
      <c r="B51" s="5"/>
      <c r="C51" s="5"/>
      <c r="D51" s="5"/>
    </row>
    <row r="52" spans="2:4" x14ac:dyDescent="0.2">
      <c r="B52" s="8"/>
      <c r="C52" s="8"/>
      <c r="D52" s="1"/>
    </row>
    <row r="53" spans="2:4" ht="55.9" customHeight="1" x14ac:dyDescent="0.2">
      <c r="B53" s="5"/>
      <c r="C53" s="5"/>
      <c r="D53" s="5"/>
    </row>
    <row r="54" spans="2:4" ht="33" customHeight="1" x14ac:dyDescent="0.2">
      <c r="B54" s="5"/>
      <c r="C54" s="5"/>
      <c r="D54" s="5"/>
    </row>
    <row r="55" spans="2:4" ht="17.25" customHeight="1" x14ac:dyDescent="0.2">
      <c r="B55" s="10"/>
      <c r="C55" s="10"/>
      <c r="D55" s="1"/>
    </row>
    <row r="56" spans="2:4" ht="19.5" customHeight="1" x14ac:dyDescent="0.2">
      <c r="B56" s="11"/>
      <c r="C56" s="11"/>
      <c r="D56" s="11"/>
    </row>
    <row r="57" spans="2:4" ht="50.25" customHeight="1" x14ac:dyDescent="0.2">
      <c r="B57" s="1"/>
      <c r="C57" s="1"/>
      <c r="D57" s="1"/>
    </row>
    <row r="58" spans="2:4" ht="33" customHeight="1" x14ac:dyDescent="0.2">
      <c r="B58" s="5"/>
      <c r="C58" s="5"/>
      <c r="D58" s="5"/>
    </row>
    <row r="59" spans="2:4" x14ac:dyDescent="0.2">
      <c r="B59" s="5"/>
      <c r="C59" s="5"/>
      <c r="D59" s="1"/>
    </row>
    <row r="60" spans="2:4" ht="24" customHeight="1" x14ac:dyDescent="0.2">
      <c r="B60" s="6"/>
      <c r="C60" s="6"/>
      <c r="D60" s="7"/>
    </row>
    <row r="61" spans="2:4" ht="24" customHeight="1" x14ac:dyDescent="0.2">
      <c r="B61" s="12"/>
      <c r="C61" s="12"/>
      <c r="D61" s="5"/>
    </row>
    <row r="62" spans="2:4" s="4" customFormat="1" ht="49.5" customHeight="1" x14ac:dyDescent="0.2">
      <c r="B62" s="5"/>
      <c r="C62" s="5"/>
      <c r="D62" s="5"/>
    </row>
    <row r="63" spans="2:4" s="4" customFormat="1" ht="33" customHeight="1" x14ac:dyDescent="0.2">
      <c r="B63" s="14"/>
      <c r="C63" s="14"/>
      <c r="D63" s="13"/>
    </row>
    <row r="64" spans="2:4" s="4" customFormat="1" ht="19.5" customHeight="1" x14ac:dyDescent="0.2">
      <c r="B64" s="14"/>
      <c r="C64" s="14"/>
      <c r="D64" s="13"/>
    </row>
    <row r="65" spans="2:248" s="4" customFormat="1" ht="19.5" customHeight="1" x14ac:dyDescent="0.2">
      <c r="B65" s="14"/>
      <c r="C65" s="14"/>
      <c r="D65" s="13"/>
    </row>
    <row r="66" spans="2:248" s="4" customFormat="1" ht="35.25" customHeight="1" x14ac:dyDescent="0.2">
      <c r="B66" s="5"/>
      <c r="C66" s="5"/>
      <c r="D66" s="5"/>
    </row>
    <row r="67" spans="2:248" s="4" customFormat="1" ht="20.25" customHeight="1" x14ac:dyDescent="0.2">
      <c r="B67" s="14"/>
      <c r="C67" s="14"/>
      <c r="D67" s="13"/>
      <c r="E67" s="14"/>
      <c r="F67" s="13"/>
      <c r="G67" s="14"/>
      <c r="H67" s="13"/>
      <c r="I67" s="14"/>
      <c r="J67" s="13"/>
      <c r="K67" s="14"/>
      <c r="L67" s="13"/>
      <c r="M67" s="14"/>
      <c r="N67" s="13"/>
      <c r="O67" s="14"/>
      <c r="P67" s="13"/>
      <c r="Q67" s="14"/>
      <c r="R67" s="13"/>
      <c r="S67" s="14"/>
      <c r="T67" s="13"/>
      <c r="U67" s="14"/>
      <c r="V67" s="13"/>
      <c r="W67" s="14"/>
      <c r="X67" s="13"/>
      <c r="Y67" s="14"/>
      <c r="Z67" s="13"/>
      <c r="AA67" s="14"/>
      <c r="AB67" s="13"/>
      <c r="AC67" s="14"/>
      <c r="AD67" s="13"/>
      <c r="AE67" s="14"/>
      <c r="AF67" s="13"/>
      <c r="AG67" s="14"/>
      <c r="AH67" s="13"/>
      <c r="AI67" s="14"/>
      <c r="AJ67" s="13"/>
      <c r="AK67" s="14"/>
      <c r="AL67" s="13"/>
      <c r="AM67" s="14"/>
      <c r="AN67" s="13"/>
      <c r="AO67" s="14"/>
      <c r="AP67" s="13"/>
      <c r="AQ67" s="14"/>
      <c r="AR67" s="13"/>
      <c r="AS67" s="14"/>
      <c r="AT67" s="13"/>
      <c r="AU67" s="14"/>
      <c r="AV67" s="13"/>
      <c r="AW67" s="14"/>
      <c r="AX67" s="13"/>
      <c r="AY67" s="14"/>
      <c r="AZ67" s="13"/>
      <c r="BA67" s="14"/>
      <c r="BB67" s="13"/>
      <c r="BC67" s="14"/>
      <c r="BD67" s="13"/>
      <c r="BE67" s="14"/>
      <c r="BF67" s="13"/>
      <c r="BG67" s="14"/>
      <c r="BH67" s="13"/>
      <c r="BI67" s="14"/>
      <c r="BJ67" s="13"/>
      <c r="BK67" s="14"/>
      <c r="BL67" s="13"/>
      <c r="BM67" s="14"/>
      <c r="BN67" s="13"/>
      <c r="BO67" s="14"/>
      <c r="BP67" s="13"/>
      <c r="BQ67" s="14"/>
      <c r="BR67" s="13"/>
      <c r="BS67" s="14"/>
      <c r="BT67" s="13"/>
      <c r="BU67" s="14"/>
      <c r="BV67" s="13"/>
      <c r="BW67" s="14"/>
      <c r="BX67" s="13"/>
      <c r="BY67" s="14"/>
      <c r="BZ67" s="13"/>
      <c r="CA67" s="14"/>
      <c r="CB67" s="13"/>
      <c r="CC67" s="14"/>
      <c r="CD67" s="13"/>
      <c r="CE67" s="14"/>
      <c r="CF67" s="13"/>
      <c r="CG67" s="14"/>
      <c r="CH67" s="13"/>
      <c r="CI67" s="14"/>
      <c r="CJ67" s="13"/>
      <c r="CK67" s="14"/>
      <c r="CL67" s="13"/>
      <c r="CM67" s="14"/>
      <c r="CN67" s="13"/>
      <c r="CO67" s="14"/>
      <c r="CP67" s="13"/>
      <c r="CQ67" s="14"/>
      <c r="CR67" s="13"/>
      <c r="CS67" s="14"/>
      <c r="CT67" s="13"/>
      <c r="CU67" s="14"/>
      <c r="CV67" s="13"/>
      <c r="CW67" s="14"/>
      <c r="CX67" s="13"/>
      <c r="CY67" s="14"/>
      <c r="CZ67" s="13"/>
      <c r="DA67" s="14"/>
      <c r="DB67" s="13"/>
      <c r="DC67" s="14"/>
      <c r="DD67" s="13"/>
      <c r="DE67" s="14"/>
      <c r="DF67" s="13"/>
      <c r="DG67" s="14"/>
      <c r="DH67" s="13"/>
      <c r="DI67" s="14"/>
      <c r="DJ67" s="13"/>
      <c r="DK67" s="14"/>
      <c r="DL67" s="13"/>
      <c r="DM67" s="14"/>
      <c r="DN67" s="13"/>
      <c r="DO67" s="14"/>
      <c r="DP67" s="13"/>
      <c r="DQ67" s="14"/>
      <c r="DR67" s="13"/>
      <c r="DS67" s="14"/>
      <c r="DT67" s="13"/>
      <c r="DU67" s="14"/>
      <c r="DV67" s="13"/>
      <c r="DW67" s="14"/>
      <c r="DX67" s="13"/>
      <c r="DY67" s="14"/>
      <c r="DZ67" s="13"/>
      <c r="EA67" s="14"/>
      <c r="EB67" s="13"/>
      <c r="EC67" s="14"/>
      <c r="ED67" s="13"/>
      <c r="EE67" s="14"/>
      <c r="EF67" s="13"/>
      <c r="EG67" s="14"/>
      <c r="EH67" s="13"/>
      <c r="EI67" s="14"/>
      <c r="EJ67" s="13"/>
      <c r="EK67" s="14"/>
      <c r="EL67" s="13"/>
      <c r="EM67" s="14"/>
      <c r="EN67" s="13"/>
      <c r="EO67" s="14"/>
      <c r="EP67" s="13"/>
      <c r="EQ67" s="14"/>
      <c r="ER67" s="13"/>
      <c r="ES67" s="14"/>
      <c r="ET67" s="13"/>
      <c r="EU67" s="14"/>
      <c r="EV67" s="13"/>
      <c r="EW67" s="14"/>
      <c r="EX67" s="13"/>
      <c r="EY67" s="14"/>
      <c r="EZ67" s="13"/>
      <c r="FA67" s="14"/>
      <c r="FB67" s="13"/>
      <c r="FC67" s="14"/>
      <c r="FD67" s="13"/>
      <c r="FE67" s="14"/>
      <c r="FF67" s="13"/>
      <c r="FG67" s="14"/>
      <c r="FH67" s="13"/>
      <c r="FI67" s="14"/>
      <c r="FJ67" s="13"/>
      <c r="FK67" s="14"/>
      <c r="FL67" s="13"/>
      <c r="FM67" s="14"/>
      <c r="FN67" s="13"/>
      <c r="FO67" s="14"/>
      <c r="FP67" s="13"/>
      <c r="FQ67" s="14"/>
      <c r="FR67" s="13"/>
      <c r="FS67" s="14"/>
      <c r="FT67" s="13"/>
      <c r="FU67" s="14"/>
      <c r="FV67" s="13"/>
      <c r="FW67" s="14"/>
      <c r="FX67" s="13"/>
      <c r="FY67" s="14"/>
      <c r="FZ67" s="13"/>
      <c r="GA67" s="14"/>
      <c r="GB67" s="13"/>
      <c r="GC67" s="14"/>
      <c r="GD67" s="13"/>
      <c r="GE67" s="14"/>
      <c r="GF67" s="13"/>
      <c r="GG67" s="14"/>
      <c r="GH67" s="13"/>
      <c r="GI67" s="14"/>
      <c r="GJ67" s="13"/>
      <c r="GK67" s="14"/>
      <c r="GL67" s="13"/>
      <c r="GM67" s="14"/>
      <c r="GN67" s="13"/>
      <c r="GO67" s="14"/>
      <c r="GP67" s="13"/>
      <c r="GQ67" s="14"/>
      <c r="GR67" s="13"/>
      <c r="GS67" s="14"/>
      <c r="GT67" s="13"/>
      <c r="GU67" s="14"/>
      <c r="GV67" s="13"/>
      <c r="GW67" s="14"/>
      <c r="GX67" s="13"/>
      <c r="GY67" s="14"/>
      <c r="GZ67" s="13"/>
      <c r="HA67" s="14"/>
      <c r="HB67" s="13"/>
      <c r="HC67" s="14"/>
      <c r="HD67" s="13"/>
      <c r="HE67" s="14"/>
      <c r="HF67" s="13"/>
      <c r="HG67" s="14"/>
      <c r="HH67" s="13"/>
      <c r="HI67" s="14"/>
      <c r="HJ67" s="13"/>
      <c r="HK67" s="14"/>
      <c r="HL67" s="13"/>
      <c r="HM67" s="14"/>
      <c r="HN67" s="13"/>
      <c r="HO67" s="14"/>
      <c r="HP67" s="13"/>
      <c r="HQ67" s="14"/>
      <c r="HR67" s="13"/>
      <c r="HS67" s="14"/>
      <c r="HT67" s="13"/>
      <c r="HU67" s="14"/>
      <c r="HV67" s="13"/>
      <c r="HW67" s="14"/>
      <c r="HX67" s="13"/>
      <c r="HY67" s="14"/>
      <c r="HZ67" s="13"/>
      <c r="IA67" s="14"/>
      <c r="IB67" s="13"/>
      <c r="IC67" s="14"/>
      <c r="ID67" s="13"/>
      <c r="IE67" s="14"/>
      <c r="IF67" s="13"/>
      <c r="IG67" s="14"/>
      <c r="IH67" s="13"/>
      <c r="II67" s="14"/>
      <c r="IJ67" s="13"/>
      <c r="IK67" s="14"/>
      <c r="IL67" s="13"/>
      <c r="IM67" s="14"/>
      <c r="IN67" s="13"/>
    </row>
    <row r="68" spans="2:248" s="4" customFormat="1" ht="15.75" customHeight="1" x14ac:dyDescent="0.2">
      <c r="B68" s="14"/>
      <c r="C68" s="14"/>
      <c r="D68" s="13"/>
      <c r="E68" s="14"/>
      <c r="F68" s="13"/>
      <c r="G68" s="14"/>
      <c r="H68" s="13"/>
      <c r="I68" s="14"/>
      <c r="J68" s="13"/>
      <c r="K68" s="14"/>
      <c r="L68" s="13"/>
      <c r="M68" s="14"/>
      <c r="N68" s="13"/>
      <c r="O68" s="14"/>
      <c r="P68" s="13"/>
      <c r="Q68" s="14"/>
      <c r="R68" s="13"/>
      <c r="S68" s="14"/>
      <c r="T68" s="13"/>
      <c r="U68" s="14"/>
      <c r="V68" s="13"/>
      <c r="W68" s="14"/>
      <c r="X68" s="13"/>
      <c r="Y68" s="14"/>
      <c r="Z68" s="13"/>
      <c r="AA68" s="14"/>
      <c r="AB68" s="13"/>
      <c r="AC68" s="14"/>
      <c r="AD68" s="13"/>
      <c r="AE68" s="14"/>
      <c r="AF68" s="13"/>
      <c r="AG68" s="14"/>
      <c r="AH68" s="13"/>
      <c r="AI68" s="14"/>
      <c r="AJ68" s="13"/>
      <c r="AK68" s="14"/>
      <c r="AL68" s="13"/>
      <c r="AM68" s="14"/>
      <c r="AN68" s="13"/>
      <c r="AO68" s="14"/>
      <c r="AP68" s="13"/>
      <c r="AQ68" s="14"/>
      <c r="AR68" s="13"/>
      <c r="AS68" s="14"/>
      <c r="AT68" s="13"/>
      <c r="AU68" s="14"/>
      <c r="AV68" s="13"/>
      <c r="AW68" s="14"/>
      <c r="AX68" s="13"/>
      <c r="AY68" s="14"/>
      <c r="AZ68" s="13"/>
      <c r="BA68" s="14"/>
      <c r="BB68" s="13"/>
      <c r="BC68" s="14"/>
      <c r="BD68" s="13"/>
      <c r="BE68" s="14"/>
      <c r="BF68" s="13"/>
      <c r="BG68" s="14"/>
      <c r="BH68" s="13"/>
      <c r="BI68" s="14"/>
      <c r="BJ68" s="13"/>
      <c r="BK68" s="14"/>
      <c r="BL68" s="13"/>
      <c r="BM68" s="14"/>
      <c r="BN68" s="13"/>
      <c r="BO68" s="14"/>
      <c r="BP68" s="13"/>
      <c r="BQ68" s="14"/>
      <c r="BR68" s="13"/>
      <c r="BS68" s="14"/>
      <c r="BT68" s="13"/>
      <c r="BU68" s="14"/>
      <c r="BV68" s="13"/>
      <c r="BW68" s="14"/>
      <c r="BX68" s="13"/>
      <c r="BY68" s="14"/>
      <c r="BZ68" s="13"/>
      <c r="CA68" s="14"/>
      <c r="CB68" s="13"/>
      <c r="CC68" s="14"/>
      <c r="CD68" s="13"/>
      <c r="CE68" s="14"/>
      <c r="CF68" s="13"/>
      <c r="CG68" s="14"/>
      <c r="CH68" s="13"/>
      <c r="CI68" s="14"/>
      <c r="CJ68" s="13"/>
      <c r="CK68" s="14"/>
      <c r="CL68" s="13"/>
      <c r="CM68" s="14"/>
      <c r="CN68" s="13"/>
      <c r="CO68" s="14"/>
      <c r="CP68" s="13"/>
      <c r="CQ68" s="14"/>
      <c r="CR68" s="13"/>
      <c r="CS68" s="14"/>
      <c r="CT68" s="13"/>
      <c r="CU68" s="14"/>
      <c r="CV68" s="13"/>
      <c r="CW68" s="14"/>
      <c r="CX68" s="13"/>
      <c r="CY68" s="14"/>
      <c r="CZ68" s="13"/>
      <c r="DA68" s="14"/>
      <c r="DB68" s="13"/>
      <c r="DC68" s="14"/>
      <c r="DD68" s="13"/>
      <c r="DE68" s="14"/>
      <c r="DF68" s="13"/>
      <c r="DG68" s="14"/>
      <c r="DH68" s="13"/>
      <c r="DI68" s="14"/>
      <c r="DJ68" s="13"/>
      <c r="DK68" s="14"/>
      <c r="DL68" s="13"/>
      <c r="DM68" s="14"/>
      <c r="DN68" s="13"/>
      <c r="DO68" s="14"/>
      <c r="DP68" s="13"/>
      <c r="DQ68" s="14"/>
      <c r="DR68" s="13"/>
      <c r="DS68" s="14"/>
      <c r="DT68" s="13"/>
      <c r="DU68" s="14"/>
      <c r="DV68" s="13"/>
      <c r="DW68" s="14"/>
      <c r="DX68" s="13"/>
      <c r="DY68" s="14"/>
      <c r="DZ68" s="13"/>
      <c r="EA68" s="14"/>
      <c r="EB68" s="13"/>
      <c r="EC68" s="14"/>
      <c r="ED68" s="13"/>
      <c r="EE68" s="14"/>
      <c r="EF68" s="13"/>
      <c r="EG68" s="14"/>
      <c r="EH68" s="13"/>
      <c r="EI68" s="14"/>
      <c r="EJ68" s="13"/>
      <c r="EK68" s="14"/>
      <c r="EL68" s="13"/>
      <c r="EM68" s="14"/>
      <c r="EN68" s="13"/>
      <c r="EO68" s="14"/>
      <c r="EP68" s="13"/>
      <c r="EQ68" s="14"/>
      <c r="ER68" s="13"/>
      <c r="ES68" s="14"/>
      <c r="ET68" s="13"/>
      <c r="EU68" s="14"/>
      <c r="EV68" s="13"/>
      <c r="EW68" s="14"/>
      <c r="EX68" s="13"/>
      <c r="EY68" s="14"/>
      <c r="EZ68" s="13"/>
      <c r="FA68" s="14"/>
      <c r="FB68" s="13"/>
      <c r="FC68" s="14"/>
      <c r="FD68" s="13"/>
      <c r="FE68" s="14"/>
      <c r="FF68" s="13"/>
      <c r="FG68" s="14"/>
      <c r="FH68" s="13"/>
      <c r="FI68" s="14"/>
      <c r="FJ68" s="13"/>
      <c r="FK68" s="14"/>
      <c r="FL68" s="13"/>
      <c r="FM68" s="14"/>
      <c r="FN68" s="13"/>
      <c r="FO68" s="14"/>
      <c r="FP68" s="13"/>
      <c r="FQ68" s="14"/>
      <c r="FR68" s="13"/>
      <c r="FS68" s="14"/>
      <c r="FT68" s="13"/>
      <c r="FU68" s="14"/>
      <c r="FV68" s="13"/>
      <c r="FW68" s="14"/>
      <c r="FX68" s="13"/>
      <c r="FY68" s="14"/>
      <c r="FZ68" s="13"/>
      <c r="GA68" s="14"/>
      <c r="GB68" s="13"/>
      <c r="GC68" s="14"/>
      <c r="GD68" s="13"/>
      <c r="GE68" s="14"/>
      <c r="GF68" s="13"/>
      <c r="GG68" s="14"/>
      <c r="GH68" s="13"/>
      <c r="GI68" s="14"/>
      <c r="GJ68" s="13"/>
      <c r="GK68" s="14"/>
      <c r="GL68" s="13"/>
      <c r="GM68" s="14"/>
      <c r="GN68" s="13"/>
      <c r="GO68" s="14"/>
      <c r="GP68" s="13"/>
      <c r="GQ68" s="14"/>
      <c r="GR68" s="13"/>
      <c r="GS68" s="14"/>
      <c r="GT68" s="13"/>
      <c r="GU68" s="14"/>
      <c r="GV68" s="13"/>
      <c r="GW68" s="14"/>
      <c r="GX68" s="13"/>
      <c r="GY68" s="14"/>
      <c r="GZ68" s="13"/>
      <c r="HA68" s="14"/>
      <c r="HB68" s="13"/>
      <c r="HC68" s="14"/>
      <c r="HD68" s="13"/>
      <c r="HE68" s="14"/>
      <c r="HF68" s="13"/>
      <c r="HG68" s="14"/>
      <c r="HH68" s="13"/>
      <c r="HI68" s="14"/>
      <c r="HJ68" s="13"/>
      <c r="HK68" s="14"/>
      <c r="HL68" s="13"/>
      <c r="HM68" s="14"/>
      <c r="HN68" s="13"/>
      <c r="HO68" s="14"/>
      <c r="HP68" s="13"/>
      <c r="HQ68" s="14"/>
      <c r="HR68" s="13"/>
      <c r="HS68" s="14"/>
      <c r="HT68" s="13"/>
      <c r="HU68" s="14"/>
      <c r="HV68" s="13"/>
      <c r="HW68" s="14"/>
      <c r="HX68" s="13"/>
      <c r="HY68" s="14"/>
      <c r="HZ68" s="13"/>
      <c r="IA68" s="14"/>
      <c r="IB68" s="13"/>
      <c r="IC68" s="14"/>
      <c r="ID68" s="13"/>
      <c r="IE68" s="14"/>
      <c r="IF68" s="13"/>
      <c r="IG68" s="14"/>
      <c r="IH68" s="13"/>
      <c r="II68" s="14"/>
      <c r="IJ68" s="13"/>
      <c r="IK68" s="14"/>
      <c r="IL68" s="13"/>
      <c r="IM68" s="14"/>
      <c r="IN68" s="13"/>
    </row>
    <row r="69" spans="2:248" s="4" customFormat="1" x14ac:dyDescent="0.2">
      <c r="B69" s="5"/>
      <c r="C69" s="5"/>
      <c r="D69" s="5"/>
    </row>
    <row r="70" spans="2:248" s="4" customFormat="1" x14ac:dyDescent="0.2">
      <c r="B70" s="6"/>
      <c r="C70" s="6"/>
      <c r="D70" s="6"/>
    </row>
    <row r="71" spans="2:248" s="4" customFormat="1" ht="27.75" customHeight="1" x14ac:dyDescent="0.2">
      <c r="B71" s="5"/>
      <c r="C71" s="5"/>
      <c r="D71" s="5"/>
    </row>
    <row r="72" spans="2:248" s="4" customFormat="1" ht="19.5" customHeight="1" x14ac:dyDescent="0.2">
      <c r="B72" s="14"/>
      <c r="C72" s="14"/>
      <c r="D72" s="13"/>
    </row>
    <row r="73" spans="2:248" s="4" customFormat="1" ht="19.5" customHeight="1" x14ac:dyDescent="0.2">
      <c r="B73" s="14"/>
      <c r="C73" s="14"/>
      <c r="D73" s="13"/>
    </row>
    <row r="74" spans="2:248" s="4" customFormat="1" ht="19.5" customHeight="1" x14ac:dyDescent="0.2">
      <c r="B74" s="14"/>
      <c r="C74" s="14"/>
      <c r="D74" s="13"/>
    </row>
    <row r="75" spans="2:248" s="4" customFormat="1" ht="19.5" customHeight="1" x14ac:dyDescent="0.2">
      <c r="B75" s="14"/>
      <c r="C75" s="14"/>
      <c r="D75" s="13"/>
    </row>
    <row r="76" spans="2:248" s="4" customFormat="1" ht="47.25" customHeight="1" x14ac:dyDescent="0.2">
      <c r="B76" s="5"/>
      <c r="C76" s="5"/>
      <c r="D76" s="5"/>
    </row>
    <row r="77" spans="2:248" s="4" customFormat="1" ht="33" customHeight="1" x14ac:dyDescent="0.2">
      <c r="B77" s="14"/>
      <c r="C77" s="14"/>
      <c r="D77" s="13"/>
    </row>
    <row r="78" spans="2:248" s="4" customFormat="1" ht="33" customHeight="1" x14ac:dyDescent="0.2">
      <c r="B78" s="14"/>
      <c r="C78" s="14"/>
      <c r="D78" s="13"/>
    </row>
    <row r="79" spans="2:248" s="4" customFormat="1" ht="33.75" customHeight="1" x14ac:dyDescent="0.2">
      <c r="B79" s="5"/>
      <c r="C79" s="5"/>
      <c r="D79" s="5"/>
    </row>
    <row r="80" spans="2:248" s="4" customFormat="1" ht="33" customHeight="1" x14ac:dyDescent="0.2">
      <c r="B80" s="5"/>
      <c r="C80" s="5"/>
      <c r="D80" s="5"/>
    </row>
    <row r="81" spans="2:4" s="4" customFormat="1" ht="33" customHeight="1" x14ac:dyDescent="0.2">
      <c r="B81" s="5"/>
      <c r="C81" s="5"/>
      <c r="D81" s="5"/>
    </row>
    <row r="82" spans="2:4" s="4" customFormat="1" ht="46.5" customHeight="1" x14ac:dyDescent="0.2">
      <c r="B82" s="14"/>
      <c r="C82" s="14"/>
      <c r="D82" s="13"/>
    </row>
    <row r="83" spans="2:4" s="4" customFormat="1" ht="42" customHeight="1" x14ac:dyDescent="0.2">
      <c r="B83" s="14"/>
      <c r="C83" s="14"/>
      <c r="D83" s="13"/>
    </row>
    <row r="84" spans="2:4" s="4" customFormat="1" ht="42" customHeight="1" x14ac:dyDescent="0.2">
      <c r="B84" s="14"/>
      <c r="C84" s="14"/>
      <c r="D84" s="13"/>
    </row>
    <row r="85" spans="2:4" s="4" customFormat="1" ht="40.15" customHeight="1" x14ac:dyDescent="0.2">
      <c r="B85" s="5"/>
      <c r="C85" s="5"/>
      <c r="D85" s="5"/>
    </row>
    <row r="86" spans="2:4" s="4" customFormat="1" ht="7.5" customHeight="1" x14ac:dyDescent="0.2">
      <c r="B86" s="15"/>
      <c r="C86" s="15"/>
      <c r="D86" s="15"/>
    </row>
    <row r="87" spans="2:4" x14ac:dyDescent="0.2">
      <c r="B87" s="3"/>
      <c r="C87" s="3"/>
    </row>
    <row r="89" spans="2:4" x14ac:dyDescent="0.2">
      <c r="B89" s="3"/>
      <c r="C89" s="3"/>
    </row>
    <row r="103" spans="2:3" x14ac:dyDescent="0.2">
      <c r="B103" s="3"/>
      <c r="C103" s="3"/>
    </row>
    <row r="114" spans="2:4" ht="24.75" customHeight="1" x14ac:dyDescent="0.2">
      <c r="B114" s="9"/>
      <c r="C114" s="9"/>
      <c r="D114" s="9"/>
    </row>
    <row r="115" spans="2:4" ht="33" customHeight="1" x14ac:dyDescent="0.2">
      <c r="B115" s="1"/>
      <c r="C115" s="1"/>
      <c r="D115" s="1"/>
    </row>
    <row r="116" spans="2:4" x14ac:dyDescent="0.2">
      <c r="B116" s="1"/>
      <c r="C116" s="1"/>
      <c r="D116" s="1"/>
    </row>
    <row r="117" spans="2:4" ht="15" customHeight="1" x14ac:dyDescent="0.2">
      <c r="B117" s="16"/>
      <c r="C117" s="16"/>
      <c r="D117" s="16"/>
    </row>
    <row r="118" spans="2:4" ht="33" customHeight="1" x14ac:dyDescent="0.2">
      <c r="B118" s="5"/>
      <c r="C118" s="5"/>
      <c r="D118" s="5"/>
    </row>
    <row r="119" spans="2:4" ht="41.25" customHeight="1" x14ac:dyDescent="0.2">
      <c r="B119" s="14"/>
      <c r="C119" s="14"/>
      <c r="D119" s="14"/>
    </row>
    <row r="120" spans="2:4" ht="55.5" customHeight="1" x14ac:dyDescent="0.2">
      <c r="B120" s="14"/>
      <c r="C120" s="14"/>
      <c r="D120" s="14"/>
    </row>
    <row r="121" spans="2:4" ht="46.5" customHeight="1" x14ac:dyDescent="0.2">
      <c r="B121" s="5"/>
      <c r="C121" s="5"/>
      <c r="D121" s="5"/>
    </row>
    <row r="122" spans="2:4" ht="46.5" customHeight="1" x14ac:dyDescent="0.2">
      <c r="B122" s="5"/>
      <c r="C122" s="5"/>
      <c r="D122" s="5"/>
    </row>
    <row r="123" spans="2:4" ht="39" customHeight="1" x14ac:dyDescent="0.2">
      <c r="B123" s="12"/>
      <c r="C123" s="12"/>
      <c r="D123" s="5"/>
    </row>
    <row r="124" spans="2:4" x14ac:dyDescent="0.2">
      <c r="B124" s="1"/>
      <c r="C124" s="1"/>
      <c r="D124" s="1"/>
    </row>
    <row r="125" spans="2:4" ht="15" customHeight="1" x14ac:dyDescent="0.2">
      <c r="B125" s="17"/>
      <c r="C125" s="17"/>
      <c r="D125" s="17"/>
    </row>
    <row r="126" spans="2:4" ht="46.5" customHeight="1" x14ac:dyDescent="0.2">
      <c r="B126" s="5"/>
      <c r="C126" s="5"/>
      <c r="D126" s="5"/>
    </row>
    <row r="127" spans="2:4" ht="46.5" customHeight="1" x14ac:dyDescent="0.2">
      <c r="B127" s="5"/>
      <c r="C127" s="5"/>
      <c r="D127" s="5"/>
    </row>
    <row r="128" spans="2:4" ht="46.5" customHeight="1" x14ac:dyDescent="0.2">
      <c r="B128" s="5"/>
      <c r="C128" s="5"/>
      <c r="D128" s="5"/>
    </row>
    <row r="129" spans="2:4" x14ac:dyDescent="0.2">
      <c r="B129" s="1"/>
      <c r="C129" s="1"/>
      <c r="D129" s="1"/>
    </row>
    <row r="130" spans="2:4" x14ac:dyDescent="0.2">
      <c r="B130" s="18"/>
      <c r="C130" s="18"/>
      <c r="D130" s="17"/>
    </row>
    <row r="131" spans="2:4" ht="26.25" customHeight="1" x14ac:dyDescent="0.2">
      <c r="B131" s="5"/>
      <c r="C131" s="5"/>
      <c r="D131" s="5"/>
    </row>
    <row r="132" spans="2:4" ht="26.25" customHeight="1" x14ac:dyDescent="0.2">
      <c r="B132" s="14"/>
      <c r="C132" s="14"/>
      <c r="D132" s="13"/>
    </row>
    <row r="133" spans="2:4" ht="24.75" customHeight="1" x14ac:dyDescent="0.2">
      <c r="B133" s="14"/>
      <c r="C133" s="14"/>
      <c r="D133" s="13"/>
    </row>
    <row r="134" spans="2:4" ht="30" customHeight="1" x14ac:dyDescent="0.2">
      <c r="B134" s="5"/>
      <c r="C134" s="5"/>
      <c r="D134" s="5"/>
    </row>
    <row r="135" spans="2:4" ht="40.5" customHeight="1" x14ac:dyDescent="0.2">
      <c r="B135" s="5"/>
      <c r="C135" s="5"/>
      <c r="D135" s="5"/>
    </row>
    <row r="136" spans="2:4" ht="12.75" customHeight="1" x14ac:dyDescent="0.2">
      <c r="B136" s="1"/>
      <c r="C136" s="1"/>
      <c r="D136" s="1"/>
    </row>
    <row r="137" spans="2:4" ht="15" customHeight="1" x14ac:dyDescent="0.2">
      <c r="B137" s="18"/>
      <c r="C137" s="18"/>
      <c r="D137" s="17"/>
    </row>
    <row r="138" spans="2:4" ht="55.5" customHeight="1" x14ac:dyDescent="0.2">
      <c r="B138" s="5"/>
      <c r="C138" s="5"/>
      <c r="D138" s="5"/>
    </row>
    <row r="139" spans="2:4" ht="33" customHeight="1" x14ac:dyDescent="0.2">
      <c r="B139" s="5"/>
      <c r="C139" s="5"/>
      <c r="D139" s="5"/>
    </row>
    <row r="140" spans="2:4" ht="33" customHeight="1" x14ac:dyDescent="0.2">
      <c r="B140" s="5"/>
      <c r="C140" s="5"/>
      <c r="D140" s="5"/>
    </row>
    <row r="141" spans="2:4" x14ac:dyDescent="0.2">
      <c r="B141" s="7"/>
      <c r="C141" s="7"/>
      <c r="D141" s="5"/>
    </row>
    <row r="142" spans="2:4" ht="15" customHeight="1" x14ac:dyDescent="0.2">
      <c r="B142" s="19"/>
      <c r="C142" s="19"/>
      <c r="D142" s="6"/>
    </row>
    <row r="143" spans="2:4" ht="38.25" customHeight="1" x14ac:dyDescent="0.2">
      <c r="B143" s="5"/>
      <c r="C143" s="5"/>
      <c r="D143" s="5"/>
    </row>
    <row r="144" spans="2:4" ht="43.5" customHeight="1" x14ac:dyDescent="0.2">
      <c r="B144" s="5"/>
      <c r="C144" s="5"/>
      <c r="D144" s="5"/>
    </row>
    <row r="145" spans="2:4" x14ac:dyDescent="0.2">
      <c r="B145" s="1"/>
      <c r="C145" s="1"/>
      <c r="D145" s="1"/>
    </row>
    <row r="146" spans="2:4" ht="15" customHeight="1" x14ac:dyDescent="0.2">
      <c r="B146" s="17"/>
      <c r="C146" s="17"/>
      <c r="D146" s="17"/>
    </row>
    <row r="147" spans="2:4" ht="32.25" customHeight="1" x14ac:dyDescent="0.2">
      <c r="B147" s="5"/>
      <c r="C147" s="5"/>
      <c r="D147" s="5"/>
    </row>
    <row r="148" spans="2:4" x14ac:dyDescent="0.2">
      <c r="B148" s="5"/>
      <c r="C148" s="5"/>
      <c r="D148" s="5"/>
    </row>
    <row r="149" spans="2:4" x14ac:dyDescent="0.2">
      <c r="B149" s="20"/>
      <c r="C149" s="20"/>
      <c r="D149" s="20"/>
    </row>
    <row r="150" spans="2:4" ht="46.5" customHeight="1" x14ac:dyDescent="0.2">
      <c r="B150" s="5"/>
      <c r="C150" s="5"/>
      <c r="D150" s="5"/>
    </row>
    <row r="151" spans="2:4" ht="45.75" customHeight="1" x14ac:dyDescent="0.2">
      <c r="B151" s="5"/>
      <c r="C151" s="5"/>
      <c r="D151" s="5"/>
    </row>
    <row r="152" spans="2:4" ht="19.5" customHeight="1" x14ac:dyDescent="0.2">
      <c r="B152" s="5"/>
      <c r="C152" s="5"/>
      <c r="D152" s="5"/>
    </row>
    <row r="153" spans="2:4" ht="33" customHeight="1" x14ac:dyDescent="0.2">
      <c r="B153" s="5"/>
      <c r="C153" s="5"/>
      <c r="D153" s="5"/>
    </row>
    <row r="154" spans="2:4" ht="19.5" customHeight="1" x14ac:dyDescent="0.2">
      <c r="B154" s="11"/>
      <c r="C154" s="11"/>
      <c r="D154" s="11"/>
    </row>
    <row r="155" spans="2:4" ht="33" customHeight="1" x14ac:dyDescent="0.2">
      <c r="B155" s="5"/>
      <c r="C155" s="5"/>
      <c r="D155" s="5"/>
    </row>
    <row r="156" spans="2:4" x14ac:dyDescent="0.2">
      <c r="B156" s="1"/>
      <c r="C156" s="1"/>
      <c r="D156" s="1"/>
    </row>
    <row r="157" spans="2:4" x14ac:dyDescent="0.2">
      <c r="B157" s="21"/>
      <c r="C157" s="21"/>
      <c r="D157" s="21"/>
    </row>
    <row r="158" spans="2:4" ht="21.75" customHeight="1" x14ac:dyDescent="0.2">
      <c r="B158" s="22"/>
      <c r="C158" s="22"/>
      <c r="D158" s="22"/>
    </row>
    <row r="159" spans="2:4" ht="33.75" customHeight="1" x14ac:dyDescent="0.2">
      <c r="B159" s="23"/>
      <c r="C159" s="23"/>
      <c r="D159" s="23"/>
    </row>
    <row r="160" spans="2:4" ht="19.5" customHeight="1" x14ac:dyDescent="0.2">
      <c r="B160" s="13"/>
      <c r="C160" s="13"/>
      <c r="D160" s="13"/>
    </row>
    <row r="161" spans="2:4" ht="15" customHeight="1" x14ac:dyDescent="0.2">
      <c r="B161" s="13"/>
      <c r="C161" s="13"/>
      <c r="D161" s="13"/>
    </row>
    <row r="162" spans="2:4" ht="15" customHeight="1" x14ac:dyDescent="0.2">
      <c r="B162" s="13"/>
      <c r="C162" s="13"/>
      <c r="D162" s="13"/>
    </row>
    <row r="163" spans="2:4" ht="20.25" customHeight="1" x14ac:dyDescent="0.2">
      <c r="B163" s="23"/>
      <c r="C163" s="23"/>
      <c r="D163" s="23"/>
    </row>
    <row r="164" spans="2:4" ht="19.5" customHeight="1" x14ac:dyDescent="0.2">
      <c r="B164" s="13"/>
      <c r="C164" s="13"/>
      <c r="D164" s="13"/>
    </row>
    <row r="165" spans="2:4" ht="15" customHeight="1" x14ac:dyDescent="0.2">
      <c r="B165" s="13"/>
      <c r="C165" s="13"/>
      <c r="D165" s="13"/>
    </row>
    <row r="166" spans="2:4" ht="15" customHeight="1" x14ac:dyDescent="0.2">
      <c r="B166" s="13"/>
      <c r="C166" s="13"/>
      <c r="D166" s="13"/>
    </row>
    <row r="167" spans="2:4" ht="15" customHeight="1" x14ac:dyDescent="0.2">
      <c r="B167" s="13"/>
      <c r="C167" s="13"/>
      <c r="D167" s="13"/>
    </row>
    <row r="168" spans="2:4" ht="15" customHeight="1" x14ac:dyDescent="0.2">
      <c r="B168" s="13"/>
      <c r="C168" s="13"/>
      <c r="D168" s="13"/>
    </row>
    <row r="169" spans="2:4" ht="19.5" customHeight="1" x14ac:dyDescent="0.2">
      <c r="B169" s="23"/>
      <c r="C169" s="23"/>
      <c r="D169" s="23"/>
    </row>
    <row r="170" spans="2:4" ht="15" customHeight="1" x14ac:dyDescent="0.2">
      <c r="B170" s="13"/>
      <c r="C170" s="13"/>
      <c r="D170" s="13"/>
    </row>
    <row r="171" spans="2:4" ht="15" customHeight="1" x14ac:dyDescent="0.2">
      <c r="B171" s="13"/>
      <c r="C171" s="13"/>
      <c r="D171" s="13"/>
    </row>
    <row r="172" spans="2:4" ht="15" customHeight="1" x14ac:dyDescent="0.2">
      <c r="B172" s="13"/>
      <c r="C172" s="13"/>
      <c r="D172" s="13"/>
    </row>
    <row r="173" spans="2:4" ht="15" customHeight="1" x14ac:dyDescent="0.2">
      <c r="B173" s="13"/>
      <c r="C173" s="13"/>
      <c r="D173" s="13"/>
    </row>
    <row r="174" spans="2:4" ht="15" customHeight="1" x14ac:dyDescent="0.2">
      <c r="B174" s="13"/>
      <c r="C174" s="13"/>
      <c r="D174" s="13"/>
    </row>
    <row r="175" spans="2:4" ht="19.5" customHeight="1" x14ac:dyDescent="0.2">
      <c r="B175" s="23"/>
      <c r="C175" s="23"/>
      <c r="D175" s="23"/>
    </row>
    <row r="176" spans="2:4" ht="19.5" customHeight="1" x14ac:dyDescent="0.2">
      <c r="B176" s="13"/>
      <c r="C176" s="13"/>
      <c r="D176" s="13"/>
    </row>
    <row r="177" spans="2:4" ht="15" customHeight="1" x14ac:dyDescent="0.2">
      <c r="B177" s="13"/>
      <c r="C177" s="13"/>
      <c r="D177" s="13"/>
    </row>
    <row r="178" spans="2:4" ht="15" customHeight="1" x14ac:dyDescent="0.2">
      <c r="B178" s="13"/>
      <c r="C178" s="13"/>
      <c r="D178" s="13"/>
    </row>
    <row r="179" spans="2:4" ht="15" customHeight="1" x14ac:dyDescent="0.2">
      <c r="B179" s="13"/>
      <c r="C179" s="13"/>
      <c r="D179" s="13"/>
    </row>
    <row r="180" spans="2:4" ht="15" customHeight="1" x14ac:dyDescent="0.2">
      <c r="B180" s="13"/>
      <c r="C180" s="13"/>
      <c r="D180" s="13"/>
    </row>
    <row r="181" spans="2:4" ht="19.5" customHeight="1" x14ac:dyDescent="0.2">
      <c r="B181" s="23"/>
      <c r="C181" s="23"/>
      <c r="D181" s="23"/>
    </row>
    <row r="182" spans="2:4" ht="15" customHeight="1" x14ac:dyDescent="0.2">
      <c r="B182" s="13"/>
      <c r="C182" s="13"/>
      <c r="D182" s="13"/>
    </row>
    <row r="183" spans="2:4" ht="15" customHeight="1" x14ac:dyDescent="0.2">
      <c r="B183" s="13"/>
      <c r="C183" s="13"/>
      <c r="D183" s="13"/>
    </row>
    <row r="184" spans="2:4" ht="15" customHeight="1" x14ac:dyDescent="0.2">
      <c r="B184" s="13"/>
      <c r="C184" s="13"/>
      <c r="D184" s="13"/>
    </row>
    <row r="185" spans="2:4" ht="19.5" customHeight="1" x14ac:dyDescent="0.2">
      <c r="B185" s="23"/>
      <c r="C185" s="23"/>
      <c r="D185" s="23"/>
    </row>
    <row r="186" spans="2:4" ht="19.5" customHeight="1" x14ac:dyDescent="0.2">
      <c r="B186" s="13"/>
      <c r="C186" s="13"/>
      <c r="D186" s="13"/>
    </row>
    <row r="187" spans="2:4" ht="15" customHeight="1" x14ac:dyDescent="0.2">
      <c r="B187" s="13"/>
      <c r="C187" s="13"/>
      <c r="D187" s="13"/>
    </row>
    <row r="188" spans="2:4" ht="15" customHeight="1" x14ac:dyDescent="0.2">
      <c r="B188" s="13"/>
      <c r="C188" s="13"/>
      <c r="D188" s="13"/>
    </row>
    <row r="189" spans="2:4" ht="19.5" customHeight="1" x14ac:dyDescent="0.2">
      <c r="B189" s="23"/>
      <c r="C189" s="23"/>
      <c r="D189" s="23"/>
    </row>
    <row r="190" spans="2:4" ht="15" customHeight="1" x14ac:dyDescent="0.2">
      <c r="B190" s="13"/>
      <c r="C190" s="13"/>
      <c r="D190" s="13"/>
    </row>
    <row r="191" spans="2:4" ht="15" customHeight="1" x14ac:dyDescent="0.2">
      <c r="B191" s="13"/>
      <c r="C191" s="13"/>
      <c r="D191" s="13"/>
    </row>
    <row r="192" spans="2:4" ht="15" customHeight="1" x14ac:dyDescent="0.2">
      <c r="B192" s="13"/>
      <c r="C192" s="13"/>
      <c r="D192" s="13"/>
    </row>
    <row r="193" spans="2:4" ht="19.5" customHeight="1" x14ac:dyDescent="0.2">
      <c r="B193" s="23"/>
      <c r="C193" s="23"/>
      <c r="D193" s="23"/>
    </row>
    <row r="194" spans="2:4" ht="15.75" customHeight="1" x14ac:dyDescent="0.2">
      <c r="B194" s="13"/>
      <c r="C194" s="13"/>
      <c r="D194" s="13"/>
    </row>
    <row r="195" spans="2:4" ht="19.5" customHeight="1" x14ac:dyDescent="0.2">
      <c r="B195" s="23"/>
      <c r="C195" s="23"/>
      <c r="D195" s="23"/>
    </row>
    <row r="196" spans="2:4" ht="19.5" customHeight="1" x14ac:dyDescent="0.2">
      <c r="B196" s="13"/>
      <c r="C196" s="13"/>
      <c r="D196" s="13"/>
    </row>
    <row r="197" spans="2:4" ht="15" customHeight="1" x14ac:dyDescent="0.2">
      <c r="B197" s="13"/>
      <c r="C197" s="13"/>
      <c r="D197" s="13"/>
    </row>
    <row r="198" spans="2:4" ht="15" customHeight="1" x14ac:dyDescent="0.2">
      <c r="B198" s="13"/>
      <c r="C198" s="13"/>
      <c r="D198" s="13"/>
    </row>
    <row r="199" spans="2:4" x14ac:dyDescent="0.2">
      <c r="D199" s="1"/>
    </row>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sheetData>
  <sheetProtection algorithmName="SHA-512" hashValue="C0PQNR6IlQh2HauLK4XpVu/JE+q9mk83imwJwnfvIwxjQsL/x7+Ds5ZLhHX+6ng+k3uN+tVSs3XJih4DnrBCvg==" saltValue="J9mys0/KEnPtKij08a4QbQ==" spinCount="100000" sheet="1" objects="1" scenarios="1"/>
  <mergeCells count="38">
    <mergeCell ref="B6:D6"/>
    <mergeCell ref="C7:D7"/>
    <mergeCell ref="B4:E4"/>
    <mergeCell ref="B5:E5"/>
    <mergeCell ref="B12:D12"/>
    <mergeCell ref="C9:D9"/>
    <mergeCell ref="C11:D11"/>
    <mergeCell ref="B10:D10"/>
    <mergeCell ref="B8:D8"/>
    <mergeCell ref="C41:D41"/>
    <mergeCell ref="C39:D39"/>
    <mergeCell ref="B38:D38"/>
    <mergeCell ref="B24:D24"/>
    <mergeCell ref="C25:D25"/>
    <mergeCell ref="B26:D26"/>
    <mergeCell ref="C27:D27"/>
    <mergeCell ref="B28:D28"/>
    <mergeCell ref="B30:D30"/>
    <mergeCell ref="B32:D32"/>
    <mergeCell ref="C33:D33"/>
    <mergeCell ref="B34:D34"/>
    <mergeCell ref="C29:D29"/>
    <mergeCell ref="C35:D35"/>
    <mergeCell ref="C31:D31"/>
    <mergeCell ref="C13:D13"/>
    <mergeCell ref="B36:D36"/>
    <mergeCell ref="C37:D37"/>
    <mergeCell ref="B40:D40"/>
    <mergeCell ref="B22:D22"/>
    <mergeCell ref="B20:D20"/>
    <mergeCell ref="C21:D21"/>
    <mergeCell ref="B18:D18"/>
    <mergeCell ref="B14:D14"/>
    <mergeCell ref="C17:D17"/>
    <mergeCell ref="C23:D23"/>
    <mergeCell ref="C19:D19"/>
    <mergeCell ref="B16:D16"/>
    <mergeCell ref="C15:D15"/>
  </mergeCells>
  <phoneticPr fontId="21" type="noConversion"/>
  <printOptions horizontalCentered="1"/>
  <pageMargins left="0.70866141732283472" right="0.70866141732283472" top="0.74803149606299213" bottom="0.74803149606299213" header="0.31496062992125984" footer="0.31496062992125984"/>
  <pageSetup paperSize="9" fitToHeight="0" orientation="landscape" r:id="rId1"/>
  <headerFooter>
    <oddFooter>&amp;L&amp;9&amp;F&amp;C&amp;9Page &amp;P of &amp;N&amp;R&amp;9&amp;A</oddFooter>
  </headerFooter>
  <rowBreaks count="6" manualBreakCount="6">
    <brk id="69" max="16383" man="1"/>
    <brk id="85" max="16383" man="1"/>
    <brk id="113" max="16383" man="1"/>
    <brk id="134" max="16383" man="1"/>
    <brk id="145" max="16383" man="1"/>
    <brk id="168"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rgb="FFD7642D"/>
    <pageSetUpPr fitToPage="1"/>
  </sheetPr>
  <dimension ref="A1:J100"/>
  <sheetViews>
    <sheetView topLeftCell="A4" zoomScaleNormal="100" workbookViewId="0">
      <selection activeCell="F15" sqref="F15:J15"/>
    </sheetView>
  </sheetViews>
  <sheetFormatPr defaultColWidth="9.140625" defaultRowHeight="12" x14ac:dyDescent="0.2"/>
  <cols>
    <col min="1" max="7" width="12.28515625" style="1" customWidth="1"/>
    <col min="8" max="8" width="15.42578125" style="1" customWidth="1"/>
    <col min="9" max="9" width="19.5703125" style="1" customWidth="1"/>
    <col min="10" max="10" width="12.7109375" style="1" customWidth="1"/>
    <col min="11" max="16384" width="9.140625" style="1"/>
  </cols>
  <sheetData>
    <row r="1" spans="1:10" ht="63.75" customHeight="1" x14ac:dyDescent="0.2">
      <c r="A1" s="24"/>
      <c r="B1" s="24"/>
      <c r="C1" s="24"/>
      <c r="D1" s="550" t="s">
        <v>156</v>
      </c>
      <c r="E1" s="551"/>
      <c r="F1" s="551"/>
      <c r="G1" s="552"/>
      <c r="H1" s="24"/>
      <c r="I1" s="24"/>
      <c r="J1" s="24"/>
    </row>
    <row r="2" spans="1:10" ht="15.75" x14ac:dyDescent="0.2">
      <c r="A2" s="24"/>
      <c r="B2" s="24"/>
      <c r="C2" s="24" t="s">
        <v>0</v>
      </c>
      <c r="D2" s="24"/>
      <c r="E2" s="24"/>
      <c r="F2" s="24"/>
      <c r="G2" s="24"/>
      <c r="H2" s="24"/>
      <c r="I2" s="24"/>
      <c r="J2" s="24"/>
    </row>
    <row r="3" spans="1:10" ht="15.75" x14ac:dyDescent="0.2">
      <c r="A3" s="24"/>
      <c r="B3" s="24"/>
      <c r="C3" s="24"/>
      <c r="D3" s="24"/>
      <c r="E3" s="24"/>
      <c r="F3" s="24"/>
      <c r="G3" s="24"/>
      <c r="H3" s="24"/>
      <c r="I3" s="24"/>
      <c r="J3" s="24"/>
    </row>
    <row r="4" spans="1:10" ht="15.75" customHeight="1" x14ac:dyDescent="0.2">
      <c r="A4" s="534" t="s">
        <v>135</v>
      </c>
      <c r="B4" s="535"/>
      <c r="C4" s="535"/>
      <c r="D4" s="535"/>
      <c r="E4" s="553"/>
      <c r="F4" s="24"/>
      <c r="G4" s="24"/>
      <c r="H4" s="24"/>
      <c r="I4" s="24"/>
      <c r="J4" s="24"/>
    </row>
    <row r="5" spans="1:10" ht="15.75" customHeight="1" x14ac:dyDescent="0.2">
      <c r="A5" s="554" t="s">
        <v>110</v>
      </c>
      <c r="B5" s="555"/>
      <c r="C5" s="555"/>
      <c r="D5" s="555"/>
      <c r="E5" s="556"/>
      <c r="F5" s="24"/>
      <c r="G5" s="24"/>
      <c r="H5" s="24"/>
      <c r="I5" s="24"/>
      <c r="J5" s="24"/>
    </row>
    <row r="6" spans="1:10" ht="15.75" customHeight="1" x14ac:dyDescent="0.2">
      <c r="A6" s="554" t="s">
        <v>111</v>
      </c>
      <c r="B6" s="555"/>
      <c r="C6" s="555"/>
      <c r="D6" s="555"/>
      <c r="E6" s="556"/>
      <c r="F6" s="24"/>
      <c r="G6" s="24"/>
      <c r="H6" s="24"/>
      <c r="I6" s="24"/>
      <c r="J6" s="24"/>
    </row>
    <row r="7" spans="1:10" ht="15.75" customHeight="1" x14ac:dyDescent="0.2">
      <c r="A7" s="554" t="s">
        <v>115</v>
      </c>
      <c r="B7" s="555"/>
      <c r="C7" s="555"/>
      <c r="D7" s="555"/>
      <c r="E7" s="556"/>
      <c r="F7" s="24"/>
      <c r="G7" s="24"/>
      <c r="H7" s="24"/>
      <c r="I7" s="24"/>
      <c r="J7" s="24"/>
    </row>
    <row r="8" spans="1:10" ht="15.75" customHeight="1" x14ac:dyDescent="0.2">
      <c r="A8" s="554" t="s">
        <v>116</v>
      </c>
      <c r="B8" s="555"/>
      <c r="C8" s="555"/>
      <c r="D8" s="555"/>
      <c r="E8" s="556"/>
      <c r="F8" s="24"/>
      <c r="G8" s="24"/>
      <c r="H8" s="24"/>
      <c r="I8" s="24"/>
      <c r="J8" s="24"/>
    </row>
    <row r="9" spans="1:10" ht="15.75" customHeight="1" x14ac:dyDescent="0.2">
      <c r="A9" s="554" t="s">
        <v>125</v>
      </c>
      <c r="B9" s="555"/>
      <c r="C9" s="555"/>
      <c r="D9" s="555"/>
      <c r="E9" s="556"/>
      <c r="F9" s="24"/>
      <c r="G9" s="24"/>
      <c r="H9" s="24"/>
      <c r="I9" s="24"/>
      <c r="J9" s="24"/>
    </row>
    <row r="10" spans="1:10" ht="15.75" customHeight="1" x14ac:dyDescent="0.2">
      <c r="A10" s="557" t="s">
        <v>126</v>
      </c>
      <c r="B10" s="558"/>
      <c r="C10" s="558"/>
      <c r="D10" s="558"/>
      <c r="E10" s="559"/>
      <c r="F10" s="24"/>
      <c r="G10" s="24"/>
      <c r="H10" s="24"/>
      <c r="I10" s="24"/>
      <c r="J10" s="24"/>
    </row>
    <row r="11" spans="1:10" ht="15.75" customHeight="1" x14ac:dyDescent="0.2">
      <c r="A11" s="31"/>
      <c r="B11" s="31"/>
      <c r="C11" s="31"/>
      <c r="D11" s="31"/>
      <c r="E11" s="31"/>
      <c r="F11" s="24"/>
      <c r="G11" s="24"/>
      <c r="H11" s="24"/>
      <c r="I11" s="24"/>
      <c r="J11" s="24"/>
    </row>
    <row r="12" spans="1:10" ht="15" customHeight="1" x14ac:dyDescent="0.2">
      <c r="A12" s="534" t="s">
        <v>110</v>
      </c>
      <c r="B12" s="535"/>
      <c r="C12" s="535"/>
      <c r="D12" s="535"/>
      <c r="E12" s="535"/>
      <c r="F12" s="535"/>
      <c r="G12" s="535"/>
      <c r="H12" s="535"/>
      <c r="I12" s="535"/>
      <c r="J12" s="26" t="s">
        <v>109</v>
      </c>
    </row>
    <row r="13" spans="1:10" ht="15" customHeight="1" x14ac:dyDescent="0.2">
      <c r="A13" s="511" t="s">
        <v>127</v>
      </c>
      <c r="B13" s="512"/>
      <c r="C13" s="512"/>
      <c r="D13" s="512"/>
      <c r="E13" s="512"/>
      <c r="F13" s="513" t="s">
        <v>32</v>
      </c>
      <c r="G13" s="514"/>
      <c r="H13" s="514"/>
      <c r="I13" s="514"/>
      <c r="J13" s="515"/>
    </row>
    <row r="14" spans="1:10" ht="15" customHeight="1" x14ac:dyDescent="0.2">
      <c r="A14" s="511" t="s">
        <v>128</v>
      </c>
      <c r="B14" s="512" t="s">
        <v>0</v>
      </c>
      <c r="C14" s="512"/>
      <c r="D14" s="512"/>
      <c r="E14" s="512"/>
      <c r="F14" s="513" t="s">
        <v>585</v>
      </c>
      <c r="G14" s="514"/>
      <c r="H14" s="514"/>
      <c r="I14" s="514"/>
      <c r="J14" s="515"/>
    </row>
    <row r="15" spans="1:10" ht="15" customHeight="1" x14ac:dyDescent="0.2">
      <c r="A15" s="511" t="s">
        <v>129</v>
      </c>
      <c r="B15" s="512" t="s">
        <v>0</v>
      </c>
      <c r="C15" s="512"/>
      <c r="D15" s="512"/>
      <c r="E15" s="512"/>
      <c r="F15" s="513"/>
      <c r="G15" s="514"/>
      <c r="H15" s="514"/>
      <c r="I15" s="514"/>
      <c r="J15" s="515"/>
    </row>
    <row r="16" spans="1:10" ht="15" customHeight="1" x14ac:dyDescent="0.2">
      <c r="A16" s="511" t="s">
        <v>130</v>
      </c>
      <c r="B16" s="512" t="s">
        <v>0</v>
      </c>
      <c r="C16" s="512"/>
      <c r="D16" s="512"/>
      <c r="E16" s="512"/>
      <c r="F16" s="513" t="s">
        <v>615</v>
      </c>
      <c r="G16" s="514"/>
      <c r="H16" s="514"/>
      <c r="I16" s="514"/>
      <c r="J16" s="515"/>
    </row>
    <row r="17" spans="1:10" ht="15" customHeight="1" x14ac:dyDescent="0.2">
      <c r="A17" s="511" t="s">
        <v>131</v>
      </c>
      <c r="B17" s="512" t="s">
        <v>0</v>
      </c>
      <c r="C17" s="512"/>
      <c r="D17" s="512"/>
      <c r="E17" s="512"/>
      <c r="F17" s="513" t="s">
        <v>587</v>
      </c>
      <c r="G17" s="514"/>
      <c r="H17" s="514"/>
      <c r="I17" s="514"/>
      <c r="J17" s="515"/>
    </row>
    <row r="18" spans="1:10" ht="15" customHeight="1" x14ac:dyDescent="0.2">
      <c r="A18" s="511" t="s">
        <v>132</v>
      </c>
      <c r="B18" s="512" t="s">
        <v>0</v>
      </c>
      <c r="C18" s="512"/>
      <c r="D18" s="512"/>
      <c r="E18" s="512"/>
      <c r="F18" s="513">
        <v>2022</v>
      </c>
      <c r="G18" s="514"/>
      <c r="H18" s="514"/>
      <c r="I18" s="514"/>
      <c r="J18" s="515"/>
    </row>
    <row r="19" spans="1:10" ht="15" customHeight="1" x14ac:dyDescent="0.2">
      <c r="A19" s="511" t="s">
        <v>133</v>
      </c>
      <c r="B19" s="512" t="s">
        <v>0</v>
      </c>
      <c r="C19" s="512"/>
      <c r="D19" s="512"/>
      <c r="E19" s="512"/>
      <c r="F19" s="533">
        <v>45473</v>
      </c>
      <c r="G19" s="514"/>
      <c r="H19" s="514"/>
      <c r="I19" s="514"/>
      <c r="J19" s="515"/>
    </row>
    <row r="20" spans="1:10" ht="15" customHeight="1" x14ac:dyDescent="0.2">
      <c r="A20" s="511" t="s">
        <v>134</v>
      </c>
      <c r="B20" s="512" t="s">
        <v>0</v>
      </c>
      <c r="C20" s="512"/>
      <c r="D20" s="512"/>
      <c r="E20" s="512"/>
      <c r="F20" s="513" t="s">
        <v>604</v>
      </c>
      <c r="G20" s="514"/>
      <c r="H20" s="514"/>
      <c r="I20" s="514"/>
      <c r="J20" s="515"/>
    </row>
    <row r="21" spans="1:10" x14ac:dyDescent="0.2">
      <c r="A21" s="549"/>
      <c r="B21" s="549"/>
      <c r="C21" s="549"/>
      <c r="D21" s="549"/>
      <c r="E21" s="549"/>
      <c r="F21" s="549"/>
      <c r="G21" s="549"/>
      <c r="H21" s="549"/>
      <c r="I21" s="549"/>
      <c r="J21" s="549"/>
    </row>
    <row r="22" spans="1:10" ht="15" customHeight="1" x14ac:dyDescent="0.2">
      <c r="A22" s="534" t="s">
        <v>111</v>
      </c>
      <c r="B22" s="535"/>
      <c r="C22" s="535"/>
      <c r="D22" s="535"/>
      <c r="E22" s="535"/>
      <c r="F22" s="535"/>
      <c r="G22" s="535"/>
      <c r="H22" s="535"/>
      <c r="I22" s="535"/>
      <c r="J22" s="26" t="s">
        <v>109</v>
      </c>
    </row>
    <row r="23" spans="1:10" ht="15" customHeight="1" x14ac:dyDescent="0.2">
      <c r="A23" s="511" t="s">
        <v>114</v>
      </c>
      <c r="B23" s="512"/>
      <c r="C23" s="512"/>
      <c r="D23" s="512"/>
      <c r="E23" s="512" t="s">
        <v>112</v>
      </c>
      <c r="F23" s="511" t="s">
        <v>112</v>
      </c>
      <c r="G23" s="512"/>
      <c r="H23" s="512"/>
      <c r="I23" s="512"/>
      <c r="J23" s="528"/>
    </row>
    <row r="24" spans="1:10" ht="30.95" customHeight="1" x14ac:dyDescent="0.2">
      <c r="A24" s="537" t="s">
        <v>606</v>
      </c>
      <c r="B24" s="538"/>
      <c r="C24" s="538"/>
      <c r="D24" s="538"/>
      <c r="E24" s="539"/>
      <c r="F24" s="529" t="s">
        <v>607</v>
      </c>
      <c r="G24" s="530"/>
      <c r="H24" s="530"/>
      <c r="I24" s="530"/>
      <c r="J24" s="531"/>
    </row>
    <row r="25" spans="1:10" ht="30.95" customHeight="1" x14ac:dyDescent="0.2">
      <c r="A25" s="439" t="s">
        <v>585</v>
      </c>
      <c r="B25" s="440"/>
      <c r="C25" s="440"/>
      <c r="D25" s="440"/>
      <c r="E25" s="441"/>
      <c r="F25" s="436" t="s">
        <v>605</v>
      </c>
      <c r="G25" s="437"/>
      <c r="H25" s="437"/>
      <c r="I25" s="437"/>
      <c r="J25" s="438"/>
    </row>
    <row r="26" spans="1:10" ht="30.95" customHeight="1" x14ac:dyDescent="0.2">
      <c r="A26" s="439"/>
      <c r="B26" s="440"/>
      <c r="C26" s="440"/>
      <c r="D26" s="440"/>
      <c r="E26" s="441"/>
      <c r="F26" s="436"/>
      <c r="G26" s="437"/>
      <c r="H26" s="437"/>
      <c r="I26" s="437"/>
      <c r="J26" s="438"/>
    </row>
    <row r="27" spans="1:10" ht="15" customHeight="1" x14ac:dyDescent="0.2">
      <c r="A27" s="537"/>
      <c r="B27" s="538"/>
      <c r="C27" s="538"/>
      <c r="D27" s="538"/>
      <c r="E27" s="539"/>
      <c r="F27" s="529"/>
      <c r="G27" s="530"/>
      <c r="H27" s="530"/>
      <c r="I27" s="530"/>
      <c r="J27" s="531"/>
    </row>
    <row r="28" spans="1:10" x14ac:dyDescent="0.2">
      <c r="A28" s="562" t="s">
        <v>113</v>
      </c>
      <c r="B28" s="562"/>
      <c r="C28" s="562"/>
      <c r="D28" s="562"/>
      <c r="E28" s="562"/>
      <c r="F28" s="562"/>
      <c r="G28" s="562"/>
      <c r="H28" s="562"/>
      <c r="I28" s="562"/>
      <c r="J28" s="562"/>
    </row>
    <row r="29" spans="1:10" x14ac:dyDescent="0.2">
      <c r="A29" s="563"/>
      <c r="B29" s="563"/>
      <c r="C29" s="563"/>
      <c r="D29" s="563"/>
      <c r="E29" s="563"/>
      <c r="F29" s="563"/>
      <c r="G29" s="563"/>
      <c r="H29" s="563"/>
      <c r="I29" s="563"/>
      <c r="J29" s="563"/>
    </row>
    <row r="30" spans="1:10" ht="15" x14ac:dyDescent="0.2">
      <c r="A30" s="534" t="s">
        <v>115</v>
      </c>
      <c r="B30" s="535"/>
      <c r="C30" s="535"/>
      <c r="D30" s="535"/>
      <c r="E30" s="535"/>
      <c r="F30" s="535"/>
      <c r="G30" s="535"/>
      <c r="H30" s="535"/>
      <c r="I30" s="535"/>
      <c r="J30" s="26" t="s">
        <v>109</v>
      </c>
    </row>
    <row r="31" spans="1:10" ht="294" customHeight="1" x14ac:dyDescent="0.2">
      <c r="A31" s="537" t="s">
        <v>608</v>
      </c>
      <c r="B31" s="538"/>
      <c r="C31" s="538"/>
      <c r="D31" s="538"/>
      <c r="E31" s="538"/>
      <c r="F31" s="538"/>
      <c r="G31" s="538"/>
      <c r="H31" s="538"/>
      <c r="I31" s="538"/>
      <c r="J31" s="539"/>
    </row>
    <row r="32" spans="1:10" ht="15.6" customHeight="1" x14ac:dyDescent="0.2">
      <c r="A32" s="561"/>
      <c r="B32" s="561"/>
      <c r="C32" s="561"/>
      <c r="D32" s="561"/>
      <c r="E32" s="561"/>
      <c r="F32" s="561"/>
      <c r="G32" s="561"/>
      <c r="H32" s="561"/>
      <c r="I32" s="561"/>
      <c r="J32" s="561"/>
    </row>
    <row r="33" spans="1:10" ht="14.45" customHeight="1" x14ac:dyDescent="0.2">
      <c r="A33" s="422"/>
      <c r="B33" s="422"/>
      <c r="C33" s="422"/>
      <c r="D33" s="422"/>
      <c r="E33" s="422"/>
      <c r="F33" s="422"/>
      <c r="G33" s="422"/>
      <c r="H33" s="422"/>
      <c r="I33" s="422"/>
      <c r="J33" s="422"/>
    </row>
    <row r="34" spans="1:10" ht="15" x14ac:dyDescent="0.2">
      <c r="A34" s="534" t="s">
        <v>116</v>
      </c>
      <c r="B34" s="535"/>
      <c r="C34" s="535"/>
      <c r="D34" s="535"/>
      <c r="E34" s="535"/>
      <c r="F34" s="535"/>
      <c r="G34" s="535"/>
      <c r="H34" s="535"/>
      <c r="I34" s="535"/>
      <c r="J34" s="26" t="s">
        <v>109</v>
      </c>
    </row>
    <row r="35" spans="1:10" ht="39.950000000000003" customHeight="1" x14ac:dyDescent="0.2">
      <c r="A35" s="532" t="s">
        <v>117</v>
      </c>
      <c r="B35" s="532"/>
      <c r="C35" s="532"/>
      <c r="D35" s="532"/>
      <c r="E35" s="532"/>
      <c r="F35" s="532"/>
      <c r="G35" s="532"/>
      <c r="H35" s="532"/>
      <c r="I35" s="532"/>
      <c r="J35" s="532"/>
    </row>
    <row r="36" spans="1:10" ht="141" customHeight="1" x14ac:dyDescent="0.2">
      <c r="A36" s="537" t="s">
        <v>609</v>
      </c>
      <c r="B36" s="538"/>
      <c r="C36" s="538"/>
      <c r="D36" s="538"/>
      <c r="E36" s="538"/>
      <c r="F36" s="538"/>
      <c r="G36" s="538"/>
      <c r="H36" s="538"/>
      <c r="I36" s="538"/>
      <c r="J36" s="539"/>
    </row>
    <row r="37" spans="1:10" ht="21" customHeight="1" x14ac:dyDescent="0.2">
      <c r="A37" s="412"/>
      <c r="B37" s="413"/>
      <c r="C37" s="413"/>
      <c r="D37" s="413"/>
      <c r="E37" s="413"/>
      <c r="F37" s="413"/>
      <c r="G37" s="413"/>
      <c r="H37" s="413"/>
      <c r="I37" s="413"/>
      <c r="J37" s="414"/>
    </row>
    <row r="38" spans="1:10" customFormat="1" ht="21" customHeight="1" x14ac:dyDescent="0.2">
      <c r="A38" s="352"/>
      <c r="B38" s="352"/>
      <c r="C38" s="352"/>
      <c r="D38" s="352"/>
      <c r="E38" s="352"/>
      <c r="F38" s="352"/>
      <c r="G38" s="352"/>
      <c r="H38" s="352"/>
      <c r="I38" s="352"/>
      <c r="J38" s="352"/>
    </row>
    <row r="39" spans="1:10" ht="64.5" customHeight="1" x14ac:dyDescent="0.2">
      <c r="A39" s="532" t="s">
        <v>178</v>
      </c>
      <c r="B39" s="532"/>
      <c r="C39" s="532"/>
      <c r="D39" s="532"/>
      <c r="E39" s="532"/>
      <c r="F39" s="532"/>
      <c r="G39" s="532"/>
      <c r="H39" s="532"/>
      <c r="I39" s="532"/>
      <c r="J39" s="532"/>
    </row>
    <row r="40" spans="1:10" ht="33" customHeight="1" x14ac:dyDescent="0.2">
      <c r="A40" s="516" t="s">
        <v>496</v>
      </c>
      <c r="B40" s="521" t="s">
        <v>493</v>
      </c>
      <c r="C40" s="521"/>
      <c r="D40" s="521" t="s">
        <v>504</v>
      </c>
      <c r="E40" s="521"/>
      <c r="F40" s="521" t="s">
        <v>494</v>
      </c>
      <c r="G40" s="521"/>
      <c r="H40" s="564" t="s">
        <v>495</v>
      </c>
      <c r="I40" s="564"/>
      <c r="J40" s="564"/>
    </row>
    <row r="41" spans="1:10" ht="33" customHeight="1" x14ac:dyDescent="0.2">
      <c r="A41" s="517"/>
      <c r="B41" s="519" t="s">
        <v>497</v>
      </c>
      <c r="C41" s="520"/>
      <c r="D41" s="522"/>
      <c r="E41" s="522"/>
      <c r="F41" s="522"/>
      <c r="G41" s="522"/>
      <c r="H41" s="524"/>
      <c r="I41" s="525"/>
      <c r="J41" s="526"/>
    </row>
    <row r="42" spans="1:10" ht="33" customHeight="1" x14ac:dyDescent="0.2">
      <c r="A42" s="517"/>
      <c r="B42" s="519" t="s">
        <v>498</v>
      </c>
      <c r="C42" s="520"/>
      <c r="D42" s="524"/>
      <c r="E42" s="526"/>
      <c r="F42" s="524"/>
      <c r="G42" s="526"/>
      <c r="H42" s="524"/>
      <c r="I42" s="525"/>
      <c r="J42" s="526"/>
    </row>
    <row r="43" spans="1:10" ht="33" customHeight="1" x14ac:dyDescent="0.2">
      <c r="A43" s="517"/>
      <c r="B43" s="519" t="s">
        <v>499</v>
      </c>
      <c r="C43" s="520"/>
      <c r="D43" s="524"/>
      <c r="E43" s="526"/>
      <c r="F43" s="524"/>
      <c r="G43" s="526"/>
      <c r="H43" s="524"/>
      <c r="I43" s="525"/>
      <c r="J43" s="526"/>
    </row>
    <row r="44" spans="1:10" ht="33" customHeight="1" x14ac:dyDescent="0.2">
      <c r="A44" s="517"/>
      <c r="B44" s="519" t="s">
        <v>500</v>
      </c>
      <c r="C44" s="520"/>
      <c r="D44" s="524"/>
      <c r="E44" s="526"/>
      <c r="F44" s="524"/>
      <c r="G44" s="526"/>
      <c r="H44" s="524"/>
      <c r="I44" s="525"/>
      <c r="J44" s="526"/>
    </row>
    <row r="45" spans="1:10" ht="33" customHeight="1" x14ac:dyDescent="0.2">
      <c r="A45" s="518"/>
      <c r="B45" s="519" t="s">
        <v>501</v>
      </c>
      <c r="C45" s="520"/>
      <c r="D45" s="524"/>
      <c r="E45" s="526"/>
      <c r="F45" s="524"/>
      <c r="G45" s="526"/>
      <c r="H45" s="524"/>
      <c r="I45" s="525"/>
      <c r="J45" s="526"/>
    </row>
    <row r="46" spans="1:10" ht="33" customHeight="1" x14ac:dyDescent="0.2">
      <c r="A46" s="516" t="s">
        <v>503</v>
      </c>
      <c r="B46" s="519" t="s">
        <v>493</v>
      </c>
      <c r="C46" s="520"/>
      <c r="D46" s="521" t="s">
        <v>494</v>
      </c>
      <c r="E46" s="521"/>
      <c r="F46" s="521"/>
      <c r="G46" s="519" t="s">
        <v>495</v>
      </c>
      <c r="H46" s="523"/>
      <c r="I46" s="523"/>
      <c r="J46" s="520"/>
    </row>
    <row r="47" spans="1:10" ht="33" customHeight="1" x14ac:dyDescent="0.2">
      <c r="A47" s="517"/>
      <c r="B47" s="521" t="s">
        <v>497</v>
      </c>
      <c r="C47" s="521"/>
      <c r="D47" s="522"/>
      <c r="E47" s="522"/>
      <c r="F47" s="522"/>
      <c r="G47" s="524"/>
      <c r="H47" s="525"/>
      <c r="I47" s="525"/>
      <c r="J47" s="526"/>
    </row>
    <row r="48" spans="1:10" ht="33" customHeight="1" x14ac:dyDescent="0.2">
      <c r="A48" s="518"/>
      <c r="B48" s="521" t="s">
        <v>502</v>
      </c>
      <c r="C48" s="521"/>
      <c r="D48" s="522"/>
      <c r="E48" s="522"/>
      <c r="F48" s="522"/>
      <c r="G48" s="524"/>
      <c r="H48" s="525"/>
      <c r="I48" s="525"/>
      <c r="J48" s="526"/>
    </row>
    <row r="49" spans="1:10" ht="33" customHeight="1" x14ac:dyDescent="0.2">
      <c r="A49" s="516" t="s">
        <v>162</v>
      </c>
      <c r="B49" s="519" t="s">
        <v>493</v>
      </c>
      <c r="C49" s="520"/>
      <c r="D49" s="521" t="s">
        <v>494</v>
      </c>
      <c r="E49" s="521"/>
      <c r="F49" s="521" t="s">
        <v>495</v>
      </c>
      <c r="G49" s="521"/>
      <c r="H49" s="521"/>
      <c r="I49" s="519" t="s">
        <v>505</v>
      </c>
      <c r="J49" s="520"/>
    </row>
    <row r="50" spans="1:10" ht="33" customHeight="1" x14ac:dyDescent="0.2">
      <c r="A50" s="517"/>
      <c r="B50" s="519" t="s">
        <v>497</v>
      </c>
      <c r="C50" s="520"/>
      <c r="D50" s="524"/>
      <c r="E50" s="526"/>
      <c r="F50" s="524"/>
      <c r="G50" s="525"/>
      <c r="H50" s="526"/>
      <c r="I50" s="524"/>
      <c r="J50" s="526"/>
    </row>
    <row r="51" spans="1:10" ht="33" customHeight="1" x14ac:dyDescent="0.2">
      <c r="A51" s="518"/>
      <c r="B51" s="519" t="s">
        <v>502</v>
      </c>
      <c r="C51" s="520"/>
      <c r="D51" s="524"/>
      <c r="E51" s="526"/>
      <c r="F51" s="524"/>
      <c r="G51" s="525"/>
      <c r="H51" s="526"/>
      <c r="I51" s="524"/>
      <c r="J51" s="526"/>
    </row>
    <row r="52" spans="1:10" ht="22.5" customHeight="1" x14ac:dyDescent="0.2">
      <c r="A52" s="532" t="s">
        <v>160</v>
      </c>
      <c r="B52" s="532"/>
      <c r="C52" s="532"/>
      <c r="D52" s="532"/>
      <c r="E52" s="532"/>
      <c r="F52" s="532"/>
      <c r="G52" s="532"/>
      <c r="H52" s="532"/>
      <c r="I52" s="532"/>
      <c r="J52" s="532"/>
    </row>
    <row r="53" spans="1:10" ht="35.450000000000003" customHeight="1" x14ac:dyDescent="0.2">
      <c r="A53" s="565" t="s">
        <v>610</v>
      </c>
      <c r="B53" s="566"/>
      <c r="C53" s="566"/>
      <c r="D53" s="566"/>
      <c r="E53" s="566"/>
      <c r="F53" s="566"/>
      <c r="G53" s="566"/>
      <c r="H53" s="566"/>
      <c r="I53" s="566"/>
      <c r="J53" s="567"/>
    </row>
    <row r="54" spans="1:10" ht="17.45" customHeight="1" x14ac:dyDescent="0.2">
      <c r="A54" s="560"/>
      <c r="B54" s="560"/>
      <c r="C54" s="560"/>
      <c r="D54" s="560"/>
      <c r="E54" s="560"/>
      <c r="F54" s="560"/>
      <c r="G54" s="560"/>
      <c r="H54" s="560"/>
      <c r="I54" s="560"/>
      <c r="J54" s="560"/>
    </row>
    <row r="55" spans="1:10" ht="17.45" customHeight="1" x14ac:dyDescent="0.2">
      <c r="A55" s="421"/>
      <c r="B55" s="421"/>
      <c r="C55" s="421"/>
      <c r="D55" s="421"/>
      <c r="E55" s="421"/>
      <c r="F55" s="421"/>
      <c r="G55" s="421"/>
      <c r="H55" s="421"/>
      <c r="I55" s="421"/>
      <c r="J55" s="421"/>
    </row>
    <row r="56" spans="1:10" ht="19.5" customHeight="1" x14ac:dyDescent="0.2">
      <c r="A56" s="527" t="s">
        <v>161</v>
      </c>
      <c r="B56" s="527"/>
      <c r="C56" s="527"/>
      <c r="D56" s="527"/>
      <c r="E56" s="527"/>
      <c r="F56" s="527"/>
      <c r="G56" s="527"/>
      <c r="H56" s="527"/>
      <c r="I56" s="527"/>
      <c r="J56" s="527"/>
    </row>
    <row r="57" spans="1:10" ht="67.5" customHeight="1" x14ac:dyDescent="0.2">
      <c r="A57" s="25" t="s">
        <v>157</v>
      </c>
      <c r="B57" s="25" t="s">
        <v>118</v>
      </c>
      <c r="C57" s="25" t="s">
        <v>119</v>
      </c>
      <c r="D57" s="25" t="s">
        <v>120</v>
      </c>
      <c r="E57" s="25" t="s">
        <v>159</v>
      </c>
      <c r="F57" s="25" t="s">
        <v>173</v>
      </c>
      <c r="G57" s="25" t="s">
        <v>121</v>
      </c>
      <c r="H57" s="25" t="s">
        <v>122</v>
      </c>
      <c r="I57" s="25" t="s">
        <v>158</v>
      </c>
      <c r="J57" s="25" t="s">
        <v>123</v>
      </c>
    </row>
    <row r="58" spans="1:10" ht="241.5" customHeight="1" x14ac:dyDescent="0.2">
      <c r="A58" s="28"/>
      <c r="B58" s="30"/>
      <c r="C58" s="30"/>
      <c r="D58" s="30"/>
      <c r="E58" s="30"/>
      <c r="F58" s="30"/>
      <c r="G58" s="30"/>
      <c r="H58" s="30"/>
      <c r="I58" s="30"/>
      <c r="J58" s="30"/>
    </row>
    <row r="59" spans="1:10" ht="18" customHeight="1" x14ac:dyDescent="0.2">
      <c r="A59" s="28"/>
      <c r="B59" s="28"/>
      <c r="C59" s="28"/>
      <c r="D59" s="28"/>
      <c r="E59" s="28"/>
      <c r="F59" s="28"/>
      <c r="G59" s="28"/>
      <c r="H59" s="28"/>
      <c r="I59" s="28"/>
      <c r="J59" s="28"/>
    </row>
    <row r="60" spans="1:10" ht="20.25" customHeight="1" x14ac:dyDescent="0.2">
      <c r="A60" s="544" t="s">
        <v>124</v>
      </c>
      <c r="B60" s="545"/>
      <c r="C60" s="545"/>
      <c r="D60" s="545"/>
      <c r="E60" s="545"/>
      <c r="F60" s="545"/>
      <c r="G60" s="545"/>
      <c r="H60" s="545"/>
      <c r="I60" s="545"/>
      <c r="J60" s="545"/>
    </row>
    <row r="61" spans="1:10" ht="39.950000000000003" customHeight="1" x14ac:dyDescent="0.2">
      <c r="A61" s="511" t="s">
        <v>188</v>
      </c>
      <c r="B61" s="512"/>
      <c r="C61" s="512"/>
      <c r="D61" s="512"/>
      <c r="E61" s="512"/>
      <c r="F61" s="512"/>
      <c r="G61" s="512"/>
      <c r="H61" s="512"/>
      <c r="I61" s="512"/>
      <c r="J61" s="528"/>
    </row>
    <row r="62" spans="1:10" ht="99.95" customHeight="1" x14ac:dyDescent="0.2">
      <c r="A62" s="529" t="s">
        <v>597</v>
      </c>
      <c r="B62" s="530"/>
      <c r="C62" s="530"/>
      <c r="D62" s="530"/>
      <c r="E62" s="530"/>
      <c r="F62" s="530"/>
      <c r="G62" s="530"/>
      <c r="H62" s="530"/>
      <c r="I62" s="530"/>
      <c r="J62" s="531"/>
    </row>
    <row r="63" spans="1:10" ht="16.5" customHeight="1" x14ac:dyDescent="0.2">
      <c r="A63" s="548"/>
      <c r="B63" s="548"/>
      <c r="C63" s="548"/>
      <c r="D63" s="548"/>
      <c r="E63" s="548"/>
      <c r="F63" s="548"/>
      <c r="G63" s="548"/>
      <c r="H63" s="548"/>
      <c r="I63" s="548"/>
      <c r="J63" s="548"/>
    </row>
    <row r="64" spans="1:10" ht="16.5" customHeight="1" x14ac:dyDescent="0.2">
      <c r="A64" s="419"/>
      <c r="B64" s="420"/>
      <c r="C64" s="420"/>
      <c r="D64" s="420"/>
      <c r="E64" s="420"/>
      <c r="F64" s="420"/>
      <c r="G64" s="420"/>
      <c r="H64" s="420"/>
      <c r="I64" s="420"/>
      <c r="J64" s="420"/>
    </row>
    <row r="65" spans="1:10" ht="39.950000000000003" customHeight="1" x14ac:dyDescent="0.2">
      <c r="A65" s="511" t="s">
        <v>172</v>
      </c>
      <c r="B65" s="512"/>
      <c r="C65" s="512"/>
      <c r="D65" s="512"/>
      <c r="E65" s="512"/>
      <c r="F65" s="512"/>
      <c r="G65" s="512"/>
      <c r="H65" s="512"/>
      <c r="I65" s="512"/>
      <c r="J65" s="528"/>
    </row>
    <row r="66" spans="1:10" ht="42" customHeight="1" x14ac:dyDescent="0.2">
      <c r="A66" s="541" t="s">
        <v>611</v>
      </c>
      <c r="B66" s="542"/>
      <c r="C66" s="542"/>
      <c r="D66" s="542"/>
      <c r="E66" s="542"/>
      <c r="F66" s="542"/>
      <c r="G66" s="542"/>
      <c r="H66" s="542"/>
      <c r="I66" s="542"/>
      <c r="J66" s="543"/>
    </row>
    <row r="67" spans="1:10" ht="14.45" customHeight="1" x14ac:dyDescent="0.2">
      <c r="A67" s="547"/>
      <c r="B67" s="547"/>
      <c r="C67" s="547"/>
      <c r="D67" s="547"/>
      <c r="E67" s="547"/>
      <c r="F67" s="547"/>
      <c r="G67" s="547"/>
      <c r="H67" s="547"/>
      <c r="I67" s="547"/>
      <c r="J67" s="547"/>
    </row>
    <row r="68" spans="1:10" ht="15" customHeight="1" x14ac:dyDescent="0.2">
      <c r="A68" s="164"/>
      <c r="B68" s="164"/>
      <c r="C68" s="164"/>
      <c r="D68" s="164"/>
      <c r="E68" s="164"/>
      <c r="F68" s="164"/>
      <c r="G68" s="164"/>
      <c r="H68" s="164"/>
      <c r="I68" s="164"/>
      <c r="J68" s="164"/>
    </row>
    <row r="69" spans="1:10" ht="15" customHeight="1" x14ac:dyDescent="0.2">
      <c r="A69" s="534" t="s">
        <v>125</v>
      </c>
      <c r="B69" s="535"/>
      <c r="C69" s="535"/>
      <c r="D69" s="535"/>
      <c r="E69" s="535"/>
      <c r="F69" s="535"/>
      <c r="G69" s="535"/>
      <c r="H69" s="535"/>
      <c r="I69" s="535"/>
      <c r="J69" s="26" t="s">
        <v>109</v>
      </c>
    </row>
    <row r="70" spans="1:10" ht="15" customHeight="1" x14ac:dyDescent="0.2">
      <c r="A70" s="511" t="s">
        <v>140</v>
      </c>
      <c r="B70" s="512"/>
      <c r="C70" s="512"/>
      <c r="D70" s="512"/>
      <c r="E70" s="512"/>
      <c r="F70" s="512"/>
      <c r="G70" s="512"/>
      <c r="H70" s="512"/>
      <c r="I70" s="512"/>
      <c r="J70" s="528"/>
    </row>
    <row r="71" spans="1:10" ht="18" customHeight="1" x14ac:dyDescent="0.2">
      <c r="A71" s="537" t="s">
        <v>612</v>
      </c>
      <c r="B71" s="538"/>
      <c r="C71" s="538"/>
      <c r="D71" s="538"/>
      <c r="E71" s="538"/>
      <c r="F71" s="538"/>
      <c r="G71" s="538"/>
      <c r="H71" s="538"/>
      <c r="I71" s="538"/>
      <c r="J71" s="539"/>
    </row>
    <row r="72" spans="1:10" ht="14.45" customHeight="1" x14ac:dyDescent="0.2">
      <c r="A72" s="546"/>
      <c r="B72" s="546"/>
      <c r="C72" s="546"/>
      <c r="D72" s="546"/>
      <c r="E72" s="546"/>
      <c r="F72" s="546"/>
      <c r="G72" s="546"/>
      <c r="H72" s="546"/>
      <c r="I72" s="546"/>
      <c r="J72" s="546"/>
    </row>
    <row r="73" spans="1:10" ht="15" customHeight="1" x14ac:dyDescent="0.2">
      <c r="A73" s="540"/>
      <c r="B73" s="540"/>
      <c r="C73" s="540"/>
      <c r="D73" s="540"/>
      <c r="E73" s="540"/>
      <c r="F73" s="540"/>
      <c r="G73" s="540"/>
      <c r="H73" s="540"/>
      <c r="I73" s="540"/>
      <c r="J73" s="540"/>
    </row>
    <row r="74" spans="1:10" ht="15" customHeight="1" x14ac:dyDescent="0.2">
      <c r="A74" s="534" t="s">
        <v>126</v>
      </c>
      <c r="B74" s="535"/>
      <c r="C74" s="535"/>
      <c r="D74" s="535"/>
      <c r="E74" s="535"/>
      <c r="F74" s="535"/>
      <c r="G74" s="535"/>
      <c r="H74" s="535"/>
      <c r="I74" s="535"/>
      <c r="J74" s="26" t="s">
        <v>109</v>
      </c>
    </row>
    <row r="75" spans="1:10" ht="16.5" customHeight="1" x14ac:dyDescent="0.2">
      <c r="A75" s="537" t="s">
        <v>613</v>
      </c>
      <c r="B75" s="538"/>
      <c r="C75" s="538"/>
      <c r="D75" s="538"/>
      <c r="E75" s="538"/>
      <c r="F75" s="538"/>
      <c r="G75" s="538"/>
      <c r="H75" s="538"/>
      <c r="I75" s="538"/>
      <c r="J75" s="539"/>
    </row>
    <row r="76" spans="1:10" ht="16.5" customHeight="1" x14ac:dyDescent="0.2">
      <c r="A76" s="439" t="s">
        <v>614</v>
      </c>
      <c r="B76" s="440"/>
      <c r="C76" s="440"/>
      <c r="D76" s="440"/>
      <c r="E76" s="440"/>
      <c r="F76" s="440"/>
      <c r="G76" s="440"/>
      <c r="H76" s="440"/>
      <c r="I76" s="440"/>
      <c r="J76" s="441"/>
    </row>
    <row r="77" spans="1:10" ht="16.5" customHeight="1" x14ac:dyDescent="0.2">
      <c r="A77" s="439"/>
      <c r="B77" s="440"/>
      <c r="C77" s="440"/>
      <c r="D77" s="440"/>
      <c r="E77" s="440"/>
      <c r="F77" s="440"/>
      <c r="G77" s="440"/>
      <c r="H77" s="440"/>
      <c r="I77" s="440"/>
      <c r="J77" s="441"/>
    </row>
    <row r="78" spans="1:10" ht="15.6" customHeight="1" x14ac:dyDescent="0.2">
      <c r="A78" s="524"/>
      <c r="B78" s="525"/>
      <c r="C78" s="525"/>
      <c r="D78" s="525"/>
      <c r="E78" s="525"/>
      <c r="F78" s="525"/>
      <c r="G78" s="525"/>
      <c r="H78" s="525"/>
      <c r="I78" s="525"/>
      <c r="J78" s="526"/>
    </row>
    <row r="79" spans="1:10" x14ac:dyDescent="0.2">
      <c r="A79" s="536" t="s">
        <v>113</v>
      </c>
      <c r="B79" s="536"/>
      <c r="C79" s="536"/>
      <c r="D79" s="536"/>
      <c r="E79" s="536"/>
      <c r="F79" s="536"/>
      <c r="G79" s="536"/>
      <c r="H79" s="536"/>
      <c r="I79" s="536"/>
      <c r="J79" s="536"/>
    </row>
    <row r="80" spans="1:10" ht="72.75" customHeight="1" x14ac:dyDescent="0.2"/>
    <row r="81" ht="101.25" customHeight="1" x14ac:dyDescent="0.2"/>
    <row r="82" ht="62.25" customHeight="1" x14ac:dyDescent="0.2"/>
    <row r="83" ht="72" customHeight="1" x14ac:dyDescent="0.2"/>
    <row r="84" ht="61.5" customHeight="1" x14ac:dyDescent="0.2"/>
    <row r="85" ht="81" customHeight="1" x14ac:dyDescent="0.2"/>
    <row r="86" ht="65.25" customHeight="1" x14ac:dyDescent="0.2"/>
    <row r="87" ht="69.75" customHeight="1" x14ac:dyDescent="0.2"/>
    <row r="88" ht="59.25" customHeight="1" x14ac:dyDescent="0.2"/>
    <row r="89" ht="60" customHeight="1" x14ac:dyDescent="0.2"/>
    <row r="90" ht="79.5" customHeight="1" x14ac:dyDescent="0.2"/>
    <row r="91" ht="45" customHeight="1" x14ac:dyDescent="0.2"/>
    <row r="92" ht="63.75" customHeight="1" x14ac:dyDescent="0.2"/>
    <row r="93" ht="45.75" customHeight="1" x14ac:dyDescent="0.2"/>
    <row r="94" ht="71.25" customHeight="1" x14ac:dyDescent="0.2"/>
    <row r="95" ht="66" customHeight="1" x14ac:dyDescent="0.2"/>
    <row r="96" ht="67.5" customHeight="1" x14ac:dyDescent="0.2"/>
    <row r="97" ht="84.75" customHeight="1" x14ac:dyDescent="0.2"/>
    <row r="98" ht="69.75" customHeight="1" x14ac:dyDescent="0.2"/>
    <row r="99" ht="59.25" customHeight="1" x14ac:dyDescent="0.2"/>
    <row r="100" ht="65.25" customHeight="1" x14ac:dyDescent="0.2"/>
  </sheetData>
  <sheetProtection algorithmName="SHA-512" hashValue="VlIO9tDKkODZiYbejjR/gqeMcgwnF5ViqRzca0J32iA43sLB/bEAnFFyq9dEobeafY8NDQm70xrO1jgknRCebQ==" saltValue="tDOIp6eT4na65yrAJO2VTQ==" spinCount="100000" sheet="1" objects="1" scenarios="1" formatCells="0" insertRows="0"/>
  <mergeCells count="110">
    <mergeCell ref="A54:J54"/>
    <mergeCell ref="A34:I34"/>
    <mergeCell ref="A32:J32"/>
    <mergeCell ref="A28:J28"/>
    <mergeCell ref="A29:J29"/>
    <mergeCell ref="A36:J36"/>
    <mergeCell ref="A35:J35"/>
    <mergeCell ref="F24:J24"/>
    <mergeCell ref="A39:J39"/>
    <mergeCell ref="B40:C40"/>
    <mergeCell ref="D40:E40"/>
    <mergeCell ref="H40:J40"/>
    <mergeCell ref="A30:I30"/>
    <mergeCell ref="A27:E27"/>
    <mergeCell ref="F27:J27"/>
    <mergeCell ref="A53:J53"/>
    <mergeCell ref="D49:E49"/>
    <mergeCell ref="F49:H49"/>
    <mergeCell ref="D50:E50"/>
    <mergeCell ref="D51:E51"/>
    <mergeCell ref="F50:H50"/>
    <mergeCell ref="F51:H51"/>
    <mergeCell ref="I49:J49"/>
    <mergeCell ref="B51:C51"/>
    <mergeCell ref="F15:J15"/>
    <mergeCell ref="F16:J16"/>
    <mergeCell ref="A21:J21"/>
    <mergeCell ref="F23:J23"/>
    <mergeCell ref="A24:E24"/>
    <mergeCell ref="F18:J18"/>
    <mergeCell ref="A23:E23"/>
    <mergeCell ref="A31:J31"/>
    <mergeCell ref="D1:G1"/>
    <mergeCell ref="A4:E4"/>
    <mergeCell ref="A5:E5"/>
    <mergeCell ref="A6:E6"/>
    <mergeCell ref="A7:E7"/>
    <mergeCell ref="A8:E8"/>
    <mergeCell ref="A9:E9"/>
    <mergeCell ref="A10:E10"/>
    <mergeCell ref="A12:I12"/>
    <mergeCell ref="A15:E15"/>
    <mergeCell ref="A16:E16"/>
    <mergeCell ref="A18:E18"/>
    <mergeCell ref="F13:J13"/>
    <mergeCell ref="F14:J14"/>
    <mergeCell ref="A13:E13"/>
    <mergeCell ref="A14:E14"/>
    <mergeCell ref="A79:J79"/>
    <mergeCell ref="A71:J71"/>
    <mergeCell ref="A73:J73"/>
    <mergeCell ref="A78:J78"/>
    <mergeCell ref="A74:I74"/>
    <mergeCell ref="A75:J75"/>
    <mergeCell ref="A65:J65"/>
    <mergeCell ref="A66:J66"/>
    <mergeCell ref="A60:J60"/>
    <mergeCell ref="A70:J70"/>
    <mergeCell ref="A69:I69"/>
    <mergeCell ref="A72:J72"/>
    <mergeCell ref="A67:J67"/>
    <mergeCell ref="A63:J63"/>
    <mergeCell ref="A56:J56"/>
    <mergeCell ref="A61:J61"/>
    <mergeCell ref="A62:J62"/>
    <mergeCell ref="A52:J52"/>
    <mergeCell ref="B50:C50"/>
    <mergeCell ref="F19:J19"/>
    <mergeCell ref="F20:J20"/>
    <mergeCell ref="D41:E41"/>
    <mergeCell ref="B41:C41"/>
    <mergeCell ref="D45:E45"/>
    <mergeCell ref="B45:C45"/>
    <mergeCell ref="F45:G45"/>
    <mergeCell ref="H45:J45"/>
    <mergeCell ref="B44:C44"/>
    <mergeCell ref="D44:E44"/>
    <mergeCell ref="A22:I22"/>
    <mergeCell ref="A19:E19"/>
    <mergeCell ref="A20:E20"/>
    <mergeCell ref="F41:G41"/>
    <mergeCell ref="H41:J41"/>
    <mergeCell ref="I51:J51"/>
    <mergeCell ref="I50:J50"/>
    <mergeCell ref="A49:A51"/>
    <mergeCell ref="B49:C49"/>
    <mergeCell ref="A17:E17"/>
    <mergeCell ref="F17:J17"/>
    <mergeCell ref="A40:A45"/>
    <mergeCell ref="A46:A48"/>
    <mergeCell ref="B46:C46"/>
    <mergeCell ref="B47:C47"/>
    <mergeCell ref="B48:C48"/>
    <mergeCell ref="D46:F46"/>
    <mergeCell ref="D47:F47"/>
    <mergeCell ref="D48:F48"/>
    <mergeCell ref="G46:J46"/>
    <mergeCell ref="G47:J47"/>
    <mergeCell ref="G48:J48"/>
    <mergeCell ref="F44:G44"/>
    <mergeCell ref="H44:J44"/>
    <mergeCell ref="B42:C42"/>
    <mergeCell ref="D42:E42"/>
    <mergeCell ref="F42:G42"/>
    <mergeCell ref="H42:J42"/>
    <mergeCell ref="B43:C43"/>
    <mergeCell ref="D43:E43"/>
    <mergeCell ref="F43:G43"/>
    <mergeCell ref="H43:J43"/>
    <mergeCell ref="F40:G40"/>
  </mergeCells>
  <hyperlinks>
    <hyperlink ref="J12" location="ANNUAL_CONSUMPTION_OF_LIGHTWEIGHT_PLASTIC_CARRIER_BAGS_QUESTIONS_ON_METHODOLOGY_AND_COVERAGE" display="Top" xr:uid="{00000000-0004-0000-1700-000000000000}"/>
    <hyperlink ref="J74" location="ANNUAL_CONSUMPTION_OF_LIGHTWEIGHT_PLASTIC_CARRIER_BAGS_QUESTIONS_ON_METHODOLOGY_AND_COVERAGE" display="Top" xr:uid="{00000000-0004-0000-1700-000001000000}"/>
    <hyperlink ref="J22" location="ANNUAL_CONSUMPTION_OF_LIGHTWEIGHT_PLASTIC_CARRIER_BAGS_QUESTIONS_ON_METHODOLOGY_AND_COVERAGE" display="Top" xr:uid="{00000000-0004-0000-1700-000002000000}"/>
    <hyperlink ref="J30" location="ANNUAL_CONSUMPTION_OF_LIGHTWEIGHT_PLASTIC_CARRIER_BAGS_QUESTIONS_ON_METHODOLOGY_AND_COVERAGE" display="Top" xr:uid="{00000000-0004-0000-1700-000003000000}"/>
    <hyperlink ref="J34" location="ANNUAL_CONSUMPTION_OF_LIGHTWEIGHT_PLASTIC_CARRIER_BAGS_QUESTIONS_ON_METHODOLOGY_AND_COVERAGE" display="Top" xr:uid="{00000000-0004-0000-1700-000004000000}"/>
    <hyperlink ref="J69" location="ANNUAL_CONSUMPTION_OF_LIGHTWEIGHT_PLASTIC_CARRIER_BAGS_QUESTIONS_ON_METHODOLOGY_AND_COVERAGE" display="Top" xr:uid="{00000000-0004-0000-1700-000005000000}"/>
    <hyperlink ref="A7:F7" location="_3._Description_of_methods_used" display="3. Description of methods used" xr:uid="{00000000-0004-0000-1700-000006000000}"/>
    <hyperlink ref="A8:F8" location="_4._Accuracy_of_the_data" display="4. Accuracy of the data" xr:uid="{00000000-0004-0000-1700-000007000000}"/>
    <hyperlink ref="A9:F9" location="_5._Confidentiality" display="5. Confidentiality" xr:uid="{00000000-0004-0000-1700-000008000000}"/>
    <hyperlink ref="A10:F10" location="_6._Main_national_websites__reference_documents_and_publications" display="6. Main national websites, reference documents and publications" xr:uid="{00000000-0004-0000-1700-000009000000}"/>
    <hyperlink ref="A5:E5" location="_1._General_information" display="1. General information" xr:uid="{00000000-0004-0000-1700-00000A000000}"/>
    <hyperlink ref="A6:E6" location="_2._Description_of_the_parties_involved_in_the_data_collection" display="2. Description of the parties involved in the data collection" xr:uid="{00000000-0004-0000-1700-00000B000000}"/>
  </hyperlinks>
  <pageMargins left="0.70866141732283472" right="0.70866141732283472" top="0.74803149606299213" bottom="0.74803149606299213" header="0.31496062992125984" footer="0.31496062992125984"/>
  <pageSetup paperSize="9" fitToHeight="0" orientation="landscape" verticalDpi="4294967295" r:id="rId1"/>
  <headerFooter>
    <oddFooter>&amp;L&amp;F&amp;CPage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G114"/>
  <sheetViews>
    <sheetView tabSelected="1" zoomScaleNormal="100" workbookViewId="0"/>
  </sheetViews>
  <sheetFormatPr defaultColWidth="8.7109375" defaultRowHeight="12.75" x14ac:dyDescent="0.2"/>
  <cols>
    <col min="1" max="2" width="1.42578125" style="37" customWidth="1"/>
    <col min="3" max="3" width="17.140625" style="37" customWidth="1"/>
    <col min="4" max="4" width="20" style="37" customWidth="1"/>
    <col min="5" max="5" width="66.7109375" style="37" customWidth="1"/>
    <col min="6" max="6" width="28.85546875" style="37" customWidth="1"/>
    <col min="7" max="7" width="1.42578125" style="37" customWidth="1"/>
    <col min="8" max="16384" width="8.7109375" style="37"/>
  </cols>
  <sheetData>
    <row r="1" spans="1:7" s="205" customFormat="1" thickBot="1" x14ac:dyDescent="0.25"/>
    <row r="2" spans="1:7" s="208" customFormat="1" ht="42" customHeight="1" x14ac:dyDescent="0.2">
      <c r="B2" s="206"/>
      <c r="C2" s="235"/>
      <c r="D2" s="236"/>
      <c r="E2" s="236"/>
      <c r="F2" s="236"/>
      <c r="G2" s="237"/>
    </row>
    <row r="3" spans="1:7" s="205" customFormat="1" ht="17.25" customHeight="1" x14ac:dyDescent="0.2">
      <c r="B3" s="214"/>
      <c r="C3" s="238"/>
      <c r="D3" s="239"/>
      <c r="E3" s="239"/>
      <c r="F3" s="196" t="str">
        <f>UPPER(Lists!K3)</f>
        <v>STATISTICAL OFFICE OF THE EUROPEAN UNION</v>
      </c>
      <c r="G3" s="240"/>
    </row>
    <row r="4" spans="1:7" s="205" customFormat="1" ht="22.5" customHeight="1" x14ac:dyDescent="0.25">
      <c r="B4" s="214"/>
      <c r="C4" s="454" t="str">
        <f>UPPER(Lists!K7)</f>
        <v>ANNUAL CONSUMPTION OF LIGHWEIGHT PLASTIC CARRIER BAGS</v>
      </c>
      <c r="D4" s="454"/>
      <c r="E4" s="454"/>
      <c r="F4" s="454"/>
      <c r="G4" s="240"/>
    </row>
    <row r="5" spans="1:7" s="205" customFormat="1" ht="21.75" customHeight="1" x14ac:dyDescent="0.2">
      <c r="B5" s="216"/>
      <c r="C5" s="445" t="str">
        <f>CONCATENATE(Lists!K8," DATA COLLECTION")</f>
        <v>2024 DATA COLLECTION</v>
      </c>
      <c r="D5" s="445"/>
      <c r="E5" s="445"/>
      <c r="F5" s="445"/>
      <c r="G5" s="240"/>
    </row>
    <row r="6" spans="1:7" s="205" customFormat="1" ht="15" customHeight="1" thickBot="1" x14ac:dyDescent="0.25">
      <c r="B6" s="216"/>
      <c r="C6" s="218"/>
      <c r="D6" s="218"/>
      <c r="E6" s="218"/>
      <c r="F6" s="218"/>
      <c r="G6" s="240"/>
    </row>
    <row r="7" spans="1:7" s="213" customFormat="1" ht="39" customHeight="1" thickBot="1" x14ac:dyDescent="0.25">
      <c r="B7" s="219"/>
      <c r="C7" s="455" t="s">
        <v>340</v>
      </c>
      <c r="D7" s="455"/>
      <c r="E7" s="455"/>
      <c r="F7" s="455"/>
      <c r="G7" s="241"/>
    </row>
    <row r="8" spans="1:7" s="213" customFormat="1" ht="42.75" customHeight="1" x14ac:dyDescent="0.2">
      <c r="A8" s="242"/>
      <c r="B8" s="243"/>
      <c r="C8" s="452" t="s">
        <v>168</v>
      </c>
      <c r="D8" s="452"/>
      <c r="E8" s="452"/>
      <c r="F8" s="452"/>
      <c r="G8" s="244"/>
    </row>
    <row r="9" spans="1:7" s="213" customFormat="1" ht="47.25" customHeight="1" x14ac:dyDescent="0.2">
      <c r="A9" s="242"/>
      <c r="B9" s="243"/>
      <c r="C9" s="452" t="s">
        <v>174</v>
      </c>
      <c r="D9" s="449"/>
      <c r="E9" s="449"/>
      <c r="F9" s="449"/>
      <c r="G9" s="244"/>
    </row>
    <row r="10" spans="1:7" s="213" customFormat="1" ht="65.25" customHeight="1" x14ac:dyDescent="0.2">
      <c r="A10" s="242"/>
      <c r="B10" s="243"/>
      <c r="C10" s="452" t="s">
        <v>520</v>
      </c>
      <c r="D10" s="452"/>
      <c r="E10" s="452"/>
      <c r="F10" s="452"/>
      <c r="G10" s="244"/>
    </row>
    <row r="11" spans="1:7" s="213" customFormat="1" ht="24.75" customHeight="1" x14ac:dyDescent="0.25">
      <c r="A11" s="242"/>
      <c r="B11" s="243"/>
      <c r="C11" s="456" t="s">
        <v>94</v>
      </c>
      <c r="D11" s="456"/>
      <c r="E11" s="456"/>
      <c r="F11" s="456"/>
      <c r="G11" s="244"/>
    </row>
    <row r="12" spans="1:7" s="213" customFormat="1" ht="18" customHeight="1" x14ac:dyDescent="0.2">
      <c r="A12" s="242"/>
      <c r="B12" s="243"/>
      <c r="C12" s="449" t="s">
        <v>341</v>
      </c>
      <c r="D12" s="449"/>
      <c r="E12" s="449"/>
      <c r="F12" s="449"/>
      <c r="G12" s="244"/>
    </row>
    <row r="13" spans="1:7" s="213" customFormat="1" ht="18" customHeight="1" x14ac:dyDescent="0.2">
      <c r="A13" s="242"/>
      <c r="B13" s="243"/>
      <c r="C13" s="449" t="s">
        <v>342</v>
      </c>
      <c r="D13" s="449"/>
      <c r="E13" s="449"/>
      <c r="F13" s="449"/>
      <c r="G13" s="244"/>
    </row>
    <row r="14" spans="1:7" s="213" customFormat="1" ht="18" customHeight="1" x14ac:dyDescent="0.2">
      <c r="A14" s="242"/>
      <c r="B14" s="243"/>
      <c r="C14" s="449" t="s">
        <v>343</v>
      </c>
      <c r="D14" s="449"/>
      <c r="E14" s="449"/>
      <c r="F14" s="449"/>
      <c r="G14" s="244"/>
    </row>
    <row r="15" spans="1:7" s="213" customFormat="1" ht="18" customHeight="1" x14ac:dyDescent="0.2">
      <c r="A15" s="242"/>
      <c r="B15" s="243"/>
      <c r="C15" s="449" t="s">
        <v>344</v>
      </c>
      <c r="D15" s="449"/>
      <c r="E15" s="449"/>
      <c r="F15" s="449"/>
      <c r="G15" s="244"/>
    </row>
    <row r="16" spans="1:7" s="213" customFormat="1" ht="18" customHeight="1" x14ac:dyDescent="0.2">
      <c r="A16" s="242"/>
      <c r="B16" s="243"/>
      <c r="C16" s="449" t="s">
        <v>345</v>
      </c>
      <c r="D16" s="449"/>
      <c r="E16" s="449"/>
      <c r="F16" s="449"/>
      <c r="G16" s="244"/>
    </row>
    <row r="17" spans="1:7" s="213" customFormat="1" ht="18" customHeight="1" x14ac:dyDescent="0.2">
      <c r="A17" s="242"/>
      <c r="B17" s="243"/>
      <c r="C17" s="449" t="s">
        <v>411</v>
      </c>
      <c r="D17" s="449"/>
      <c r="E17" s="449"/>
      <c r="F17" s="449"/>
      <c r="G17" s="244"/>
    </row>
    <row r="18" spans="1:7" s="213" customFormat="1" ht="18" customHeight="1" x14ac:dyDescent="0.2">
      <c r="A18" s="242"/>
      <c r="B18" s="243"/>
      <c r="C18" s="449" t="s">
        <v>346</v>
      </c>
      <c r="D18" s="449"/>
      <c r="E18" s="449"/>
      <c r="F18" s="449"/>
      <c r="G18" s="244"/>
    </row>
    <row r="19" spans="1:7" s="213" customFormat="1" ht="15" customHeight="1" x14ac:dyDescent="0.2">
      <c r="A19" s="242"/>
      <c r="B19" s="243"/>
      <c r="C19" s="245"/>
      <c r="D19" s="245"/>
      <c r="E19" s="245"/>
      <c r="F19" s="245"/>
      <c r="G19" s="244"/>
    </row>
    <row r="20" spans="1:7" s="213" customFormat="1" ht="17.25" customHeight="1" x14ac:dyDescent="0.2">
      <c r="A20" s="242"/>
      <c r="B20" s="243"/>
      <c r="C20" s="442" t="s">
        <v>347</v>
      </c>
      <c r="D20" s="442"/>
      <c r="E20" s="442"/>
      <c r="F20" s="442"/>
      <c r="G20" s="244"/>
    </row>
    <row r="21" spans="1:7" s="213" customFormat="1" ht="4.5" customHeight="1" x14ac:dyDescent="0.2">
      <c r="A21" s="242"/>
      <c r="B21" s="243"/>
      <c r="C21" s="246"/>
      <c r="D21" s="246"/>
      <c r="E21" s="246"/>
      <c r="F21" s="246"/>
      <c r="G21" s="244"/>
    </row>
    <row r="22" spans="1:7" s="213" customFormat="1" ht="42" customHeight="1" x14ac:dyDescent="0.2">
      <c r="A22" s="242"/>
      <c r="B22" s="243"/>
      <c r="C22" s="449" t="s">
        <v>348</v>
      </c>
      <c r="D22" s="449"/>
      <c r="E22" s="449"/>
      <c r="F22" s="449"/>
      <c r="G22" s="244"/>
    </row>
    <row r="23" spans="1:7" s="213" customFormat="1" ht="8.25" customHeight="1" x14ac:dyDescent="0.2">
      <c r="A23" s="242"/>
      <c r="B23" s="243"/>
      <c r="C23" s="246"/>
      <c r="D23" s="246"/>
      <c r="E23" s="246"/>
      <c r="F23" s="246"/>
      <c r="G23" s="244"/>
    </row>
    <row r="24" spans="1:7" s="213" customFormat="1" ht="17.25" customHeight="1" x14ac:dyDescent="0.2">
      <c r="A24" s="242"/>
      <c r="B24" s="243"/>
      <c r="C24" s="447" t="s">
        <v>349</v>
      </c>
      <c r="D24" s="447"/>
      <c r="E24" s="447"/>
      <c r="F24" s="447"/>
      <c r="G24" s="244"/>
    </row>
    <row r="25" spans="1:7" s="213" customFormat="1" ht="17.25" customHeight="1" x14ac:dyDescent="0.2">
      <c r="A25" s="242"/>
      <c r="B25" s="243"/>
      <c r="C25" s="246" t="s">
        <v>350</v>
      </c>
      <c r="D25" s="247" t="str">
        <f>Lists!K12</f>
        <v>WASTE</v>
      </c>
      <c r="E25" s="246"/>
      <c r="F25" s="246"/>
      <c r="G25" s="244"/>
    </row>
    <row r="26" spans="1:7" s="213" customFormat="1" ht="15" customHeight="1" x14ac:dyDescent="0.2">
      <c r="A26" s="242"/>
      <c r="B26" s="243"/>
      <c r="C26" s="246" t="s">
        <v>351</v>
      </c>
      <c r="D26" s="247" t="str">
        <f>Lists!K13</f>
        <v>WASTE_PBAG_A</v>
      </c>
      <c r="E26" s="246"/>
      <c r="F26" s="246"/>
      <c r="G26" s="244"/>
    </row>
    <row r="27" spans="1:7" s="213" customFormat="1" ht="6.75" customHeight="1" x14ac:dyDescent="0.2">
      <c r="A27" s="242"/>
      <c r="B27" s="243"/>
      <c r="C27" s="246"/>
      <c r="D27" s="247"/>
      <c r="E27" s="246"/>
      <c r="F27" s="246"/>
      <c r="G27" s="244"/>
    </row>
    <row r="28" spans="1:7" s="213" customFormat="1" ht="14.25" x14ac:dyDescent="0.2">
      <c r="A28" s="242"/>
      <c r="B28" s="243"/>
      <c r="C28" s="449" t="s">
        <v>352</v>
      </c>
      <c r="D28" s="449"/>
      <c r="E28" s="449"/>
      <c r="F28" s="449"/>
      <c r="G28" s="244"/>
    </row>
    <row r="29" spans="1:7" s="213" customFormat="1" ht="17.25" customHeight="1" x14ac:dyDescent="0.2">
      <c r="A29" s="242"/>
      <c r="B29" s="243"/>
      <c r="C29" s="246" t="s">
        <v>353</v>
      </c>
      <c r="D29" s="435" t="str">
        <f>Lists!K14</f>
        <v>https://webgate.ec.europa.eu/edamis4</v>
      </c>
      <c r="E29" s="246"/>
      <c r="F29" s="246"/>
      <c r="G29" s="244"/>
    </row>
    <row r="30" spans="1:7" s="213" customFormat="1" ht="17.25" customHeight="1" x14ac:dyDescent="0.2">
      <c r="A30" s="242"/>
      <c r="B30" s="243"/>
      <c r="C30" s="246" t="s">
        <v>354</v>
      </c>
      <c r="D30" s="247" t="str">
        <f>Lists!K15</f>
        <v>ESTAT-DATA-METADATA-SERVICES@ec.europa.eu</v>
      </c>
      <c r="E30" s="246"/>
      <c r="F30" s="246"/>
      <c r="G30" s="244"/>
    </row>
    <row r="31" spans="1:7" s="213" customFormat="1" ht="17.25" hidden="1" customHeight="1" x14ac:dyDescent="0.2">
      <c r="A31" s="242"/>
      <c r="B31" s="243"/>
      <c r="C31" s="246" t="s">
        <v>355</v>
      </c>
      <c r="D31" s="247">
        <f>Lists!K17</f>
        <v>0</v>
      </c>
      <c r="E31" s="246"/>
      <c r="F31" s="246"/>
      <c r="G31" s="244"/>
    </row>
    <row r="32" spans="1:7" s="213" customFormat="1" ht="20.25" customHeight="1" x14ac:dyDescent="0.2">
      <c r="A32" s="242"/>
      <c r="B32" s="243"/>
      <c r="C32" s="248" t="s">
        <v>312</v>
      </c>
      <c r="D32" s="247"/>
      <c r="E32" s="246"/>
      <c r="F32" s="246"/>
      <c r="G32" s="244"/>
    </row>
    <row r="33" spans="1:7" s="213" customFormat="1" ht="17.25" customHeight="1" x14ac:dyDescent="0.2">
      <c r="A33" s="242"/>
      <c r="B33" s="243"/>
      <c r="C33" s="246" t="s">
        <v>354</v>
      </c>
      <c r="D33" s="247" t="str">
        <f>Lists!K18</f>
        <v>ESTAT-WASTE-STATISTICS@EC.EUROPA.EU</v>
      </c>
      <c r="E33" s="246"/>
      <c r="F33" s="246"/>
      <c r="G33" s="244"/>
    </row>
    <row r="34" spans="1:7" s="213" customFormat="1" ht="7.5" customHeight="1" x14ac:dyDescent="0.2">
      <c r="A34" s="242"/>
      <c r="B34" s="243"/>
      <c r="C34" s="246"/>
      <c r="D34" s="246"/>
      <c r="E34" s="246"/>
      <c r="F34" s="246"/>
      <c r="G34" s="244"/>
    </row>
    <row r="35" spans="1:7" s="213" customFormat="1" ht="17.25" customHeight="1" x14ac:dyDescent="0.2">
      <c r="A35" s="242"/>
      <c r="B35" s="243"/>
      <c r="C35" s="442" t="s">
        <v>356</v>
      </c>
      <c r="D35" s="442"/>
      <c r="E35" s="442"/>
      <c r="F35" s="442"/>
      <c r="G35" s="244"/>
    </row>
    <row r="36" spans="1:7" s="213" customFormat="1" ht="4.5" customHeight="1" x14ac:dyDescent="0.2">
      <c r="A36" s="242"/>
      <c r="B36" s="243"/>
      <c r="C36" s="246"/>
      <c r="D36" s="246"/>
      <c r="E36" s="246"/>
      <c r="F36" s="246"/>
      <c r="G36" s="244"/>
    </row>
    <row r="37" spans="1:7" s="213" customFormat="1" ht="25.5" customHeight="1" x14ac:dyDescent="0.2">
      <c r="A37" s="242"/>
      <c r="B37" s="243"/>
      <c r="C37" s="447" t="s">
        <v>357</v>
      </c>
      <c r="D37" s="447"/>
      <c r="E37" s="447"/>
      <c r="F37" s="447"/>
      <c r="G37" s="244"/>
    </row>
    <row r="38" spans="1:7" s="213" customFormat="1" ht="17.25" customHeight="1" thickBot="1" x14ac:dyDescent="0.25">
      <c r="A38" s="242"/>
      <c r="B38" s="243"/>
      <c r="C38" s="249" t="s">
        <v>76</v>
      </c>
      <c r="D38" s="249" t="s">
        <v>75</v>
      </c>
      <c r="E38" s="246"/>
      <c r="F38" s="246"/>
      <c r="G38" s="244"/>
    </row>
    <row r="39" spans="1:7" s="213" customFormat="1" ht="17.25" customHeight="1" x14ac:dyDescent="0.2">
      <c r="A39" s="242"/>
      <c r="B39" s="243"/>
      <c r="C39" s="250" t="s">
        <v>89</v>
      </c>
      <c r="D39" s="250">
        <v>0</v>
      </c>
      <c r="E39" s="246"/>
      <c r="F39" s="246"/>
      <c r="G39" s="244"/>
    </row>
    <row r="40" spans="1:7" s="213" customFormat="1" ht="17.25" customHeight="1" x14ac:dyDescent="0.2">
      <c r="A40" s="242"/>
      <c r="B40" s="243"/>
      <c r="C40" s="251" t="s">
        <v>74</v>
      </c>
      <c r="D40" s="252"/>
      <c r="E40" s="253" t="s">
        <v>211</v>
      </c>
      <c r="F40" s="246"/>
      <c r="G40" s="244"/>
    </row>
    <row r="41" spans="1:7" s="213" customFormat="1" ht="10.5" customHeight="1" x14ac:dyDescent="0.2">
      <c r="A41" s="242"/>
      <c r="B41" s="243"/>
      <c r="C41" s="246"/>
      <c r="D41" s="246"/>
      <c r="E41" s="246"/>
      <c r="F41" s="246"/>
      <c r="G41" s="244"/>
    </row>
    <row r="42" spans="1:7" s="213" customFormat="1" ht="20.25" customHeight="1" x14ac:dyDescent="0.2">
      <c r="A42" s="242"/>
      <c r="B42" s="243"/>
      <c r="C42" s="447" t="s">
        <v>525</v>
      </c>
      <c r="D42" s="447"/>
      <c r="E42" s="447"/>
      <c r="F42" s="447"/>
      <c r="G42" s="244"/>
    </row>
    <row r="43" spans="1:7" s="213" customFormat="1" ht="20.25" customHeight="1" x14ac:dyDescent="0.2">
      <c r="A43" s="242"/>
      <c r="B43" s="243"/>
      <c r="C43" s="447" t="s">
        <v>524</v>
      </c>
      <c r="D43" s="447"/>
      <c r="E43" s="447"/>
      <c r="F43" s="447"/>
      <c r="G43" s="244"/>
    </row>
    <row r="44" spans="1:7" s="213" customFormat="1" ht="20.25" customHeight="1" x14ac:dyDescent="0.2">
      <c r="A44" s="242"/>
      <c r="B44" s="243"/>
      <c r="C44" s="447" t="s">
        <v>523</v>
      </c>
      <c r="D44" s="447"/>
      <c r="E44" s="447"/>
      <c r="F44" s="447"/>
      <c r="G44" s="244"/>
    </row>
    <row r="45" spans="1:7" s="213" customFormat="1" ht="30" customHeight="1" x14ac:dyDescent="0.2">
      <c r="A45" s="242"/>
      <c r="B45" s="243"/>
      <c r="C45" s="449" t="s">
        <v>522</v>
      </c>
      <c r="D45" s="449"/>
      <c r="E45" s="449"/>
      <c r="F45" s="449"/>
      <c r="G45" s="244"/>
    </row>
    <row r="46" spans="1:7" s="213" customFormat="1" ht="29.45" customHeight="1" x14ac:dyDescent="0.2">
      <c r="A46" s="242"/>
      <c r="B46" s="243"/>
      <c r="C46" s="451" t="s">
        <v>521</v>
      </c>
      <c r="D46" s="451"/>
      <c r="E46" s="451"/>
      <c r="F46" s="451"/>
      <c r="G46" s="244"/>
    </row>
    <row r="47" spans="1:7" s="213" customFormat="1" ht="5.25" customHeight="1" x14ac:dyDescent="0.2">
      <c r="A47" s="242"/>
      <c r="B47" s="243"/>
      <c r="C47" s="246"/>
      <c r="D47" s="246"/>
      <c r="E47" s="246"/>
      <c r="F47" s="246"/>
      <c r="G47" s="244"/>
    </row>
    <row r="48" spans="1:7" s="213" customFormat="1" ht="17.25" customHeight="1" x14ac:dyDescent="0.2">
      <c r="A48" s="242"/>
      <c r="B48" s="243"/>
      <c r="C48" s="442" t="s">
        <v>358</v>
      </c>
      <c r="D48" s="442"/>
      <c r="E48" s="442"/>
      <c r="F48" s="442"/>
      <c r="G48" s="244"/>
    </row>
    <row r="49" spans="1:7" s="213" customFormat="1" ht="7.5" customHeight="1" x14ac:dyDescent="0.2">
      <c r="A49" s="242"/>
      <c r="B49" s="243"/>
      <c r="C49" s="246"/>
      <c r="D49" s="246"/>
      <c r="E49" s="246"/>
      <c r="F49" s="246"/>
      <c r="G49" s="244"/>
    </row>
    <row r="50" spans="1:7" s="213" customFormat="1" ht="30" customHeight="1" x14ac:dyDescent="0.2">
      <c r="A50" s="242"/>
      <c r="B50" s="243"/>
      <c r="C50" s="449" t="s">
        <v>412</v>
      </c>
      <c r="D50" s="449"/>
      <c r="E50" s="449"/>
      <c r="F50" s="449"/>
      <c r="G50" s="244"/>
    </row>
    <row r="51" spans="1:7" s="213" customFormat="1" ht="36.75" customHeight="1" x14ac:dyDescent="0.2">
      <c r="A51" s="242"/>
      <c r="B51" s="243"/>
      <c r="C51" s="449" t="s">
        <v>410</v>
      </c>
      <c r="D51" s="449"/>
      <c r="E51" s="449"/>
      <c r="F51" s="449"/>
      <c r="G51" s="244"/>
    </row>
    <row r="52" spans="1:7" s="213" customFormat="1" ht="5.25" customHeight="1" x14ac:dyDescent="0.2">
      <c r="A52" s="242"/>
      <c r="B52" s="243"/>
      <c r="C52" s="246"/>
      <c r="D52" s="246"/>
      <c r="E52" s="246"/>
      <c r="F52" s="246"/>
      <c r="G52" s="244"/>
    </row>
    <row r="53" spans="1:7" s="213" customFormat="1" ht="17.25" customHeight="1" x14ac:dyDescent="0.2">
      <c r="A53" s="242"/>
      <c r="B53" s="243"/>
      <c r="C53" s="442" t="s">
        <v>359</v>
      </c>
      <c r="D53" s="442"/>
      <c r="E53" s="442"/>
      <c r="F53" s="442"/>
      <c r="G53" s="244"/>
    </row>
    <row r="54" spans="1:7" s="213" customFormat="1" ht="4.5" customHeight="1" x14ac:dyDescent="0.2">
      <c r="A54" s="242"/>
      <c r="B54" s="243"/>
      <c r="C54" s="246"/>
      <c r="D54" s="246"/>
      <c r="E54" s="246"/>
      <c r="F54" s="246"/>
      <c r="G54" s="244"/>
    </row>
    <row r="55" spans="1:7" s="257" customFormat="1" ht="36.75" customHeight="1" x14ac:dyDescent="0.2">
      <c r="A55" s="254"/>
      <c r="B55" s="255"/>
      <c r="C55" s="449" t="s">
        <v>526</v>
      </c>
      <c r="D55" s="449"/>
      <c r="E55" s="449"/>
      <c r="F55" s="449"/>
      <c r="G55" s="256"/>
    </row>
    <row r="56" spans="1:7" s="257" customFormat="1" ht="7.5" customHeight="1" x14ac:dyDescent="0.2">
      <c r="A56" s="254"/>
      <c r="B56" s="255"/>
      <c r="C56" s="258"/>
      <c r="D56" s="258"/>
      <c r="E56" s="258"/>
      <c r="F56" s="258"/>
      <c r="G56" s="256"/>
    </row>
    <row r="57" spans="1:7" s="257" customFormat="1" ht="14.25" x14ac:dyDescent="0.2">
      <c r="A57" s="254"/>
      <c r="B57" s="255"/>
      <c r="C57" s="449" t="s">
        <v>360</v>
      </c>
      <c r="D57" s="449"/>
      <c r="E57" s="449"/>
      <c r="F57" s="449"/>
      <c r="G57" s="256"/>
    </row>
    <row r="58" spans="1:7" s="257" customFormat="1" ht="17.25" customHeight="1" x14ac:dyDescent="0.2">
      <c r="A58" s="254"/>
      <c r="B58" s="255"/>
      <c r="C58" s="450" t="s">
        <v>527</v>
      </c>
      <c r="D58" s="450"/>
      <c r="E58" s="450"/>
      <c r="F58" s="450"/>
      <c r="G58" s="256"/>
    </row>
    <row r="59" spans="1:7" s="257" customFormat="1" ht="14.25" x14ac:dyDescent="0.2">
      <c r="A59" s="254"/>
      <c r="B59" s="255"/>
      <c r="C59" s="450" t="s">
        <v>361</v>
      </c>
      <c r="D59" s="450"/>
      <c r="E59" s="450"/>
      <c r="F59" s="450"/>
      <c r="G59" s="256"/>
    </row>
    <row r="60" spans="1:7" s="257" customFormat="1" ht="11.25" customHeight="1" x14ac:dyDescent="0.2">
      <c r="A60" s="254"/>
      <c r="B60" s="255"/>
      <c r="C60" s="258"/>
      <c r="D60" s="258"/>
      <c r="E60" s="258"/>
      <c r="F60" s="258"/>
      <c r="G60" s="256"/>
    </row>
    <row r="61" spans="1:7" s="257" customFormat="1" ht="15" x14ac:dyDescent="0.2">
      <c r="A61" s="254"/>
      <c r="B61" s="255"/>
      <c r="C61" s="259" t="s">
        <v>362</v>
      </c>
      <c r="D61" s="260"/>
      <c r="E61" s="260"/>
      <c r="F61" s="258"/>
      <c r="G61" s="256"/>
    </row>
    <row r="62" spans="1:7" s="213" customFormat="1" ht="27" customHeight="1" x14ac:dyDescent="0.2">
      <c r="A62" s="242"/>
      <c r="B62" s="243"/>
      <c r="C62" s="447" t="s">
        <v>103</v>
      </c>
      <c r="D62" s="447"/>
      <c r="E62" s="447"/>
      <c r="F62" s="447"/>
      <c r="G62" s="244"/>
    </row>
    <row r="63" spans="1:7" s="213" customFormat="1" ht="45.75" customHeight="1" x14ac:dyDescent="0.2">
      <c r="A63" s="242"/>
      <c r="B63" s="243"/>
      <c r="C63" s="261" t="s">
        <v>363</v>
      </c>
      <c r="D63" s="449" t="s">
        <v>364</v>
      </c>
      <c r="E63" s="449"/>
      <c r="F63" s="449"/>
      <c r="G63" s="244"/>
    </row>
    <row r="64" spans="1:7" s="213" customFormat="1" ht="17.25" customHeight="1" x14ac:dyDescent="0.2">
      <c r="A64" s="242"/>
      <c r="B64" s="243"/>
      <c r="C64" s="245" t="s">
        <v>365</v>
      </c>
      <c r="D64" s="245"/>
      <c r="E64" s="245"/>
      <c r="F64" s="245"/>
      <c r="G64" s="244"/>
    </row>
    <row r="65" spans="1:7" s="213" customFormat="1" ht="17.25" customHeight="1" x14ac:dyDescent="0.2">
      <c r="A65" s="242"/>
      <c r="B65" s="243"/>
      <c r="C65" s="245" t="s">
        <v>366</v>
      </c>
      <c r="D65" s="245"/>
      <c r="E65" s="245"/>
      <c r="F65" s="245"/>
      <c r="G65" s="244"/>
    </row>
    <row r="66" spans="1:7" s="213" customFormat="1" ht="17.25" customHeight="1" x14ac:dyDescent="0.2">
      <c r="A66" s="242"/>
      <c r="B66" s="243"/>
      <c r="C66" s="245" t="s">
        <v>528</v>
      </c>
      <c r="D66" s="245"/>
      <c r="E66" s="245"/>
      <c r="F66" s="245"/>
      <c r="G66" s="244"/>
    </row>
    <row r="67" spans="1:7" s="213" customFormat="1" ht="12.75" customHeight="1" x14ac:dyDescent="0.2">
      <c r="A67" s="242"/>
      <c r="B67" s="243"/>
      <c r="C67" s="245"/>
      <c r="D67" s="245"/>
      <c r="E67" s="245"/>
      <c r="F67" s="245"/>
      <c r="G67" s="244"/>
    </row>
    <row r="68" spans="1:7" s="213" customFormat="1" ht="17.25" customHeight="1" x14ac:dyDescent="0.2">
      <c r="A68" s="242"/>
      <c r="B68" s="243"/>
      <c r="C68" s="259" t="s">
        <v>367</v>
      </c>
      <c r="D68" s="262"/>
      <c r="E68" s="262"/>
      <c r="F68" s="245"/>
      <c r="G68" s="244"/>
    </row>
    <row r="69" spans="1:7" s="213" customFormat="1" ht="26.25" customHeight="1" x14ac:dyDescent="0.2">
      <c r="A69" s="242"/>
      <c r="B69" s="243"/>
      <c r="C69" s="449" t="s">
        <v>485</v>
      </c>
      <c r="D69" s="447"/>
      <c r="E69" s="447"/>
      <c r="F69" s="447"/>
      <c r="G69" s="244"/>
    </row>
    <row r="70" spans="1:7" s="213" customFormat="1" ht="76.5" customHeight="1" x14ac:dyDescent="0.2">
      <c r="A70" s="242"/>
      <c r="B70" s="243"/>
      <c r="C70" s="449" t="s">
        <v>529</v>
      </c>
      <c r="D70" s="449"/>
      <c r="E70" s="449"/>
      <c r="F70" s="449"/>
      <c r="G70" s="244"/>
    </row>
    <row r="71" spans="1:7" s="213" customFormat="1" ht="36" customHeight="1" x14ac:dyDescent="0.2">
      <c r="A71" s="242"/>
      <c r="B71" s="243"/>
      <c r="C71" s="449" t="s">
        <v>368</v>
      </c>
      <c r="D71" s="449"/>
      <c r="E71" s="449"/>
      <c r="F71" s="449"/>
      <c r="G71" s="244"/>
    </row>
    <row r="72" spans="1:7" s="213" customFormat="1" ht="5.25" customHeight="1" x14ac:dyDescent="0.2">
      <c r="A72" s="242"/>
      <c r="B72" s="243"/>
      <c r="C72" s="246"/>
      <c r="D72" s="246"/>
      <c r="E72" s="246"/>
      <c r="F72" s="246"/>
      <c r="G72" s="244"/>
    </row>
    <row r="73" spans="1:7" s="213" customFormat="1" ht="17.25" customHeight="1" x14ac:dyDescent="0.2">
      <c r="A73" s="242"/>
      <c r="B73" s="243"/>
      <c r="C73" s="442" t="s">
        <v>369</v>
      </c>
      <c r="D73" s="442"/>
      <c r="E73" s="442"/>
      <c r="F73" s="442"/>
      <c r="G73" s="244"/>
    </row>
    <row r="74" spans="1:7" s="213" customFormat="1" ht="4.5" customHeight="1" x14ac:dyDescent="0.2">
      <c r="A74" s="242"/>
      <c r="B74" s="243"/>
      <c r="C74" s="246"/>
      <c r="D74" s="246"/>
      <c r="E74" s="246"/>
      <c r="F74" s="246"/>
      <c r="G74" s="244"/>
    </row>
    <row r="75" spans="1:7" s="213" customFormat="1" ht="17.25" customHeight="1" x14ac:dyDescent="0.2">
      <c r="A75" s="242"/>
      <c r="B75" s="243"/>
      <c r="C75" s="447" t="s">
        <v>184</v>
      </c>
      <c r="D75" s="447"/>
      <c r="E75" s="447"/>
      <c r="F75" s="447"/>
      <c r="G75" s="244"/>
    </row>
    <row r="76" spans="1:7" s="213" customFormat="1" ht="17.25" customHeight="1" x14ac:dyDescent="0.2">
      <c r="A76" s="242"/>
      <c r="B76" s="243"/>
      <c r="C76" s="448" t="str">
        <f>Lists!K19</f>
        <v>https://ec.europa.eu/eurostat/web/waste/methodology</v>
      </c>
      <c r="D76" s="448"/>
      <c r="E76" s="448"/>
      <c r="F76" s="448"/>
      <c r="G76" s="244"/>
    </row>
    <row r="77" spans="1:7" s="213" customFormat="1" ht="5.25" customHeight="1" x14ac:dyDescent="0.2">
      <c r="A77" s="242"/>
      <c r="B77" s="243"/>
      <c r="C77" s="246"/>
      <c r="D77" s="247"/>
      <c r="E77" s="246"/>
      <c r="F77" s="246"/>
      <c r="G77" s="244"/>
    </row>
    <row r="78" spans="1:7" s="213" customFormat="1" ht="75" customHeight="1" x14ac:dyDescent="0.2">
      <c r="A78" s="242"/>
      <c r="B78" s="243"/>
      <c r="C78" s="449" t="s">
        <v>370</v>
      </c>
      <c r="D78" s="449"/>
      <c r="E78" s="449"/>
      <c r="F78" s="449"/>
      <c r="G78" s="244"/>
    </row>
    <row r="79" spans="1:7" s="213" customFormat="1" ht="52.5" customHeight="1" x14ac:dyDescent="0.2">
      <c r="A79" s="242"/>
      <c r="B79" s="243"/>
      <c r="C79" s="449" t="s">
        <v>371</v>
      </c>
      <c r="D79" s="449"/>
      <c r="E79" s="449"/>
      <c r="F79" s="449"/>
      <c r="G79" s="244"/>
    </row>
    <row r="80" spans="1:7" s="213" customFormat="1" ht="22.5" customHeight="1" x14ac:dyDescent="0.2">
      <c r="A80" s="242"/>
      <c r="B80" s="243"/>
      <c r="C80" s="449" t="s">
        <v>372</v>
      </c>
      <c r="D80" s="449"/>
      <c r="E80" s="449"/>
      <c r="F80" s="449"/>
      <c r="G80" s="244"/>
    </row>
    <row r="81" spans="1:7" s="213" customFormat="1" ht="20.25" customHeight="1" x14ac:dyDescent="0.2">
      <c r="A81" s="242"/>
      <c r="B81" s="243"/>
      <c r="C81" s="453" t="str">
        <f>Lists!K18</f>
        <v>ESTAT-WASTE-STATISTICS@EC.EUROPA.EU</v>
      </c>
      <c r="D81" s="453"/>
      <c r="E81" s="453"/>
      <c r="F81" s="453"/>
      <c r="G81" s="244"/>
    </row>
    <row r="82" spans="1:7" s="213" customFormat="1" ht="5.25" customHeight="1" x14ac:dyDescent="0.2">
      <c r="A82" s="242"/>
      <c r="B82" s="243"/>
      <c r="C82" s="246"/>
      <c r="D82" s="246"/>
      <c r="E82" s="246"/>
      <c r="F82" s="246"/>
      <c r="G82" s="244"/>
    </row>
    <row r="83" spans="1:7" s="213" customFormat="1" ht="17.25" customHeight="1" x14ac:dyDescent="0.2">
      <c r="A83" s="242"/>
      <c r="B83" s="243"/>
      <c r="C83" s="442" t="s">
        <v>411</v>
      </c>
      <c r="D83" s="442"/>
      <c r="E83" s="442"/>
      <c r="F83" s="442"/>
      <c r="G83" s="244"/>
    </row>
    <row r="84" spans="1:7" s="213" customFormat="1" ht="7.5" customHeight="1" x14ac:dyDescent="0.2">
      <c r="A84" s="242"/>
      <c r="B84" s="243"/>
      <c r="C84" s="246"/>
      <c r="D84" s="246"/>
      <c r="E84" s="246"/>
      <c r="F84" s="246"/>
      <c r="G84" s="244"/>
    </row>
    <row r="85" spans="1:7" s="213" customFormat="1" ht="39.75" customHeight="1" x14ac:dyDescent="0.2">
      <c r="A85" s="242"/>
      <c r="B85" s="243"/>
      <c r="C85" s="449" t="s">
        <v>413</v>
      </c>
      <c r="D85" s="449"/>
      <c r="E85" s="449"/>
      <c r="F85" s="449"/>
      <c r="G85" s="244"/>
    </row>
    <row r="86" spans="1:7" s="213" customFormat="1" ht="45" customHeight="1" x14ac:dyDescent="0.2">
      <c r="A86" s="242"/>
      <c r="B86" s="243"/>
      <c r="C86" s="449" t="s">
        <v>414</v>
      </c>
      <c r="D86" s="449"/>
      <c r="E86" s="449"/>
      <c r="F86" s="449"/>
      <c r="G86" s="244"/>
    </row>
    <row r="87" spans="1:7" s="213" customFormat="1" ht="45" customHeight="1" x14ac:dyDescent="0.2">
      <c r="A87" s="242"/>
      <c r="B87" s="243"/>
      <c r="C87" s="449" t="s">
        <v>409</v>
      </c>
      <c r="D87" s="449"/>
      <c r="E87" s="449"/>
      <c r="F87" s="449"/>
      <c r="G87" s="244"/>
    </row>
    <row r="88" spans="1:7" s="213" customFormat="1" ht="5.25" customHeight="1" x14ac:dyDescent="0.2">
      <c r="A88" s="242"/>
      <c r="B88" s="243"/>
      <c r="C88" s="246"/>
      <c r="D88" s="246"/>
      <c r="E88" s="246"/>
      <c r="F88" s="246"/>
      <c r="G88" s="244"/>
    </row>
    <row r="89" spans="1:7" s="213" customFormat="1" ht="5.25" customHeight="1" x14ac:dyDescent="0.2">
      <c r="A89" s="242"/>
      <c r="B89" s="243"/>
      <c r="C89" s="246"/>
      <c r="D89" s="246"/>
      <c r="E89" s="246"/>
      <c r="F89" s="246"/>
      <c r="G89" s="244"/>
    </row>
    <row r="90" spans="1:7" s="213" customFormat="1" ht="17.25" customHeight="1" x14ac:dyDescent="0.2">
      <c r="A90" s="242"/>
      <c r="B90" s="243"/>
      <c r="C90" s="442" t="s">
        <v>346</v>
      </c>
      <c r="D90" s="442"/>
      <c r="E90" s="442"/>
      <c r="F90" s="442"/>
      <c r="G90" s="244"/>
    </row>
    <row r="91" spans="1:7" s="213" customFormat="1" ht="4.5" customHeight="1" x14ac:dyDescent="0.2">
      <c r="A91" s="242"/>
      <c r="B91" s="243"/>
      <c r="C91" s="246"/>
      <c r="D91" s="246"/>
      <c r="E91" s="246"/>
      <c r="F91" s="246"/>
      <c r="G91" s="244"/>
    </row>
    <row r="92" spans="1:7" s="213" customFormat="1" ht="20.25" customHeight="1" x14ac:dyDescent="0.2">
      <c r="A92" s="242"/>
      <c r="B92" s="243"/>
      <c r="C92" s="449" t="s">
        <v>287</v>
      </c>
      <c r="D92" s="449"/>
      <c r="E92" s="449"/>
      <c r="F92" s="449"/>
      <c r="G92" s="244"/>
    </row>
    <row r="93" spans="1:7" s="213" customFormat="1" ht="18" customHeight="1" x14ac:dyDescent="0.2">
      <c r="A93" s="242"/>
      <c r="B93" s="243"/>
      <c r="C93" s="449" t="s">
        <v>107</v>
      </c>
      <c r="D93" s="449"/>
      <c r="E93" s="449"/>
      <c r="F93" s="449"/>
      <c r="G93" s="244"/>
    </row>
    <row r="94" spans="1:7" s="213" customFormat="1" ht="30" customHeight="1" x14ac:dyDescent="0.2">
      <c r="A94" s="242"/>
      <c r="B94" s="243"/>
      <c r="C94" s="449" t="s">
        <v>285</v>
      </c>
      <c r="D94" s="449"/>
      <c r="E94" s="449"/>
      <c r="F94" s="449"/>
      <c r="G94" s="244"/>
    </row>
    <row r="95" spans="1:7" s="213" customFormat="1" ht="18.75" customHeight="1" x14ac:dyDescent="0.2">
      <c r="A95" s="242"/>
      <c r="B95" s="243"/>
      <c r="C95" s="449" t="s">
        <v>286</v>
      </c>
      <c r="D95" s="449"/>
      <c r="E95" s="449"/>
      <c r="F95" s="449"/>
      <c r="G95" s="244"/>
    </row>
    <row r="96" spans="1:7" s="213" customFormat="1" ht="15.75" customHeight="1" x14ac:dyDescent="0.2">
      <c r="A96" s="242"/>
      <c r="B96" s="243"/>
      <c r="C96" s="449" t="s">
        <v>288</v>
      </c>
      <c r="D96" s="449"/>
      <c r="E96" s="449"/>
      <c r="F96" s="449"/>
      <c r="G96" s="244"/>
    </row>
    <row r="97" spans="1:7" s="213" customFormat="1" ht="6.75" customHeight="1" x14ac:dyDescent="0.2">
      <c r="A97" s="242"/>
      <c r="B97" s="243"/>
      <c r="C97" s="449"/>
      <c r="D97" s="449"/>
      <c r="E97" s="449"/>
      <c r="F97" s="449"/>
      <c r="G97" s="244"/>
    </row>
    <row r="98" spans="1:7" s="213" customFormat="1" ht="14.25" customHeight="1" x14ac:dyDescent="0.2">
      <c r="A98" s="242"/>
      <c r="B98" s="243"/>
      <c r="C98" s="449" t="s">
        <v>152</v>
      </c>
      <c r="D98" s="449"/>
      <c r="E98" s="449"/>
      <c r="F98" s="449"/>
      <c r="G98" s="244"/>
    </row>
    <row r="99" spans="1:7" s="213" customFormat="1" ht="34.5" customHeight="1" x14ac:dyDescent="0.2">
      <c r="A99" s="242"/>
      <c r="B99" s="243"/>
      <c r="C99" s="452" t="s">
        <v>295</v>
      </c>
      <c r="D99" s="452"/>
      <c r="E99" s="452"/>
      <c r="F99" s="452"/>
      <c r="G99" s="244"/>
    </row>
    <row r="100" spans="1:7" s="213" customFormat="1" ht="30.75" customHeight="1" x14ac:dyDescent="0.2">
      <c r="A100" s="242"/>
      <c r="B100" s="243"/>
      <c r="C100" s="449" t="s">
        <v>175</v>
      </c>
      <c r="D100" s="449"/>
      <c r="E100" s="449"/>
      <c r="F100" s="449"/>
      <c r="G100" s="244"/>
    </row>
    <row r="101" spans="1:7" s="213" customFormat="1" ht="24" customHeight="1" x14ac:dyDescent="0.2">
      <c r="A101" s="242"/>
      <c r="B101" s="243"/>
      <c r="C101" s="449" t="s">
        <v>179</v>
      </c>
      <c r="D101" s="449"/>
      <c r="E101" s="449"/>
      <c r="F101" s="449"/>
      <c r="G101" s="244"/>
    </row>
    <row r="102" spans="1:7" s="213" customFormat="1" ht="24" customHeight="1" x14ac:dyDescent="0.2">
      <c r="A102" s="242"/>
      <c r="B102" s="243"/>
      <c r="C102" s="449" t="s">
        <v>185</v>
      </c>
      <c r="D102" s="449"/>
      <c r="E102" s="449"/>
      <c r="F102" s="449"/>
      <c r="G102" s="244"/>
    </row>
    <row r="103" spans="1:7" s="213" customFormat="1" ht="24" customHeight="1" x14ac:dyDescent="0.2">
      <c r="A103" s="242"/>
      <c r="B103" s="243"/>
      <c r="C103" s="449" t="s">
        <v>186</v>
      </c>
      <c r="D103" s="449"/>
      <c r="E103" s="449"/>
      <c r="F103" s="449"/>
      <c r="G103" s="244"/>
    </row>
    <row r="104" spans="1:7" s="213" customFormat="1" ht="24" customHeight="1" x14ac:dyDescent="0.2">
      <c r="A104" s="242"/>
      <c r="B104" s="243"/>
      <c r="C104" s="449" t="s">
        <v>530</v>
      </c>
      <c r="D104" s="449"/>
      <c r="E104" s="449"/>
      <c r="F104" s="449"/>
      <c r="G104" s="244"/>
    </row>
    <row r="105" spans="1:7" s="213" customFormat="1" ht="35.25" customHeight="1" x14ac:dyDescent="0.2">
      <c r="A105" s="242"/>
      <c r="B105" s="243"/>
      <c r="C105" s="452" t="s">
        <v>296</v>
      </c>
      <c r="D105" s="452"/>
      <c r="E105" s="452"/>
      <c r="F105" s="452"/>
      <c r="G105" s="244"/>
    </row>
    <row r="106" spans="1:7" s="213" customFormat="1" ht="36" customHeight="1" x14ac:dyDescent="0.2">
      <c r="A106" s="242"/>
      <c r="B106" s="243"/>
      <c r="C106" s="449" t="s">
        <v>175</v>
      </c>
      <c r="D106" s="449"/>
      <c r="E106" s="449"/>
      <c r="F106" s="449"/>
      <c r="G106" s="244"/>
    </row>
    <row r="107" spans="1:7" s="213" customFormat="1" ht="24" customHeight="1" x14ac:dyDescent="0.2">
      <c r="A107" s="242"/>
      <c r="B107" s="243"/>
      <c r="C107" s="449" t="s">
        <v>179</v>
      </c>
      <c r="D107" s="449"/>
      <c r="E107" s="449"/>
      <c r="F107" s="449"/>
      <c r="G107" s="244"/>
    </row>
    <row r="108" spans="1:7" s="213" customFormat="1" ht="24" customHeight="1" x14ac:dyDescent="0.2">
      <c r="A108" s="242"/>
      <c r="B108" s="243"/>
      <c r="C108" s="449" t="s">
        <v>185</v>
      </c>
      <c r="D108" s="449"/>
      <c r="E108" s="449"/>
      <c r="F108" s="449"/>
      <c r="G108" s="244"/>
    </row>
    <row r="109" spans="1:7" s="213" customFormat="1" ht="24" customHeight="1" x14ac:dyDescent="0.2">
      <c r="A109" s="242"/>
      <c r="B109" s="243"/>
      <c r="C109" s="449" t="s">
        <v>186</v>
      </c>
      <c r="D109" s="449"/>
      <c r="E109" s="449"/>
      <c r="F109" s="449"/>
      <c r="G109" s="244"/>
    </row>
    <row r="110" spans="1:7" s="213" customFormat="1" ht="32.25" customHeight="1" x14ac:dyDescent="0.2">
      <c r="A110" s="242"/>
      <c r="B110" s="243"/>
      <c r="C110" s="449" t="s">
        <v>530</v>
      </c>
      <c r="D110" s="449"/>
      <c r="E110" s="449"/>
      <c r="F110" s="449"/>
      <c r="G110" s="244"/>
    </row>
    <row r="111" spans="1:7" s="263" customFormat="1" ht="7.5" customHeight="1" thickBot="1" x14ac:dyDescent="0.25">
      <c r="B111" s="264"/>
      <c r="C111" s="265"/>
      <c r="D111" s="265"/>
      <c r="E111" s="265"/>
      <c r="F111" s="266"/>
      <c r="G111" s="267"/>
    </row>
    <row r="114" ht="12" customHeight="1" x14ac:dyDescent="0.2"/>
  </sheetData>
  <sheetProtection algorithmName="SHA-512" hashValue="8H2XUd35f4ezX/h4SMxqHZmg9AjRrpaPdgBXesbcsME21ylU4QexJFlUEHTEBO/reYdmNftUo+6AB9kY74Qmnw==" saltValue="CBm9UCibP0+cn0HFF2+grA==" spinCount="100000" sheet="1" objects="1" scenarios="1"/>
  <mergeCells count="69">
    <mergeCell ref="C17:F17"/>
    <mergeCell ref="C106:F106"/>
    <mergeCell ref="C107:F107"/>
    <mergeCell ref="C108:F108"/>
    <mergeCell ref="C109:F109"/>
    <mergeCell ref="C22:F22"/>
    <mergeCell ref="C24:F24"/>
    <mergeCell ref="C28:F28"/>
    <mergeCell ref="C35:F35"/>
    <mergeCell ref="C62:F62"/>
    <mergeCell ref="D63:F63"/>
    <mergeCell ref="C69:F69"/>
    <mergeCell ref="C70:F70"/>
    <mergeCell ref="C48:F48"/>
    <mergeCell ref="C50:F50"/>
    <mergeCell ref="C51:F51"/>
    <mergeCell ref="C110:F110"/>
    <mergeCell ref="C16:F16"/>
    <mergeCell ref="C4:F4"/>
    <mergeCell ref="C5:F5"/>
    <mergeCell ref="C7:F7"/>
    <mergeCell ref="C8:F8"/>
    <mergeCell ref="C9:F9"/>
    <mergeCell ref="C10:F10"/>
    <mergeCell ref="C11:F11"/>
    <mergeCell ref="C12:F12"/>
    <mergeCell ref="C13:F13"/>
    <mergeCell ref="C14:F14"/>
    <mergeCell ref="C15:F15"/>
    <mergeCell ref="C37:F37"/>
    <mergeCell ref="C18:F18"/>
    <mergeCell ref="C20:F20"/>
    <mergeCell ref="C100:F100"/>
    <mergeCell ref="C80:F80"/>
    <mergeCell ref="C81:F81"/>
    <mergeCell ref="C90:F90"/>
    <mergeCell ref="C93:F93"/>
    <mergeCell ref="C94:F94"/>
    <mergeCell ref="C92:F92"/>
    <mergeCell ref="C95:F95"/>
    <mergeCell ref="C96:F96"/>
    <mergeCell ref="C97:F97"/>
    <mergeCell ref="C98:F98"/>
    <mergeCell ref="C99:F99"/>
    <mergeCell ref="C83:F83"/>
    <mergeCell ref="C85:F85"/>
    <mergeCell ref="C86:F86"/>
    <mergeCell ref="C87:F87"/>
    <mergeCell ref="C101:F101"/>
    <mergeCell ref="C102:F102"/>
    <mergeCell ref="C103:F103"/>
    <mergeCell ref="C104:F104"/>
    <mergeCell ref="C105:F105"/>
    <mergeCell ref="C42:F42"/>
    <mergeCell ref="C43:F43"/>
    <mergeCell ref="C44:F44"/>
    <mergeCell ref="C45:F45"/>
    <mergeCell ref="C71:F71"/>
    <mergeCell ref="C58:F58"/>
    <mergeCell ref="C59:F59"/>
    <mergeCell ref="C53:F53"/>
    <mergeCell ref="C55:F55"/>
    <mergeCell ref="C57:F57"/>
    <mergeCell ref="C46:F46"/>
    <mergeCell ref="C73:F73"/>
    <mergeCell ref="C75:F75"/>
    <mergeCell ref="C76:F76"/>
    <mergeCell ref="C78:F78"/>
    <mergeCell ref="C79:F79"/>
  </mergeCells>
  <hyperlinks>
    <hyperlink ref="D29" r:id="rId1" display="https://webgate.ec.europa.eu/edamis4" xr:uid="{00000000-0004-0000-0200-000000000000}"/>
    <hyperlink ref="C76:F76" r:id="rId2" display="https://ec.europa.eu/eurostat/web/waste/methodology" xr:uid="{00000000-0004-0000-0200-000001000000}"/>
  </hyperlinks>
  <pageMargins left="0.23622047244094491" right="0.23622047244094491" top="0.74803149606299213" bottom="0.74803149606299213" header="0.31496062992125984" footer="0.31496062992125984"/>
  <pageSetup paperSize="9" scale="73" fitToHeight="0" orientation="portrait" verticalDpi="0" r:id="rId3"/>
  <headerFooter>
    <oddFooter>&amp;L&amp;F&amp;CPage &amp;P of &amp;N&amp;R&amp;A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7">
    <tabColor rgb="FFB9C337"/>
    <pageSetUpPr fitToPage="1"/>
  </sheetPr>
  <dimension ref="A1:G67"/>
  <sheetViews>
    <sheetView workbookViewId="0"/>
  </sheetViews>
  <sheetFormatPr defaultColWidth="8.7109375" defaultRowHeight="12.75" x14ac:dyDescent="0.2"/>
  <cols>
    <col min="1" max="2" width="1.42578125" style="37" customWidth="1"/>
    <col min="3" max="3" width="17.140625" style="37" customWidth="1"/>
    <col min="4" max="4" width="20" style="37" customWidth="1"/>
    <col min="5" max="5" width="66.7109375" style="37" customWidth="1"/>
    <col min="6" max="6" width="28.85546875" style="37" customWidth="1"/>
    <col min="7" max="7" width="1.28515625" style="37" customWidth="1"/>
    <col min="8" max="16384" width="8.7109375" style="37"/>
  </cols>
  <sheetData>
    <row r="1" spans="1:7" s="205" customFormat="1" thickBot="1" x14ac:dyDescent="0.25"/>
    <row r="2" spans="1:7" s="208" customFormat="1" ht="42" customHeight="1" x14ac:dyDescent="0.2">
      <c r="B2" s="206"/>
      <c r="C2" s="235"/>
      <c r="D2" s="236"/>
      <c r="E2" s="236"/>
      <c r="F2" s="236"/>
      <c r="G2" s="237"/>
    </row>
    <row r="3" spans="1:7" s="205" customFormat="1" ht="17.25" customHeight="1" x14ac:dyDescent="0.2">
      <c r="B3" s="214"/>
      <c r="C3" s="238"/>
      <c r="D3" s="239"/>
      <c r="E3" s="239"/>
      <c r="F3" s="196" t="str">
        <f>UPPER(Lists!K3)</f>
        <v>STATISTICAL OFFICE OF THE EUROPEAN UNION</v>
      </c>
      <c r="G3" s="240"/>
    </row>
    <row r="4" spans="1:7" s="205" customFormat="1" ht="22.5" customHeight="1" x14ac:dyDescent="0.25">
      <c r="B4" s="214"/>
      <c r="C4" s="454" t="str">
        <f>UPPER(Lists!K7)</f>
        <v>ANNUAL CONSUMPTION OF LIGHWEIGHT PLASTIC CARRIER BAGS</v>
      </c>
      <c r="D4" s="454"/>
      <c r="E4" s="454"/>
      <c r="F4" s="454"/>
      <c r="G4" s="240"/>
    </row>
    <row r="5" spans="1:7" s="205" customFormat="1" ht="21.75" customHeight="1" x14ac:dyDescent="0.2">
      <c r="B5" s="216"/>
      <c r="C5" s="445" t="str">
        <f>CONCATENATE(Lists!K8," DATA COLLECTION")</f>
        <v>2024 DATA COLLECTION</v>
      </c>
      <c r="D5" s="445"/>
      <c r="E5" s="445"/>
      <c r="F5" s="445"/>
      <c r="G5" s="240"/>
    </row>
    <row r="6" spans="1:7" s="205" customFormat="1" ht="15" customHeight="1" thickBot="1" x14ac:dyDescent="0.25">
      <c r="B6" s="216"/>
      <c r="C6" s="218"/>
      <c r="D6" s="218"/>
      <c r="E6" s="218"/>
      <c r="F6" s="218"/>
      <c r="G6" s="240"/>
    </row>
    <row r="7" spans="1:7" s="213" customFormat="1" ht="39" customHeight="1" thickBot="1" x14ac:dyDescent="0.25">
      <c r="B7" s="219"/>
      <c r="C7" s="455" t="s">
        <v>373</v>
      </c>
      <c r="D7" s="455"/>
      <c r="E7" s="455"/>
      <c r="F7" s="455"/>
      <c r="G7" s="241"/>
    </row>
    <row r="8" spans="1:7" s="213" customFormat="1" ht="24" customHeight="1" x14ac:dyDescent="0.25">
      <c r="A8" s="242"/>
      <c r="B8" s="243"/>
      <c r="C8" s="456" t="s">
        <v>94</v>
      </c>
      <c r="D8" s="456"/>
      <c r="E8" s="456"/>
      <c r="F8" s="456"/>
      <c r="G8" s="244"/>
    </row>
    <row r="9" spans="1:7" s="269" customFormat="1" ht="18" customHeight="1" x14ac:dyDescent="0.2">
      <c r="A9" s="268"/>
      <c r="B9" s="243"/>
      <c r="C9" s="449" t="s">
        <v>95</v>
      </c>
      <c r="D9" s="449"/>
      <c r="E9" s="449"/>
      <c r="F9" s="449"/>
      <c r="G9" s="244"/>
    </row>
    <row r="10" spans="1:7" s="269" customFormat="1" ht="18" customHeight="1" x14ac:dyDescent="0.2">
      <c r="A10" s="268"/>
      <c r="B10" s="243"/>
      <c r="C10" s="449" t="s">
        <v>136</v>
      </c>
      <c r="D10" s="449"/>
      <c r="E10" s="449"/>
      <c r="F10" s="449"/>
      <c r="G10" s="244"/>
    </row>
    <row r="11" spans="1:7" s="269" customFormat="1" ht="18" customHeight="1" x14ac:dyDescent="0.2">
      <c r="A11" s="268"/>
      <c r="B11" s="243"/>
      <c r="C11" s="449" t="s">
        <v>137</v>
      </c>
      <c r="D11" s="449"/>
      <c r="E11" s="449"/>
      <c r="F11" s="449"/>
      <c r="G11" s="244"/>
    </row>
    <row r="12" spans="1:7" s="269" customFormat="1" ht="18" customHeight="1" x14ac:dyDescent="0.2">
      <c r="A12" s="268"/>
      <c r="B12" s="243"/>
      <c r="C12" s="449" t="s">
        <v>138</v>
      </c>
      <c r="D12" s="449"/>
      <c r="E12" s="449"/>
      <c r="F12" s="449"/>
      <c r="G12" s="244"/>
    </row>
    <row r="13" spans="1:7" s="269" customFormat="1" ht="18" customHeight="1" x14ac:dyDescent="0.2">
      <c r="A13" s="268"/>
      <c r="B13" s="243"/>
      <c r="C13" s="449" t="s">
        <v>139</v>
      </c>
      <c r="D13" s="449"/>
      <c r="E13" s="449"/>
      <c r="F13" s="449"/>
      <c r="G13" s="244"/>
    </row>
    <row r="14" spans="1:7" s="269" customFormat="1" ht="18" customHeight="1" x14ac:dyDescent="0.2">
      <c r="A14" s="268"/>
      <c r="B14" s="243"/>
      <c r="C14" s="449" t="s">
        <v>299</v>
      </c>
      <c r="D14" s="449"/>
      <c r="E14" s="449"/>
      <c r="F14" s="449"/>
      <c r="G14" s="244"/>
    </row>
    <row r="15" spans="1:7" s="213" customFormat="1" ht="9.75" customHeight="1" x14ac:dyDescent="0.2">
      <c r="A15" s="242"/>
      <c r="B15" s="243"/>
      <c r="C15" s="246"/>
      <c r="D15" s="246"/>
      <c r="E15" s="246"/>
      <c r="F15" s="246"/>
      <c r="G15" s="244"/>
    </row>
    <row r="16" spans="1:7" s="213" customFormat="1" ht="17.25" customHeight="1" x14ac:dyDescent="0.2">
      <c r="A16" s="242"/>
      <c r="B16" s="243"/>
      <c r="C16" s="270" t="s">
        <v>95</v>
      </c>
      <c r="D16" s="271"/>
      <c r="E16" s="271"/>
      <c r="F16" s="271"/>
      <c r="G16" s="244"/>
    </row>
    <row r="17" spans="1:7" s="213" customFormat="1" ht="4.5" customHeight="1" x14ac:dyDescent="0.2">
      <c r="A17" s="242"/>
      <c r="B17" s="243"/>
      <c r="C17" s="246"/>
      <c r="D17" s="246"/>
      <c r="E17" s="246"/>
      <c r="F17" s="246"/>
      <c r="G17" s="244"/>
    </row>
    <row r="18" spans="1:7" s="213" customFormat="1" ht="68.25" customHeight="1" x14ac:dyDescent="0.2">
      <c r="A18" s="242"/>
      <c r="B18" s="243"/>
      <c r="C18" s="449" t="s">
        <v>416</v>
      </c>
      <c r="D18" s="449"/>
      <c r="E18" s="449"/>
      <c r="F18" s="449"/>
      <c r="G18" s="244"/>
    </row>
    <row r="19" spans="1:7" s="213" customFormat="1" ht="46.5" customHeight="1" x14ac:dyDescent="0.2">
      <c r="A19" s="242"/>
      <c r="B19" s="243"/>
      <c r="C19" s="449" t="s">
        <v>531</v>
      </c>
      <c r="D19" s="449"/>
      <c r="E19" s="449"/>
      <c r="F19" s="449"/>
      <c r="G19" s="244"/>
    </row>
    <row r="20" spans="1:7" s="213" customFormat="1" ht="78.75" customHeight="1" x14ac:dyDescent="0.2">
      <c r="A20" s="242"/>
      <c r="B20" s="243"/>
      <c r="C20" s="449" t="s">
        <v>532</v>
      </c>
      <c r="D20" s="449"/>
      <c r="E20" s="449"/>
      <c r="F20" s="449"/>
      <c r="G20" s="244"/>
    </row>
    <row r="21" spans="1:7" s="213" customFormat="1" ht="20.25" customHeight="1" x14ac:dyDescent="0.2">
      <c r="A21" s="242"/>
      <c r="B21" s="243"/>
      <c r="C21" s="449" t="s">
        <v>415</v>
      </c>
      <c r="D21" s="449"/>
      <c r="E21" s="449"/>
      <c r="F21" s="449"/>
      <c r="G21" s="244"/>
    </row>
    <row r="22" spans="1:7" s="213" customFormat="1" ht="18.75" customHeight="1" x14ac:dyDescent="0.2">
      <c r="A22" s="242"/>
      <c r="B22" s="243"/>
      <c r="C22" s="457" t="str">
        <f>Lists!K19</f>
        <v>https://ec.europa.eu/eurostat/web/waste/methodology</v>
      </c>
      <c r="D22" s="457"/>
      <c r="E22" s="457"/>
      <c r="F22" s="457"/>
      <c r="G22" s="244"/>
    </row>
    <row r="23" spans="1:7" s="213" customFormat="1" ht="5.25" customHeight="1" x14ac:dyDescent="0.2">
      <c r="A23" s="242"/>
      <c r="B23" s="243"/>
      <c r="C23" s="246"/>
      <c r="D23" s="246"/>
      <c r="E23" s="246"/>
      <c r="F23" s="246"/>
      <c r="G23" s="244"/>
    </row>
    <row r="24" spans="1:7" s="213" customFormat="1" ht="17.25" customHeight="1" x14ac:dyDescent="0.2">
      <c r="A24" s="242"/>
      <c r="B24" s="243"/>
      <c r="C24" s="270" t="s">
        <v>374</v>
      </c>
      <c r="D24" s="271"/>
      <c r="E24" s="271"/>
      <c r="F24" s="271"/>
      <c r="G24" s="244"/>
    </row>
    <row r="25" spans="1:7" s="213" customFormat="1" ht="6" customHeight="1" x14ac:dyDescent="0.2">
      <c r="A25" s="242"/>
      <c r="B25" s="243"/>
      <c r="C25" s="246"/>
      <c r="D25" s="246"/>
      <c r="E25" s="246"/>
      <c r="F25" s="246"/>
      <c r="G25" s="244"/>
    </row>
    <row r="26" spans="1:7" s="213" customFormat="1" ht="30.75" customHeight="1" x14ac:dyDescent="0.2">
      <c r="A26" s="242"/>
      <c r="B26" s="243"/>
      <c r="C26" s="449" t="s">
        <v>180</v>
      </c>
      <c r="D26" s="449"/>
      <c r="E26" s="449"/>
      <c r="F26" s="449"/>
      <c r="G26" s="244"/>
    </row>
    <row r="27" spans="1:7" s="213" customFormat="1" ht="32.25" customHeight="1" x14ac:dyDescent="0.2">
      <c r="A27" s="242"/>
      <c r="B27" s="243"/>
      <c r="C27" s="449" t="s">
        <v>177</v>
      </c>
      <c r="D27" s="449"/>
      <c r="E27" s="449"/>
      <c r="F27" s="449"/>
      <c r="G27" s="244"/>
    </row>
    <row r="28" spans="1:7" s="213" customFormat="1" ht="34.5" customHeight="1" x14ac:dyDescent="0.2">
      <c r="A28" s="242"/>
      <c r="B28" s="243"/>
      <c r="C28" s="449" t="s">
        <v>187</v>
      </c>
      <c r="D28" s="449"/>
      <c r="E28" s="449"/>
      <c r="F28" s="449"/>
      <c r="G28" s="244"/>
    </row>
    <row r="29" spans="1:7" s="213" customFormat="1" ht="19.5" customHeight="1" x14ac:dyDescent="0.2">
      <c r="A29" s="242"/>
      <c r="B29" s="243"/>
      <c r="C29" s="449" t="s">
        <v>181</v>
      </c>
      <c r="D29" s="449"/>
      <c r="E29" s="449"/>
      <c r="F29" s="449"/>
      <c r="G29" s="244"/>
    </row>
    <row r="30" spans="1:7" s="213" customFormat="1" ht="25.5" customHeight="1" x14ac:dyDescent="0.2">
      <c r="A30" s="242"/>
      <c r="B30" s="243"/>
      <c r="C30" s="449" t="s">
        <v>176</v>
      </c>
      <c r="D30" s="449"/>
      <c r="E30" s="449"/>
      <c r="F30" s="449"/>
      <c r="G30" s="244"/>
    </row>
    <row r="31" spans="1:7" s="213" customFormat="1" ht="17.25" customHeight="1" x14ac:dyDescent="0.2">
      <c r="A31" s="242"/>
      <c r="B31" s="243"/>
      <c r="C31" s="448" t="str">
        <f>Lists!K20</f>
        <v>https://ec.europa.eu/eurostat/web/waste/legislation</v>
      </c>
      <c r="D31" s="448"/>
      <c r="E31" s="448"/>
      <c r="F31" s="448"/>
      <c r="G31" s="244"/>
    </row>
    <row r="32" spans="1:7" s="213" customFormat="1" ht="5.25" customHeight="1" x14ac:dyDescent="0.2">
      <c r="A32" s="242"/>
      <c r="B32" s="243"/>
      <c r="C32" s="246"/>
      <c r="D32" s="246"/>
      <c r="E32" s="246"/>
      <c r="F32" s="246"/>
      <c r="G32" s="244"/>
    </row>
    <row r="33" spans="1:7" s="213" customFormat="1" ht="17.25" customHeight="1" x14ac:dyDescent="0.2">
      <c r="A33" s="242"/>
      <c r="B33" s="243"/>
      <c r="C33" s="270" t="s">
        <v>137</v>
      </c>
      <c r="D33" s="271"/>
      <c r="E33" s="271"/>
      <c r="F33" s="271"/>
      <c r="G33" s="244"/>
    </row>
    <row r="34" spans="1:7" s="213" customFormat="1" ht="7.5" customHeight="1" x14ac:dyDescent="0.2">
      <c r="A34" s="242"/>
      <c r="B34" s="243"/>
      <c r="C34" s="246"/>
      <c r="D34" s="246"/>
      <c r="E34" s="246"/>
      <c r="F34" s="246"/>
      <c r="G34" s="244"/>
    </row>
    <row r="35" spans="1:7" s="213" customFormat="1" ht="66" customHeight="1" x14ac:dyDescent="0.2">
      <c r="A35" s="242"/>
      <c r="B35" s="243"/>
      <c r="C35" s="449" t="s">
        <v>417</v>
      </c>
      <c r="D35" s="449"/>
      <c r="E35" s="449"/>
      <c r="F35" s="449"/>
      <c r="G35" s="244"/>
    </row>
    <row r="36" spans="1:7" s="213" customFormat="1" ht="66.599999999999994" customHeight="1" x14ac:dyDescent="0.2">
      <c r="A36" s="242"/>
      <c r="B36" s="243"/>
      <c r="C36" s="449" t="s">
        <v>533</v>
      </c>
      <c r="D36" s="449"/>
      <c r="E36" s="449"/>
      <c r="F36" s="449"/>
      <c r="G36" s="244"/>
    </row>
    <row r="37" spans="1:7" s="213" customFormat="1" ht="40.5" customHeight="1" x14ac:dyDescent="0.2">
      <c r="A37" s="242"/>
      <c r="B37" s="243"/>
      <c r="C37" s="449" t="s">
        <v>534</v>
      </c>
      <c r="D37" s="449"/>
      <c r="E37" s="449"/>
      <c r="F37" s="449"/>
      <c r="G37" s="244"/>
    </row>
    <row r="38" spans="1:7" s="213" customFormat="1" ht="36.950000000000003" customHeight="1" x14ac:dyDescent="0.2">
      <c r="A38" s="242"/>
      <c r="B38" s="243"/>
      <c r="C38" s="449" t="s">
        <v>535</v>
      </c>
      <c r="D38" s="449"/>
      <c r="E38" s="449"/>
      <c r="F38" s="449"/>
      <c r="G38" s="244"/>
    </row>
    <row r="39" spans="1:7" s="213" customFormat="1" ht="48.95" customHeight="1" x14ac:dyDescent="0.2">
      <c r="A39" s="242"/>
      <c r="B39" s="243"/>
      <c r="C39" s="449" t="s">
        <v>536</v>
      </c>
      <c r="D39" s="449"/>
      <c r="E39" s="449"/>
      <c r="F39" s="449"/>
      <c r="G39" s="244"/>
    </row>
    <row r="40" spans="1:7" s="213" customFormat="1" ht="37.5" customHeight="1" x14ac:dyDescent="0.2">
      <c r="A40" s="242"/>
      <c r="B40" s="243"/>
      <c r="C40" s="449" t="s">
        <v>537</v>
      </c>
      <c r="D40" s="449"/>
      <c r="E40" s="449"/>
      <c r="F40" s="449"/>
      <c r="G40" s="244"/>
    </row>
    <row r="41" spans="1:7" s="213" customFormat="1" ht="17.25" customHeight="1" x14ac:dyDescent="0.2">
      <c r="A41" s="242"/>
      <c r="B41" s="243"/>
      <c r="C41" s="270" t="s">
        <v>153</v>
      </c>
      <c r="D41" s="271"/>
      <c r="E41" s="271"/>
      <c r="F41" s="271"/>
      <c r="G41" s="244"/>
    </row>
    <row r="42" spans="1:7" s="213" customFormat="1" ht="46.5" customHeight="1" x14ac:dyDescent="0.2">
      <c r="A42" s="242"/>
      <c r="B42" s="243"/>
      <c r="C42" s="449" t="s">
        <v>289</v>
      </c>
      <c r="D42" s="449"/>
      <c r="E42" s="449"/>
      <c r="F42" s="449"/>
      <c r="G42" s="244"/>
    </row>
    <row r="43" spans="1:7" s="213" customFormat="1" ht="87.75" customHeight="1" x14ac:dyDescent="0.2">
      <c r="A43" s="242"/>
      <c r="B43" s="243"/>
      <c r="C43" s="449" t="s">
        <v>538</v>
      </c>
      <c r="D43" s="449"/>
      <c r="E43" s="449"/>
      <c r="F43" s="449"/>
      <c r="G43" s="244"/>
    </row>
    <row r="44" spans="1:7" s="213" customFormat="1" ht="36.950000000000003" customHeight="1" x14ac:dyDescent="0.2">
      <c r="A44" s="242"/>
      <c r="B44" s="243"/>
      <c r="C44" s="449" t="s">
        <v>539</v>
      </c>
      <c r="D44" s="449"/>
      <c r="E44" s="449"/>
      <c r="F44" s="449"/>
      <c r="G44" s="244"/>
    </row>
    <row r="45" spans="1:7" s="213" customFormat="1" ht="102.6" customHeight="1" x14ac:dyDescent="0.2">
      <c r="A45" s="242"/>
      <c r="B45" s="243"/>
      <c r="C45" s="451" t="s">
        <v>540</v>
      </c>
      <c r="D45" s="451"/>
      <c r="E45" s="451"/>
      <c r="F45" s="451"/>
      <c r="G45" s="244"/>
    </row>
    <row r="46" spans="1:7" s="213" customFormat="1" ht="113.1" customHeight="1" x14ac:dyDescent="0.2">
      <c r="A46" s="242"/>
      <c r="B46" s="243"/>
      <c r="C46" s="449" t="s">
        <v>541</v>
      </c>
      <c r="D46" s="449"/>
      <c r="E46" s="449"/>
      <c r="F46" s="449"/>
      <c r="G46" s="244"/>
    </row>
    <row r="47" spans="1:7" s="213" customFormat="1" ht="77.45" customHeight="1" x14ac:dyDescent="0.2">
      <c r="A47" s="242"/>
      <c r="B47" s="243"/>
      <c r="C47" s="449" t="s">
        <v>542</v>
      </c>
      <c r="D47" s="449"/>
      <c r="E47" s="449"/>
      <c r="F47" s="449"/>
      <c r="G47" s="244"/>
    </row>
    <row r="48" spans="1:7" s="213" customFormat="1" ht="51.6" customHeight="1" x14ac:dyDescent="0.2">
      <c r="A48" s="242"/>
      <c r="B48" s="243"/>
      <c r="C48" s="449" t="s">
        <v>543</v>
      </c>
      <c r="D48" s="449"/>
      <c r="E48" s="449"/>
      <c r="F48" s="449"/>
      <c r="G48" s="244"/>
    </row>
    <row r="49" spans="1:7" s="213" customFormat="1" ht="6" customHeight="1" x14ac:dyDescent="0.2">
      <c r="A49" s="242"/>
      <c r="B49" s="243"/>
      <c r="C49" s="449"/>
      <c r="D49" s="449"/>
      <c r="E49" s="449"/>
      <c r="F49" s="449"/>
      <c r="G49" s="244"/>
    </row>
    <row r="50" spans="1:7" s="213" customFormat="1" ht="17.25" customHeight="1" x14ac:dyDescent="0.2">
      <c r="A50" s="242"/>
      <c r="B50" s="243"/>
      <c r="C50" s="270" t="s">
        <v>154</v>
      </c>
      <c r="D50" s="271"/>
      <c r="E50" s="271"/>
      <c r="F50" s="271"/>
      <c r="G50" s="244"/>
    </row>
    <row r="51" spans="1:7" s="213" customFormat="1" ht="43.5" customHeight="1" x14ac:dyDescent="0.2">
      <c r="A51" s="242"/>
      <c r="B51" s="243"/>
      <c r="C51" s="449" t="s">
        <v>297</v>
      </c>
      <c r="D51" s="449"/>
      <c r="E51" s="449"/>
      <c r="F51" s="449"/>
      <c r="G51" s="244"/>
    </row>
    <row r="52" spans="1:7" s="213" customFormat="1" ht="114.6" customHeight="1" x14ac:dyDescent="0.2">
      <c r="A52" s="242"/>
      <c r="B52" s="243"/>
      <c r="C52" s="449" t="s">
        <v>418</v>
      </c>
      <c r="D52" s="449"/>
      <c r="E52" s="449"/>
      <c r="F52" s="449"/>
      <c r="G52" s="244"/>
    </row>
    <row r="53" spans="1:7" s="213" customFormat="1" ht="48.6" customHeight="1" x14ac:dyDescent="0.2">
      <c r="A53" s="242"/>
      <c r="B53" s="243"/>
      <c r="C53" s="449" t="s">
        <v>302</v>
      </c>
      <c r="D53" s="449"/>
      <c r="E53" s="449"/>
      <c r="F53" s="449"/>
      <c r="G53" s="244"/>
    </row>
    <row r="54" spans="1:7" s="213" customFormat="1" ht="74.45" customHeight="1" x14ac:dyDescent="0.2">
      <c r="A54" s="242"/>
      <c r="B54" s="243"/>
      <c r="C54" s="449" t="s">
        <v>419</v>
      </c>
      <c r="D54" s="449"/>
      <c r="E54" s="449"/>
      <c r="F54" s="449"/>
      <c r="G54" s="244"/>
    </row>
    <row r="55" spans="1:7" s="213" customFormat="1" ht="61.5" customHeight="1" x14ac:dyDescent="0.2">
      <c r="A55" s="242"/>
      <c r="B55" s="243"/>
      <c r="C55" s="449" t="s">
        <v>301</v>
      </c>
      <c r="D55" s="449"/>
      <c r="E55" s="449"/>
      <c r="F55" s="449"/>
      <c r="G55" s="244"/>
    </row>
    <row r="56" spans="1:7" s="213" customFormat="1" ht="64.5" customHeight="1" x14ac:dyDescent="0.2">
      <c r="A56" s="242"/>
      <c r="B56" s="243"/>
      <c r="C56" s="449" t="s">
        <v>420</v>
      </c>
      <c r="D56" s="449"/>
      <c r="E56" s="449"/>
      <c r="F56" s="449"/>
      <c r="G56" s="244"/>
    </row>
    <row r="57" spans="1:7" s="213" customFormat="1" ht="58.5" customHeight="1" x14ac:dyDescent="0.2">
      <c r="A57" s="242"/>
      <c r="B57" s="243"/>
      <c r="C57" s="449" t="s">
        <v>182</v>
      </c>
      <c r="D57" s="449"/>
      <c r="E57" s="449"/>
      <c r="F57" s="449"/>
      <c r="G57" s="244"/>
    </row>
    <row r="58" spans="1:7" s="213" customFormat="1" ht="89.45" customHeight="1" x14ac:dyDescent="0.2">
      <c r="A58" s="242"/>
      <c r="B58" s="243"/>
      <c r="C58" s="449" t="s">
        <v>421</v>
      </c>
      <c r="D58" s="449"/>
      <c r="E58" s="449"/>
      <c r="F58" s="449"/>
      <c r="G58" s="244"/>
    </row>
    <row r="59" spans="1:7" s="213" customFormat="1" ht="49.5" customHeight="1" x14ac:dyDescent="0.2">
      <c r="A59" s="242"/>
      <c r="B59" s="243"/>
      <c r="C59" s="449" t="s">
        <v>298</v>
      </c>
      <c r="D59" s="449"/>
      <c r="E59" s="449"/>
      <c r="F59" s="449"/>
      <c r="G59" s="244"/>
    </row>
    <row r="60" spans="1:7" s="213" customFormat="1" ht="48" customHeight="1" x14ac:dyDescent="0.2">
      <c r="A60" s="242"/>
      <c r="B60" s="243"/>
      <c r="C60" s="449" t="s">
        <v>303</v>
      </c>
      <c r="D60" s="449"/>
      <c r="E60" s="449"/>
      <c r="F60" s="449"/>
      <c r="G60" s="244"/>
    </row>
    <row r="61" spans="1:7" s="213" customFormat="1" ht="6" customHeight="1" x14ac:dyDescent="0.2">
      <c r="A61" s="242"/>
      <c r="B61" s="243"/>
      <c r="C61" s="258"/>
      <c r="D61" s="258"/>
      <c r="E61" s="258"/>
      <c r="F61" s="258"/>
      <c r="G61" s="244"/>
    </row>
    <row r="62" spans="1:7" s="213" customFormat="1" ht="17.25" customHeight="1" x14ac:dyDescent="0.2">
      <c r="A62" s="242"/>
      <c r="B62" s="243"/>
      <c r="C62" s="270" t="s">
        <v>299</v>
      </c>
      <c r="D62" s="271"/>
      <c r="E62" s="271"/>
      <c r="F62" s="271"/>
      <c r="G62" s="244"/>
    </row>
    <row r="63" spans="1:7" s="213" customFormat="1" ht="39.6" customHeight="1" x14ac:dyDescent="0.2">
      <c r="A63" s="242"/>
      <c r="B63" s="243"/>
      <c r="C63" s="449" t="s">
        <v>300</v>
      </c>
      <c r="D63" s="449"/>
      <c r="E63" s="449"/>
      <c r="F63" s="449"/>
      <c r="G63" s="244"/>
    </row>
    <row r="64" spans="1:7" s="263" customFormat="1" ht="7.5" customHeight="1" thickBot="1" x14ac:dyDescent="0.25">
      <c r="B64" s="264"/>
      <c r="C64" s="265"/>
      <c r="D64" s="265"/>
      <c r="E64" s="265"/>
      <c r="F64" s="266"/>
      <c r="G64" s="267"/>
    </row>
    <row r="67" ht="12" customHeight="1" x14ac:dyDescent="0.2"/>
  </sheetData>
  <sheetProtection algorithmName="SHA-512" hashValue="9SdzVQURB4aTXGUXL/so1eJgJ4SleMijHUU9p88qQDM8u2lrkMZlthNsDuVIV6XMDeNsZKco5TuumI86tvPBTA==" saltValue="YhsakJIMNe2u1nVLvLlyMQ==" spinCount="100000" sheet="1" objects="1" scenarios="1"/>
  <mergeCells count="46">
    <mergeCell ref="C39:F39"/>
    <mergeCell ref="C27:F27"/>
    <mergeCell ref="C4:F4"/>
    <mergeCell ref="C5:F5"/>
    <mergeCell ref="C7:F7"/>
    <mergeCell ref="C8:F8"/>
    <mergeCell ref="C9:F9"/>
    <mergeCell ref="C10:F10"/>
    <mergeCell ref="C11:F11"/>
    <mergeCell ref="C18:F18"/>
    <mergeCell ref="C19:F19"/>
    <mergeCell ref="C22:F22"/>
    <mergeCell ref="C26:F26"/>
    <mergeCell ref="C12:F12"/>
    <mergeCell ref="C13:F13"/>
    <mergeCell ref="C20:F20"/>
    <mergeCell ref="C21:F21"/>
    <mergeCell ref="C38:F38"/>
    <mergeCell ref="C28:F28"/>
    <mergeCell ref="C29:F29"/>
    <mergeCell ref="C30:F30"/>
    <mergeCell ref="C31:F31"/>
    <mergeCell ref="C35:F35"/>
    <mergeCell ref="C36:F36"/>
    <mergeCell ref="C63:F63"/>
    <mergeCell ref="C52:F52"/>
    <mergeCell ref="C53:F53"/>
    <mergeCell ref="C54:F54"/>
    <mergeCell ref="C55:F55"/>
    <mergeCell ref="C56:F56"/>
    <mergeCell ref="C14:F14"/>
    <mergeCell ref="C57:F57"/>
    <mergeCell ref="C58:F58"/>
    <mergeCell ref="C59:F59"/>
    <mergeCell ref="C60:F60"/>
    <mergeCell ref="C46:F46"/>
    <mergeCell ref="C47:F47"/>
    <mergeCell ref="C48:F48"/>
    <mergeCell ref="C49:F49"/>
    <mergeCell ref="C51:F51"/>
    <mergeCell ref="C40:F40"/>
    <mergeCell ref="C42:F42"/>
    <mergeCell ref="C43:F43"/>
    <mergeCell ref="C44:F44"/>
    <mergeCell ref="C45:F45"/>
    <mergeCell ref="C37:F37"/>
  </mergeCells>
  <hyperlinks>
    <hyperlink ref="C22:F22" r:id="rId1" display="https://ec.europa.eu/eurostat/web/waste/methodology" xr:uid="{00000000-0004-0000-0300-000000000000}"/>
    <hyperlink ref="C31:F31" r:id="rId2" display="https://ec.europa.eu/eurostat/web/waste/legislation" xr:uid="{00000000-0004-0000-0300-000001000000}"/>
  </hyperlinks>
  <pageMargins left="0.23622047244094491" right="0.23622047244094491" top="0.74803149606299213" bottom="0.74803149606299213" header="0.31496062992125984" footer="0.31496062992125984"/>
  <pageSetup paperSize="9" scale="73" fitToHeight="0" orientation="portrait" verticalDpi="0" r:id="rId3"/>
  <headerFooter>
    <oddFooter>&amp;L&amp;F&amp;CPage &amp;P of &amp;N&amp;R&amp;A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B9C337"/>
    <pageSetUpPr fitToPage="1"/>
  </sheetPr>
  <dimension ref="A1:G31"/>
  <sheetViews>
    <sheetView workbookViewId="0"/>
  </sheetViews>
  <sheetFormatPr defaultColWidth="8.7109375" defaultRowHeight="12.75" x14ac:dyDescent="0.2"/>
  <cols>
    <col min="1" max="2" width="1.42578125" style="37" customWidth="1"/>
    <col min="3" max="3" width="4.42578125" style="37" customWidth="1"/>
    <col min="4" max="4" width="20" style="37" customWidth="1"/>
    <col min="5" max="5" width="66.7109375" style="37" customWidth="1"/>
    <col min="6" max="6" width="35.85546875" style="37" customWidth="1"/>
    <col min="7" max="7" width="1.28515625" style="37" customWidth="1"/>
    <col min="8" max="16384" width="8.7109375" style="37"/>
  </cols>
  <sheetData>
    <row r="1" spans="1:7" s="205" customFormat="1" thickBot="1" x14ac:dyDescent="0.25"/>
    <row r="2" spans="1:7" s="208" customFormat="1" ht="42" customHeight="1" x14ac:dyDescent="0.2">
      <c r="B2" s="206"/>
      <c r="C2" s="235"/>
      <c r="D2" s="236"/>
      <c r="E2" s="236"/>
      <c r="F2" s="236"/>
      <c r="G2" s="237"/>
    </row>
    <row r="3" spans="1:7" s="205" customFormat="1" ht="17.25" customHeight="1" x14ac:dyDescent="0.2">
      <c r="B3" s="214"/>
      <c r="C3" s="238"/>
      <c r="D3" s="239"/>
      <c r="E3" s="239"/>
      <c r="F3" s="196" t="str">
        <f>UPPER(Lists!K3)</f>
        <v>STATISTICAL OFFICE OF THE EUROPEAN UNION</v>
      </c>
      <c r="G3" s="240"/>
    </row>
    <row r="4" spans="1:7" s="205" customFormat="1" ht="22.5" customHeight="1" x14ac:dyDescent="0.25">
      <c r="B4" s="214"/>
      <c r="C4" s="454" t="str">
        <f>UPPER(Lists!K7)</f>
        <v>ANNUAL CONSUMPTION OF LIGHWEIGHT PLASTIC CARRIER BAGS</v>
      </c>
      <c r="D4" s="454"/>
      <c r="E4" s="454"/>
      <c r="F4" s="454"/>
      <c r="G4" s="240"/>
    </row>
    <row r="5" spans="1:7" s="205" customFormat="1" ht="21.75" customHeight="1" x14ac:dyDescent="0.2">
      <c r="B5" s="216"/>
      <c r="C5" s="445" t="str">
        <f>CONCATENATE(Lists!K8," DATA COLLECTION")</f>
        <v>2024 DATA COLLECTION</v>
      </c>
      <c r="D5" s="445"/>
      <c r="E5" s="445"/>
      <c r="F5" s="445"/>
      <c r="G5" s="240"/>
    </row>
    <row r="6" spans="1:7" s="205" customFormat="1" ht="15" customHeight="1" thickBot="1" x14ac:dyDescent="0.25">
      <c r="B6" s="216"/>
      <c r="C6" s="218"/>
      <c r="D6" s="218"/>
      <c r="E6" s="218"/>
      <c r="F6" s="218"/>
      <c r="G6" s="240"/>
    </row>
    <row r="7" spans="1:7" s="213" customFormat="1" ht="39" customHeight="1" thickBot="1" x14ac:dyDescent="0.25">
      <c r="B7" s="219"/>
      <c r="C7" s="455" t="s">
        <v>375</v>
      </c>
      <c r="D7" s="455"/>
      <c r="E7" s="455"/>
      <c r="F7" s="455"/>
      <c r="G7" s="241"/>
    </row>
    <row r="8" spans="1:7" s="213" customFormat="1" ht="24" customHeight="1" x14ac:dyDescent="0.25">
      <c r="A8" s="242"/>
      <c r="B8" s="243"/>
      <c r="C8" s="456" t="s">
        <v>94</v>
      </c>
      <c r="D8" s="456"/>
      <c r="E8" s="456"/>
      <c r="F8" s="456"/>
      <c r="G8" s="244"/>
    </row>
    <row r="9" spans="1:7" s="269" customFormat="1" ht="18" customHeight="1" x14ac:dyDescent="0.2">
      <c r="A9" s="268"/>
      <c r="B9" s="243"/>
      <c r="C9" s="449" t="s">
        <v>376</v>
      </c>
      <c r="D9" s="449"/>
      <c r="E9" s="449"/>
      <c r="F9" s="449"/>
      <c r="G9" s="244"/>
    </row>
    <row r="10" spans="1:7" s="269" customFormat="1" ht="18" customHeight="1" x14ac:dyDescent="0.2">
      <c r="A10" s="268"/>
      <c r="B10" s="243"/>
      <c r="C10" s="449" t="s">
        <v>377</v>
      </c>
      <c r="D10" s="449"/>
      <c r="E10" s="449"/>
      <c r="F10" s="449"/>
      <c r="G10" s="244"/>
    </row>
    <row r="11" spans="1:7" s="213" customFormat="1" ht="9.75" customHeight="1" x14ac:dyDescent="0.2">
      <c r="A11" s="242"/>
      <c r="B11" s="243"/>
      <c r="C11" s="246"/>
      <c r="D11" s="246"/>
      <c r="E11" s="246"/>
      <c r="F11" s="246"/>
      <c r="G11" s="244"/>
    </row>
    <row r="12" spans="1:7" s="213" customFormat="1" ht="5.25" customHeight="1" x14ac:dyDescent="0.2">
      <c r="A12" s="242"/>
      <c r="B12" s="243"/>
      <c r="C12" s="246"/>
      <c r="D12" s="246"/>
      <c r="E12" s="246"/>
      <c r="F12" s="246"/>
      <c r="G12" s="244"/>
    </row>
    <row r="13" spans="1:7" s="213" customFormat="1" ht="17.25" customHeight="1" x14ac:dyDescent="0.2">
      <c r="A13" s="242"/>
      <c r="B13" s="243"/>
      <c r="C13" s="270" t="s">
        <v>378</v>
      </c>
      <c r="D13" s="271"/>
      <c r="E13" s="271"/>
      <c r="F13" s="271"/>
      <c r="G13" s="244"/>
    </row>
    <row r="14" spans="1:7" s="213" customFormat="1" ht="6" customHeight="1" x14ac:dyDescent="0.2">
      <c r="A14" s="242"/>
      <c r="B14" s="243"/>
      <c r="C14" s="246"/>
      <c r="D14" s="246"/>
      <c r="E14" s="246"/>
      <c r="F14" s="246"/>
      <c r="G14" s="244"/>
    </row>
    <row r="15" spans="1:7" s="213" customFormat="1" ht="21.6" customHeight="1" x14ac:dyDescent="0.2">
      <c r="A15" s="242"/>
      <c r="B15" s="243"/>
      <c r="C15" s="449" t="s">
        <v>379</v>
      </c>
      <c r="D15" s="449"/>
      <c r="E15" s="449"/>
      <c r="F15" s="449"/>
      <c r="G15" s="244"/>
    </row>
    <row r="16" spans="1:7" s="213" customFormat="1" ht="26.25" customHeight="1" x14ac:dyDescent="0.2">
      <c r="A16" s="242"/>
      <c r="B16" s="243"/>
      <c r="C16" s="449" t="s">
        <v>201</v>
      </c>
      <c r="D16" s="449"/>
      <c r="E16" s="449"/>
      <c r="F16" s="449"/>
      <c r="G16" s="244"/>
    </row>
    <row r="17" spans="1:7" s="213" customFormat="1" ht="5.25" customHeight="1" x14ac:dyDescent="0.2">
      <c r="A17" s="242"/>
      <c r="B17" s="243"/>
      <c r="C17" s="246"/>
      <c r="D17" s="246"/>
      <c r="E17" s="246"/>
      <c r="F17" s="246"/>
      <c r="G17" s="244"/>
    </row>
    <row r="18" spans="1:7" s="213" customFormat="1" ht="17.25" customHeight="1" x14ac:dyDescent="0.2">
      <c r="A18" s="242"/>
      <c r="B18" s="243"/>
      <c r="C18" s="270" t="s">
        <v>377</v>
      </c>
      <c r="D18" s="271"/>
      <c r="E18" s="271"/>
      <c r="F18" s="271"/>
      <c r="G18" s="244"/>
    </row>
    <row r="19" spans="1:7" s="213" customFormat="1" ht="7.5" customHeight="1" x14ac:dyDescent="0.2">
      <c r="A19" s="242"/>
      <c r="B19" s="243"/>
      <c r="C19" s="246"/>
      <c r="D19" s="246"/>
      <c r="E19" s="246"/>
      <c r="F19" s="246"/>
      <c r="G19" s="244"/>
    </row>
    <row r="20" spans="1:7" s="213" customFormat="1" ht="16.5" customHeight="1" x14ac:dyDescent="0.2">
      <c r="A20" s="242"/>
      <c r="B20" s="243"/>
      <c r="C20" s="449" t="s">
        <v>205</v>
      </c>
      <c r="D20" s="449"/>
      <c r="E20" s="449"/>
      <c r="F20" s="449"/>
      <c r="G20" s="244"/>
    </row>
    <row r="21" spans="1:7" s="213" customFormat="1" ht="26.25" customHeight="1" x14ac:dyDescent="0.2">
      <c r="A21" s="242"/>
      <c r="B21" s="243"/>
      <c r="C21" s="452" t="s">
        <v>427</v>
      </c>
      <c r="D21" s="452"/>
      <c r="E21" s="452"/>
      <c r="F21" s="452"/>
      <c r="G21" s="244"/>
    </row>
    <row r="22" spans="1:7" s="213" customFormat="1" ht="36" customHeight="1" x14ac:dyDescent="0.2">
      <c r="A22" s="242"/>
      <c r="B22" s="243"/>
      <c r="C22" s="449" t="s">
        <v>206</v>
      </c>
      <c r="D22" s="449"/>
      <c r="E22" s="449"/>
      <c r="F22" s="449"/>
      <c r="G22" s="244"/>
    </row>
    <row r="23" spans="1:7" s="275" customFormat="1" ht="27.75" customHeight="1" x14ac:dyDescent="0.2">
      <c r="A23" s="272"/>
      <c r="B23" s="273"/>
      <c r="C23" s="458" t="s">
        <v>486</v>
      </c>
      <c r="D23" s="458"/>
      <c r="E23" s="458"/>
      <c r="F23" s="458"/>
      <c r="G23" s="274"/>
    </row>
    <row r="24" spans="1:7" s="275" customFormat="1" ht="36" customHeight="1" x14ac:dyDescent="0.2">
      <c r="A24" s="272"/>
      <c r="B24" s="273"/>
      <c r="C24" s="449" t="s">
        <v>561</v>
      </c>
      <c r="D24" s="449"/>
      <c r="E24" s="449"/>
      <c r="F24" s="449"/>
      <c r="G24" s="274"/>
    </row>
    <row r="25" spans="1:7" s="275" customFormat="1" ht="27.95" customHeight="1" x14ac:dyDescent="0.2">
      <c r="A25" s="272"/>
      <c r="B25" s="273"/>
      <c r="C25" s="458" t="s">
        <v>422</v>
      </c>
      <c r="D25" s="458"/>
      <c r="E25" s="458"/>
      <c r="F25" s="458"/>
      <c r="G25" s="274"/>
    </row>
    <row r="26" spans="1:7" s="275" customFormat="1" ht="60" customHeight="1" x14ac:dyDescent="0.2">
      <c r="A26" s="272"/>
      <c r="B26" s="273"/>
      <c r="C26" s="449" t="s">
        <v>423</v>
      </c>
      <c r="D26" s="449"/>
      <c r="E26" s="449"/>
      <c r="F26" s="449"/>
      <c r="G26" s="274"/>
    </row>
    <row r="27" spans="1:7" s="275" customFormat="1" ht="32.1" customHeight="1" x14ac:dyDescent="0.2">
      <c r="A27" s="272"/>
      <c r="B27" s="273"/>
      <c r="C27" s="449" t="s">
        <v>560</v>
      </c>
      <c r="D27" s="449"/>
      <c r="E27" s="449"/>
      <c r="F27" s="449"/>
      <c r="G27" s="274"/>
    </row>
    <row r="28" spans="1:7" s="263" customFormat="1" ht="7.5" customHeight="1" thickBot="1" x14ac:dyDescent="0.25">
      <c r="B28" s="264"/>
      <c r="C28" s="265"/>
      <c r="D28" s="265"/>
      <c r="E28" s="265"/>
      <c r="F28" s="266"/>
      <c r="G28" s="267"/>
    </row>
    <row r="31" spans="1:7" ht="12" customHeight="1" x14ac:dyDescent="0.2"/>
  </sheetData>
  <sheetProtection algorithmName="SHA-512" hashValue="PnV2nRBZU2Q5BnqAbvRcEA4reTjRPL7gae2B21bfcS6lTzEJO8DjQPu21KMZUU3R/GYvVGsq6NUcSXW9enY6dw==" saltValue="AJ/uSdZhbVw9cktRytjEMg==" spinCount="100000" sheet="1" objects="1" scenarios="1" selectLockedCells="1" selectUnlockedCells="1"/>
  <mergeCells count="16">
    <mergeCell ref="C27:F27"/>
    <mergeCell ref="C23:F23"/>
    <mergeCell ref="C24:F24"/>
    <mergeCell ref="C21:F21"/>
    <mergeCell ref="C10:F10"/>
    <mergeCell ref="C15:F15"/>
    <mergeCell ref="C16:F16"/>
    <mergeCell ref="C20:F20"/>
    <mergeCell ref="C26:F26"/>
    <mergeCell ref="C25:F25"/>
    <mergeCell ref="C22:F22"/>
    <mergeCell ref="C4:F4"/>
    <mergeCell ref="C5:F5"/>
    <mergeCell ref="C7:F7"/>
    <mergeCell ref="C8:F8"/>
    <mergeCell ref="C9:F9"/>
  </mergeCells>
  <pageMargins left="0.23622047244094491" right="0.23622047244094491" top="0.74803149606299213" bottom="0.74803149606299213" header="0.31496062992125984" footer="0.31496062992125984"/>
  <pageSetup paperSize="9" scale="77" fitToHeight="0" orientation="portrait" verticalDpi="0" r:id="rId1"/>
  <headerFoot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tabColor rgb="FF41AFAA"/>
  </sheetPr>
  <dimension ref="A1:H24"/>
  <sheetViews>
    <sheetView showGridLines="0" topLeftCell="A8" workbookViewId="0">
      <selection activeCell="D20" sqref="D20:G20"/>
    </sheetView>
  </sheetViews>
  <sheetFormatPr defaultColWidth="8.7109375" defaultRowHeight="12.75" x14ac:dyDescent="0.2"/>
  <cols>
    <col min="1" max="1" width="2.140625" style="37" customWidth="1"/>
    <col min="2" max="2" width="1.85546875" style="37" customWidth="1"/>
    <col min="3" max="3" width="15.7109375" style="37" customWidth="1"/>
    <col min="4" max="4" width="32.7109375" style="37" customWidth="1"/>
    <col min="5" max="5" width="21.85546875" style="37" customWidth="1"/>
    <col min="6" max="6" width="2.5703125" style="37" customWidth="1"/>
    <col min="7" max="7" width="66.140625" style="37" customWidth="1"/>
    <col min="8" max="8" width="1.28515625" style="37" customWidth="1"/>
    <col min="9" max="16384" width="8.7109375" style="37"/>
  </cols>
  <sheetData>
    <row r="1" spans="1:8" s="205" customFormat="1" thickBot="1" x14ac:dyDescent="0.25"/>
    <row r="2" spans="1:8" s="208" customFormat="1" ht="42" customHeight="1" x14ac:dyDescent="0.2">
      <c r="B2" s="206"/>
      <c r="C2" s="235"/>
      <c r="D2" s="236"/>
      <c r="E2" s="236"/>
      <c r="F2" s="236"/>
      <c r="G2" s="236"/>
      <c r="H2" s="237"/>
    </row>
    <row r="3" spans="1:8" s="205" customFormat="1" ht="17.25" customHeight="1" x14ac:dyDescent="0.2">
      <c r="B3" s="214"/>
      <c r="C3" s="238"/>
      <c r="D3" s="239"/>
      <c r="E3" s="239"/>
      <c r="F3" s="239"/>
      <c r="G3" s="196" t="str">
        <f>UPPER(Lists!K3)</f>
        <v>STATISTICAL OFFICE OF THE EUROPEAN UNION</v>
      </c>
      <c r="H3" s="240"/>
    </row>
    <row r="4" spans="1:8" s="205" customFormat="1" ht="21.95" customHeight="1" x14ac:dyDescent="0.2">
      <c r="B4" s="214"/>
      <c r="C4" s="464" t="str">
        <f>UPPER(Lists!K7)</f>
        <v>ANNUAL CONSUMPTION OF LIGHWEIGHT PLASTIC CARRIER BAGS</v>
      </c>
      <c r="D4" s="464"/>
      <c r="E4" s="464"/>
      <c r="F4" s="464"/>
      <c r="G4" s="464"/>
      <c r="H4" s="240"/>
    </row>
    <row r="5" spans="1:8" s="205" customFormat="1" ht="21.95" customHeight="1" x14ac:dyDescent="0.2">
      <c r="B5" s="216"/>
      <c r="C5" s="445" t="str">
        <f>CONCATENATE(Lists!K8," DATA COLLECTION")</f>
        <v>2024 DATA COLLECTION</v>
      </c>
      <c r="D5" s="445"/>
      <c r="E5" s="445"/>
      <c r="F5" s="445"/>
      <c r="G5" s="445"/>
      <c r="H5" s="240"/>
    </row>
    <row r="6" spans="1:8" s="205" customFormat="1" ht="24" customHeight="1" thickBot="1" x14ac:dyDescent="0.25">
      <c r="B6" s="216"/>
      <c r="C6" s="218"/>
      <c r="D6" s="218"/>
      <c r="E6" s="218"/>
      <c r="F6" s="218"/>
      <c r="G6" s="218"/>
      <c r="H6" s="240"/>
    </row>
    <row r="7" spans="1:8" s="205" customFormat="1" ht="39" customHeight="1" thickBot="1" x14ac:dyDescent="0.25">
      <c r="B7" s="219"/>
      <c r="C7" s="455" t="s">
        <v>380</v>
      </c>
      <c r="D7" s="455"/>
      <c r="E7" s="455"/>
      <c r="F7" s="455"/>
      <c r="G7" s="455"/>
      <c r="H7" s="240"/>
    </row>
    <row r="8" spans="1:8" s="205" customFormat="1" ht="14.25" customHeight="1" x14ac:dyDescent="0.2">
      <c r="B8" s="219"/>
      <c r="C8" s="276"/>
      <c r="D8" s="276"/>
      <c r="E8" s="276"/>
      <c r="F8" s="276"/>
      <c r="G8" s="276"/>
      <c r="H8" s="240"/>
    </row>
    <row r="9" spans="1:8" s="208" customFormat="1" ht="18" customHeight="1" x14ac:dyDescent="0.25">
      <c r="A9" s="277"/>
      <c r="B9" s="278"/>
      <c r="C9" s="246" t="s">
        <v>381</v>
      </c>
      <c r="D9" s="246"/>
      <c r="E9" s="432" t="s">
        <v>32</v>
      </c>
      <c r="F9" s="375"/>
      <c r="G9" s="279" t="str">
        <f>IF(E9="","",VLOOKUP(E9,Lists!A2:B40,2,FALSE))</f>
        <v>LU</v>
      </c>
      <c r="H9" s="280"/>
    </row>
    <row r="10" spans="1:8" s="208" customFormat="1" ht="17.25" customHeight="1" x14ac:dyDescent="0.2">
      <c r="A10" s="281"/>
      <c r="B10" s="282"/>
      <c r="C10" s="246" t="s">
        <v>150</v>
      </c>
      <c r="D10" s="283"/>
      <c r="E10" s="284">
        <v>2022</v>
      </c>
      <c r="F10" s="375"/>
      <c r="G10" s="283"/>
      <c r="H10" s="280"/>
    </row>
    <row r="11" spans="1:8" s="208" customFormat="1" ht="18" customHeight="1" x14ac:dyDescent="0.25">
      <c r="A11" s="277"/>
      <c r="B11" s="278"/>
      <c r="C11" s="247" t="str">
        <f>CONCATENATE("The due date for reporting is ",Lists!K10)</f>
        <v>The due date for reporting is 30 June 2023</v>
      </c>
      <c r="D11" s="247"/>
      <c r="E11" s="285"/>
      <c r="F11" s="247"/>
      <c r="G11" s="286"/>
      <c r="H11" s="280"/>
    </row>
    <row r="12" spans="1:8" s="205" customFormat="1" ht="17.25" customHeight="1" x14ac:dyDescent="0.2">
      <c r="A12" s="287"/>
      <c r="B12" s="288"/>
      <c r="C12" s="451" t="str">
        <f>"Who is the primary contact point for the data collection '" &amp;  Lists!K7&amp;"' in your country?"</f>
        <v>Who is the primary contact point for the data collection 'Annual consumption of lighweight plastic carrier bags' in your country?</v>
      </c>
      <c r="D12" s="451"/>
      <c r="E12" s="451"/>
      <c r="F12" s="451"/>
      <c r="G12" s="451"/>
      <c r="H12" s="289"/>
    </row>
    <row r="13" spans="1:8" s="208" customFormat="1" ht="5.25" customHeight="1" x14ac:dyDescent="0.2">
      <c r="A13" s="277"/>
      <c r="B13" s="278"/>
      <c r="C13" s="290"/>
      <c r="D13" s="290"/>
      <c r="E13" s="290"/>
      <c r="F13" s="290"/>
      <c r="G13" s="261"/>
      <c r="H13" s="280"/>
    </row>
    <row r="14" spans="1:8" s="208" customFormat="1" ht="17.25" customHeight="1" x14ac:dyDescent="0.2">
      <c r="A14" s="277"/>
      <c r="B14" s="278"/>
      <c r="C14" s="258" t="s">
        <v>91</v>
      </c>
      <c r="D14" s="459"/>
      <c r="E14" s="460"/>
      <c r="F14" s="460"/>
      <c r="G14" s="460"/>
      <c r="H14" s="280"/>
    </row>
    <row r="15" spans="1:8" s="208" customFormat="1" ht="4.5" customHeight="1" x14ac:dyDescent="0.2">
      <c r="A15" s="277"/>
      <c r="B15" s="278"/>
      <c r="C15" s="258"/>
      <c r="D15" s="245"/>
      <c r="E15" s="245"/>
      <c r="F15" s="245"/>
      <c r="G15" s="261"/>
      <c r="H15" s="280"/>
    </row>
    <row r="16" spans="1:8" s="208" customFormat="1" ht="17.25" customHeight="1" x14ac:dyDescent="0.2">
      <c r="A16" s="277"/>
      <c r="B16" s="278"/>
      <c r="C16" s="258" t="s">
        <v>97</v>
      </c>
      <c r="D16" s="459" t="s">
        <v>585</v>
      </c>
      <c r="E16" s="460"/>
      <c r="F16" s="460"/>
      <c r="G16" s="460"/>
      <c r="H16" s="280"/>
    </row>
    <row r="17" spans="1:8" s="208" customFormat="1" ht="5.25" customHeight="1" x14ac:dyDescent="0.2">
      <c r="A17" s="277"/>
      <c r="B17" s="278"/>
      <c r="C17" s="258"/>
      <c r="D17" s="245"/>
      <c r="E17" s="245"/>
      <c r="F17" s="245"/>
      <c r="G17" s="261"/>
      <c r="H17" s="280"/>
    </row>
    <row r="18" spans="1:8" s="208" customFormat="1" ht="17.25" customHeight="1" x14ac:dyDescent="0.2">
      <c r="A18" s="277"/>
      <c r="B18" s="278"/>
      <c r="C18" s="258" t="s">
        <v>96</v>
      </c>
      <c r="D18" s="459" t="s">
        <v>586</v>
      </c>
      <c r="E18" s="460"/>
      <c r="F18" s="460"/>
      <c r="G18" s="460"/>
      <c r="H18" s="280"/>
    </row>
    <row r="19" spans="1:8" s="208" customFormat="1" ht="3.75" customHeight="1" x14ac:dyDescent="0.2">
      <c r="A19" s="277"/>
      <c r="B19" s="278"/>
      <c r="C19" s="258"/>
      <c r="D19" s="245"/>
      <c r="E19" s="245"/>
      <c r="F19" s="245"/>
      <c r="G19" s="261"/>
      <c r="H19" s="280"/>
    </row>
    <row r="20" spans="1:8" s="208" customFormat="1" ht="17.25" customHeight="1" x14ac:dyDescent="0.2">
      <c r="A20" s="277"/>
      <c r="B20" s="278"/>
      <c r="C20" s="258" t="s">
        <v>98</v>
      </c>
      <c r="D20" s="461" t="s">
        <v>587</v>
      </c>
      <c r="E20" s="462"/>
      <c r="F20" s="462"/>
      <c r="G20" s="462"/>
      <c r="H20" s="280"/>
    </row>
    <row r="21" spans="1:8" s="208" customFormat="1" ht="5.25" customHeight="1" x14ac:dyDescent="0.2">
      <c r="A21" s="281"/>
      <c r="B21" s="282"/>
      <c r="C21" s="258"/>
      <c r="D21" s="245"/>
      <c r="E21" s="245"/>
      <c r="F21" s="245"/>
      <c r="G21" s="261"/>
      <c r="H21" s="280"/>
    </row>
    <row r="22" spans="1:8" s="208" customFormat="1" ht="17.25" customHeight="1" x14ac:dyDescent="0.2">
      <c r="A22" s="277"/>
      <c r="B22" s="278"/>
      <c r="C22" s="258" t="s">
        <v>99</v>
      </c>
      <c r="D22" s="459" t="s">
        <v>615</v>
      </c>
      <c r="E22" s="460"/>
      <c r="F22" s="460"/>
      <c r="G22" s="460"/>
      <c r="H22" s="280"/>
    </row>
    <row r="23" spans="1:8" s="208" customFormat="1" ht="30" customHeight="1" x14ac:dyDescent="0.25">
      <c r="A23" s="277"/>
      <c r="B23" s="278"/>
      <c r="C23" s="463" t="s">
        <v>151</v>
      </c>
      <c r="D23" s="463"/>
      <c r="E23" s="463"/>
      <c r="F23" s="463"/>
      <c r="G23" s="463"/>
      <c r="H23" s="280"/>
    </row>
    <row r="24" spans="1:8" ht="13.5" thickBot="1" x14ac:dyDescent="0.25">
      <c r="B24" s="202"/>
      <c r="C24" s="291"/>
      <c r="D24" s="291"/>
      <c r="E24" s="291"/>
      <c r="F24" s="291"/>
      <c r="G24" s="291"/>
      <c r="H24" s="204"/>
    </row>
  </sheetData>
  <sheetProtection algorithmName="SHA-512" hashValue="jqrnbRI//jX90qYE1YePIUXmJUoJlY4RjZdwNsWjYCWBBBDl1TLBgYmx49EqmPaaXZmSXGANntqBbZSeZxppiw==" saltValue="Ac6Yg38NgKrc6/O/FlK5+A==" spinCount="100000" sheet="1" objects="1" scenarios="1" selectLockedCells="1"/>
  <mergeCells count="10">
    <mergeCell ref="D18:G18"/>
    <mergeCell ref="D20:G20"/>
    <mergeCell ref="D22:G22"/>
    <mergeCell ref="C23:G23"/>
    <mergeCell ref="C4:G4"/>
    <mergeCell ref="C5:G5"/>
    <mergeCell ref="C7:G7"/>
    <mergeCell ref="C12:G12"/>
    <mergeCell ref="D14:G14"/>
    <mergeCell ref="D16:G16"/>
  </mergeCells>
  <pageMargins left="0.23622047244094491" right="0.23622047244094491" top="0.74803149606299213" bottom="0.74803149606299213" header="0.31496062992125984" footer="0.31496062992125984"/>
  <pageSetup paperSize="9" orientation="landscape" verticalDpi="0" r:id="rId1"/>
  <headerFooter>
    <oddFooter>&amp;L&amp;F&amp;CPage &amp;P of &amp;N&amp;R&amp;A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Lists!$A$2:$A$40</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41AFAA"/>
    <pageSetUpPr fitToPage="1"/>
  </sheetPr>
  <dimension ref="B1:F59"/>
  <sheetViews>
    <sheetView showGridLines="0" workbookViewId="0">
      <selection activeCell="E9" sqref="E9"/>
    </sheetView>
  </sheetViews>
  <sheetFormatPr defaultColWidth="9.140625" defaultRowHeight="14.25" x14ac:dyDescent="0.2"/>
  <cols>
    <col min="1" max="1" width="1.28515625" style="32" customWidth="1"/>
    <col min="2" max="2" width="0.85546875" style="32" customWidth="1"/>
    <col min="3" max="3" width="2.28515625" style="32" customWidth="1"/>
    <col min="4" max="4" width="7.42578125" style="269" customWidth="1"/>
    <col min="5" max="5" width="130.85546875" style="32" customWidth="1"/>
    <col min="6" max="6" width="2.28515625" style="32" customWidth="1"/>
    <col min="7" max="16384" width="9.140625" style="32"/>
  </cols>
  <sheetData>
    <row r="1" spans="2:6" ht="9.75" customHeight="1" thickBot="1" x14ac:dyDescent="0.25"/>
    <row r="2" spans="2:6" ht="37.5" customHeight="1" x14ac:dyDescent="0.25">
      <c r="C2" s="292"/>
      <c r="D2" s="465"/>
      <c r="E2" s="465"/>
      <c r="F2" s="293"/>
    </row>
    <row r="3" spans="2:6" ht="23.25" customHeight="1" x14ac:dyDescent="0.2">
      <c r="C3" s="278"/>
      <c r="D3" s="294"/>
      <c r="E3" s="351" t="str">
        <f>UPPER(Lists!K3)</f>
        <v>STATISTICAL OFFICE OF THE EUROPEAN UNION</v>
      </c>
      <c r="F3" s="280"/>
    </row>
    <row r="4" spans="2:6" ht="21.75" customHeight="1" x14ac:dyDescent="0.2">
      <c r="C4" s="278"/>
      <c r="D4" s="466" t="str">
        <f>UPPER(Lists!K7)</f>
        <v>ANNUAL CONSUMPTION OF LIGHWEIGHT PLASTIC CARRIER BAGS</v>
      </c>
      <c r="E4" s="466"/>
      <c r="F4" s="280"/>
    </row>
    <row r="5" spans="2:6" ht="18" customHeight="1" x14ac:dyDescent="0.2">
      <c r="C5" s="278"/>
      <c r="D5" s="467" t="str">
        <f>CONCATENATE(Lists!K8," DATA COLLECTION")</f>
        <v>2024 DATA COLLECTION</v>
      </c>
      <c r="E5" s="467"/>
      <c r="F5" s="280"/>
    </row>
    <row r="6" spans="2:6" ht="9" customHeight="1" x14ac:dyDescent="0.2">
      <c r="C6" s="278"/>
      <c r="D6" s="295"/>
      <c r="E6" s="295"/>
      <c r="F6" s="280"/>
    </row>
    <row r="7" spans="2:6" ht="35.25" customHeight="1" x14ac:dyDescent="0.2">
      <c r="C7" s="278"/>
      <c r="D7" s="468" t="s">
        <v>484</v>
      </c>
      <c r="E7" s="468"/>
      <c r="F7" s="280"/>
    </row>
    <row r="8" spans="2:6" ht="30.75" customHeight="1" x14ac:dyDescent="0.2">
      <c r="C8" s="278"/>
      <c r="D8" s="469" t="str">
        <f>IF('GETTING STARTED'!E9="","",'GETTING STARTED'!E9)</f>
        <v>Luxembourg</v>
      </c>
      <c r="E8" s="469"/>
      <c r="F8" s="280"/>
    </row>
    <row r="9" spans="2:6" ht="20.25" customHeight="1" x14ac:dyDescent="0.2">
      <c r="B9" s="296"/>
      <c r="C9" s="297"/>
      <c r="D9" s="298">
        <v>1</v>
      </c>
      <c r="E9" s="299"/>
      <c r="F9" s="280"/>
    </row>
    <row r="10" spans="2:6" ht="20.25" customHeight="1" x14ac:dyDescent="0.2">
      <c r="B10" s="296"/>
      <c r="C10" s="297"/>
      <c r="D10" s="298">
        <v>2</v>
      </c>
      <c r="E10" s="300"/>
      <c r="F10" s="280"/>
    </row>
    <row r="11" spans="2:6" ht="20.25" customHeight="1" x14ac:dyDescent="0.2">
      <c r="B11" s="296"/>
      <c r="C11" s="297"/>
      <c r="D11" s="301">
        <v>3</v>
      </c>
      <c r="E11" s="299"/>
      <c r="F11" s="280"/>
    </row>
    <row r="12" spans="2:6" ht="20.25" customHeight="1" x14ac:dyDescent="0.2">
      <c r="B12" s="296"/>
      <c r="C12" s="297"/>
      <c r="D12" s="301">
        <v>4</v>
      </c>
      <c r="E12" s="300"/>
      <c r="F12" s="280"/>
    </row>
    <row r="13" spans="2:6" ht="20.25" customHeight="1" x14ac:dyDescent="0.2">
      <c r="B13" s="296"/>
      <c r="C13" s="297"/>
      <c r="D13" s="298">
        <v>5</v>
      </c>
      <c r="E13" s="299"/>
      <c r="F13" s="280"/>
    </row>
    <row r="14" spans="2:6" ht="20.25" customHeight="1" x14ac:dyDescent="0.2">
      <c r="B14" s="296"/>
      <c r="C14" s="297"/>
      <c r="D14" s="298">
        <v>6</v>
      </c>
      <c r="E14" s="300"/>
      <c r="F14" s="280"/>
    </row>
    <row r="15" spans="2:6" ht="20.25" customHeight="1" x14ac:dyDescent="0.2">
      <c r="B15" s="296"/>
      <c r="C15" s="297"/>
      <c r="D15" s="298">
        <v>7</v>
      </c>
      <c r="E15" s="299"/>
      <c r="F15" s="280"/>
    </row>
    <row r="16" spans="2:6" ht="20.25" customHeight="1" x14ac:dyDescent="0.2">
      <c r="B16" s="296"/>
      <c r="C16" s="297"/>
      <c r="D16" s="298">
        <v>8</v>
      </c>
      <c r="E16" s="300"/>
      <c r="F16" s="280"/>
    </row>
    <row r="17" spans="2:6" ht="20.25" customHeight="1" x14ac:dyDescent="0.2">
      <c r="B17" s="296"/>
      <c r="C17" s="297"/>
      <c r="D17" s="298">
        <v>9</v>
      </c>
      <c r="E17" s="299"/>
      <c r="F17" s="280"/>
    </row>
    <row r="18" spans="2:6" ht="20.25" customHeight="1" x14ac:dyDescent="0.2">
      <c r="B18" s="296"/>
      <c r="C18" s="297"/>
      <c r="D18" s="298">
        <v>10</v>
      </c>
      <c r="E18" s="300"/>
      <c r="F18" s="280"/>
    </row>
    <row r="19" spans="2:6" ht="20.25" customHeight="1" x14ac:dyDescent="0.2">
      <c r="B19" s="296"/>
      <c r="C19" s="297"/>
      <c r="D19" s="298">
        <v>11</v>
      </c>
      <c r="E19" s="299"/>
      <c r="F19" s="280"/>
    </row>
    <row r="20" spans="2:6" ht="20.25" customHeight="1" x14ac:dyDescent="0.2">
      <c r="B20" s="296"/>
      <c r="C20" s="297"/>
      <c r="D20" s="298">
        <v>12</v>
      </c>
      <c r="E20" s="300"/>
      <c r="F20" s="280"/>
    </row>
    <row r="21" spans="2:6" ht="20.25" customHeight="1" x14ac:dyDescent="0.2">
      <c r="B21" s="296"/>
      <c r="C21" s="297"/>
      <c r="D21" s="298">
        <v>13</v>
      </c>
      <c r="E21" s="299"/>
      <c r="F21" s="280"/>
    </row>
    <row r="22" spans="2:6" ht="20.25" customHeight="1" x14ac:dyDescent="0.2">
      <c r="B22" s="296"/>
      <c r="C22" s="297"/>
      <c r="D22" s="298">
        <v>14</v>
      </c>
      <c r="E22" s="300"/>
      <c r="F22" s="280"/>
    </row>
    <row r="23" spans="2:6" ht="20.25" customHeight="1" x14ac:dyDescent="0.2">
      <c r="B23" s="296"/>
      <c r="C23" s="297"/>
      <c r="D23" s="298">
        <v>15</v>
      </c>
      <c r="E23" s="299"/>
      <c r="F23" s="280"/>
    </row>
    <row r="24" spans="2:6" ht="20.25" customHeight="1" x14ac:dyDescent="0.2">
      <c r="B24" s="296"/>
      <c r="C24" s="297"/>
      <c r="D24" s="298">
        <v>16</v>
      </c>
      <c r="E24" s="300"/>
      <c r="F24" s="280"/>
    </row>
    <row r="25" spans="2:6" ht="20.25" customHeight="1" x14ac:dyDescent="0.2">
      <c r="B25" s="296"/>
      <c r="C25" s="297"/>
      <c r="D25" s="298">
        <v>17</v>
      </c>
      <c r="E25" s="299"/>
      <c r="F25" s="280"/>
    </row>
    <row r="26" spans="2:6" ht="20.25" customHeight="1" x14ac:dyDescent="0.2">
      <c r="B26" s="296"/>
      <c r="C26" s="297"/>
      <c r="D26" s="298">
        <v>18</v>
      </c>
      <c r="E26" s="33"/>
      <c r="F26" s="280"/>
    </row>
    <row r="27" spans="2:6" ht="20.25" customHeight="1" x14ac:dyDescent="0.2">
      <c r="B27" s="296"/>
      <c r="C27" s="297"/>
      <c r="D27" s="298">
        <v>19</v>
      </c>
      <c r="E27" s="33"/>
      <c r="F27" s="280"/>
    </row>
    <row r="28" spans="2:6" ht="20.25" customHeight="1" x14ac:dyDescent="0.2">
      <c r="B28" s="296"/>
      <c r="C28" s="297"/>
      <c r="D28" s="298">
        <v>20</v>
      </c>
      <c r="E28" s="33"/>
      <c r="F28" s="280"/>
    </row>
    <row r="29" spans="2:6" ht="20.25" customHeight="1" x14ac:dyDescent="0.2">
      <c r="B29" s="296"/>
      <c r="C29" s="297"/>
      <c r="D29" s="298">
        <v>21</v>
      </c>
      <c r="E29" s="33"/>
      <c r="F29" s="280"/>
    </row>
    <row r="30" spans="2:6" ht="20.25" customHeight="1" x14ac:dyDescent="0.2">
      <c r="B30" s="296"/>
      <c r="C30" s="297"/>
      <c r="D30" s="298">
        <v>22</v>
      </c>
      <c r="E30" s="33"/>
      <c r="F30" s="280"/>
    </row>
    <row r="31" spans="2:6" ht="20.25" customHeight="1" x14ac:dyDescent="0.2">
      <c r="B31" s="296"/>
      <c r="C31" s="297"/>
      <c r="D31" s="298">
        <v>23</v>
      </c>
      <c r="E31" s="33"/>
      <c r="F31" s="280"/>
    </row>
    <row r="32" spans="2:6" ht="20.25" customHeight="1" x14ac:dyDescent="0.2">
      <c r="B32" s="296"/>
      <c r="C32" s="297"/>
      <c r="D32" s="298">
        <v>24</v>
      </c>
      <c r="E32" s="33"/>
      <c r="F32" s="280"/>
    </row>
    <row r="33" spans="2:6" ht="20.25" customHeight="1" x14ac:dyDescent="0.2">
      <c r="B33" s="296"/>
      <c r="C33" s="297"/>
      <c r="D33" s="298">
        <v>25</v>
      </c>
      <c r="E33" s="33"/>
      <c r="F33" s="280"/>
    </row>
    <row r="34" spans="2:6" ht="20.25" customHeight="1" x14ac:dyDescent="0.2">
      <c r="B34" s="296"/>
      <c r="C34" s="297"/>
      <c r="D34" s="298">
        <v>26</v>
      </c>
      <c r="E34" s="33"/>
      <c r="F34" s="280"/>
    </row>
    <row r="35" spans="2:6" ht="20.25" customHeight="1" x14ac:dyDescent="0.2">
      <c r="B35" s="296"/>
      <c r="C35" s="297"/>
      <c r="D35" s="298">
        <v>27</v>
      </c>
      <c r="E35" s="33"/>
      <c r="F35" s="280"/>
    </row>
    <row r="36" spans="2:6" ht="20.25" customHeight="1" x14ac:dyDescent="0.2">
      <c r="B36" s="296"/>
      <c r="C36" s="297"/>
      <c r="D36" s="298">
        <v>28</v>
      </c>
      <c r="E36" s="33"/>
      <c r="F36" s="280"/>
    </row>
    <row r="37" spans="2:6" ht="20.25" customHeight="1" x14ac:dyDescent="0.2">
      <c r="B37" s="296"/>
      <c r="C37" s="297"/>
      <c r="D37" s="298">
        <v>29</v>
      </c>
      <c r="E37" s="33"/>
      <c r="F37" s="280"/>
    </row>
    <row r="38" spans="2:6" ht="20.25" customHeight="1" x14ac:dyDescent="0.2">
      <c r="B38" s="296"/>
      <c r="C38" s="297"/>
      <c r="D38" s="298">
        <v>30</v>
      </c>
      <c r="E38" s="33"/>
      <c r="F38" s="280"/>
    </row>
    <row r="39" spans="2:6" ht="20.25" customHeight="1" x14ac:dyDescent="0.2">
      <c r="B39" s="296"/>
      <c r="C39" s="297"/>
      <c r="D39" s="298">
        <v>31</v>
      </c>
      <c r="E39" s="33"/>
      <c r="F39" s="280"/>
    </row>
    <row r="40" spans="2:6" ht="20.25" customHeight="1" x14ac:dyDescent="0.2">
      <c r="B40" s="296"/>
      <c r="C40" s="297"/>
      <c r="D40" s="298">
        <v>32</v>
      </c>
      <c r="E40" s="33"/>
      <c r="F40" s="280"/>
    </row>
    <row r="41" spans="2:6" ht="20.25" customHeight="1" x14ac:dyDescent="0.2">
      <c r="B41" s="296"/>
      <c r="C41" s="297"/>
      <c r="D41" s="298">
        <v>33</v>
      </c>
      <c r="E41" s="33"/>
      <c r="F41" s="280"/>
    </row>
    <row r="42" spans="2:6" ht="20.25" customHeight="1" x14ac:dyDescent="0.2">
      <c r="B42" s="296"/>
      <c r="C42" s="297"/>
      <c r="D42" s="298">
        <v>34</v>
      </c>
      <c r="E42" s="33"/>
      <c r="F42" s="280"/>
    </row>
    <row r="43" spans="2:6" ht="20.25" customHeight="1" x14ac:dyDescent="0.2">
      <c r="B43" s="296"/>
      <c r="C43" s="297"/>
      <c r="D43" s="298">
        <v>35</v>
      </c>
      <c r="E43" s="33"/>
      <c r="F43" s="280"/>
    </row>
    <row r="44" spans="2:6" ht="20.25" customHeight="1" x14ac:dyDescent="0.2">
      <c r="B44" s="296"/>
      <c r="C44" s="297"/>
      <c r="D44" s="298">
        <v>36</v>
      </c>
      <c r="E44" s="33"/>
      <c r="F44" s="280"/>
    </row>
    <row r="45" spans="2:6" ht="20.25" customHeight="1" x14ac:dyDescent="0.2">
      <c r="B45" s="296"/>
      <c r="C45" s="297"/>
      <c r="D45" s="298">
        <v>37</v>
      </c>
      <c r="E45" s="33"/>
      <c r="F45" s="280"/>
    </row>
    <row r="46" spans="2:6" ht="20.25" customHeight="1" x14ac:dyDescent="0.2">
      <c r="B46" s="296"/>
      <c r="C46" s="297"/>
      <c r="D46" s="298">
        <v>38</v>
      </c>
      <c r="E46" s="33"/>
      <c r="F46" s="280"/>
    </row>
    <row r="47" spans="2:6" ht="20.25" customHeight="1" x14ac:dyDescent="0.2">
      <c r="B47" s="296"/>
      <c r="C47" s="297"/>
      <c r="D47" s="298">
        <v>39</v>
      </c>
      <c r="E47" s="33"/>
      <c r="F47" s="280"/>
    </row>
    <row r="48" spans="2:6" ht="20.25" customHeight="1" x14ac:dyDescent="0.2">
      <c r="B48" s="296"/>
      <c r="C48" s="297"/>
      <c r="D48" s="298">
        <v>40</v>
      </c>
      <c r="E48" s="33"/>
      <c r="F48" s="280"/>
    </row>
    <row r="49" spans="2:6" ht="20.25" customHeight="1" x14ac:dyDescent="0.2">
      <c r="B49" s="296"/>
      <c r="C49" s="297"/>
      <c r="D49" s="298">
        <v>41</v>
      </c>
      <c r="E49" s="33"/>
      <c r="F49" s="280"/>
    </row>
    <row r="50" spans="2:6" ht="20.25" customHeight="1" x14ac:dyDescent="0.2">
      <c r="B50" s="296"/>
      <c r="C50" s="297"/>
      <c r="D50" s="298">
        <v>42</v>
      </c>
      <c r="E50" s="33"/>
      <c r="F50" s="280"/>
    </row>
    <row r="51" spans="2:6" ht="20.25" customHeight="1" x14ac:dyDescent="0.2">
      <c r="B51" s="296"/>
      <c r="C51" s="297"/>
      <c r="D51" s="298">
        <v>43</v>
      </c>
      <c r="E51" s="33"/>
      <c r="F51" s="280"/>
    </row>
    <row r="52" spans="2:6" ht="20.25" customHeight="1" x14ac:dyDescent="0.2">
      <c r="B52" s="296"/>
      <c r="C52" s="297"/>
      <c r="D52" s="298">
        <v>44</v>
      </c>
      <c r="E52" s="33"/>
      <c r="F52" s="280"/>
    </row>
    <row r="53" spans="2:6" ht="20.25" customHeight="1" x14ac:dyDescent="0.2">
      <c r="B53" s="296"/>
      <c r="C53" s="297"/>
      <c r="D53" s="298">
        <v>45</v>
      </c>
      <c r="E53" s="33"/>
      <c r="F53" s="280"/>
    </row>
    <row r="54" spans="2:6" ht="20.25" customHeight="1" x14ac:dyDescent="0.2">
      <c r="B54" s="296"/>
      <c r="C54" s="297"/>
      <c r="D54" s="298">
        <v>46</v>
      </c>
      <c r="E54" s="33"/>
      <c r="F54" s="280"/>
    </row>
    <row r="55" spans="2:6" ht="20.25" customHeight="1" x14ac:dyDescent="0.2">
      <c r="B55" s="296"/>
      <c r="C55" s="297"/>
      <c r="D55" s="298">
        <v>47</v>
      </c>
      <c r="E55" s="33"/>
      <c r="F55" s="280"/>
    </row>
    <row r="56" spans="2:6" ht="20.25" customHeight="1" x14ac:dyDescent="0.2">
      <c r="B56" s="296"/>
      <c r="C56" s="297"/>
      <c r="D56" s="298">
        <v>48</v>
      </c>
      <c r="E56" s="33"/>
      <c r="F56" s="280"/>
    </row>
    <row r="57" spans="2:6" ht="20.25" customHeight="1" x14ac:dyDescent="0.2">
      <c r="B57" s="296"/>
      <c r="C57" s="297"/>
      <c r="D57" s="298">
        <v>49</v>
      </c>
      <c r="E57" s="33"/>
      <c r="F57" s="280"/>
    </row>
    <row r="58" spans="2:6" ht="20.25" customHeight="1" x14ac:dyDescent="0.2">
      <c r="B58" s="296"/>
      <c r="C58" s="297"/>
      <c r="D58" s="298">
        <v>50</v>
      </c>
      <c r="E58" s="33"/>
      <c r="F58" s="280"/>
    </row>
    <row r="59" spans="2:6" ht="15" thickBot="1" x14ac:dyDescent="0.25">
      <c r="C59" s="302"/>
      <c r="D59" s="303"/>
      <c r="E59" s="304"/>
      <c r="F59" s="305"/>
    </row>
  </sheetData>
  <sheetProtection algorithmName="SHA-512" hashValue="nG7g8nypkExPQTEs0cJNrT9kaQxg+YhPPYlZ/Zk6TogEtMBKbrIsCU5GY2bt/BRe9jZ4b9cFCigqnvBCcasZzQ==" saltValue="sDSh94fA1HUScT4+Xf/V0Q==" spinCount="100000" sheet="1" objects="1" scenarios="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92" fitToHeight="0" orientation="landscape" verticalDpi="0" r:id="rId1"/>
  <headerFoot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41AFAA"/>
    <pageSetUpPr fitToPage="1"/>
  </sheetPr>
  <dimension ref="A1:J24"/>
  <sheetViews>
    <sheetView showGridLines="0" topLeftCell="D1" zoomScaleNormal="100" workbookViewId="0">
      <selection activeCell="D1" sqref="D1"/>
    </sheetView>
  </sheetViews>
  <sheetFormatPr defaultRowHeight="12.75" x14ac:dyDescent="0.2"/>
  <cols>
    <col min="1" max="1" width="14.85546875" hidden="1" customWidth="1"/>
    <col min="2" max="2" width="20.140625" hidden="1" customWidth="1"/>
    <col min="3" max="3" width="12" hidden="1" customWidth="1"/>
    <col min="4" max="4" width="5.7109375" customWidth="1"/>
    <col min="5" max="5" width="1.7109375" customWidth="1"/>
    <col min="6" max="6" width="80.7109375" customWidth="1"/>
    <col min="7" max="7" width="21.85546875" customWidth="1"/>
    <col min="8" max="9" width="3.7109375" customWidth="1"/>
    <col min="10" max="10" width="31.85546875" customWidth="1"/>
  </cols>
  <sheetData>
    <row r="1" spans="1:10" ht="29.25" customHeight="1" x14ac:dyDescent="0.2"/>
    <row r="2" spans="1:10" ht="16.5" customHeight="1" thickBot="1" x14ac:dyDescent="0.25"/>
    <row r="3" spans="1:10" ht="39.950000000000003" customHeight="1" thickBot="1" x14ac:dyDescent="0.25">
      <c r="A3" s="34"/>
      <c r="B3" s="34"/>
      <c r="C3" s="34"/>
      <c r="D3" s="34"/>
      <c r="E3" s="34"/>
      <c r="F3" s="476" t="s">
        <v>271</v>
      </c>
      <c r="G3" s="477"/>
      <c r="H3" s="477"/>
      <c r="I3" s="477"/>
      <c r="J3" s="478"/>
    </row>
    <row r="4" spans="1:10" ht="48" customHeight="1" thickBot="1" x14ac:dyDescent="0.25">
      <c r="F4" s="479" t="s">
        <v>106</v>
      </c>
      <c r="G4" s="480"/>
      <c r="H4" s="480"/>
      <c r="I4" s="480"/>
      <c r="J4" s="481"/>
    </row>
    <row r="5" spans="1:10" ht="30" customHeight="1" x14ac:dyDescent="0.2">
      <c r="F5" s="99" t="s">
        <v>424</v>
      </c>
      <c r="G5" s="334" t="str">
        <f>'GETTING STARTED'!G9</f>
        <v>LU</v>
      </c>
      <c r="H5" s="470" t="s">
        <v>102</v>
      </c>
      <c r="I5" s="472" t="s">
        <v>270</v>
      </c>
      <c r="J5" s="473"/>
    </row>
    <row r="6" spans="1:10" ht="30" customHeight="1" thickBot="1" x14ac:dyDescent="0.25">
      <c r="A6" s="50" t="s">
        <v>189</v>
      </c>
      <c r="B6" s="50" t="s">
        <v>316</v>
      </c>
      <c r="C6" s="50" t="s">
        <v>190</v>
      </c>
      <c r="D6" s="48"/>
      <c r="E6" s="48"/>
      <c r="F6" s="100" t="s">
        <v>108</v>
      </c>
      <c r="G6" s="101">
        <f>IF('GETTING STARTED'!E10="","",'GETTING STARTED'!E10)</f>
        <v>2022</v>
      </c>
      <c r="H6" s="471"/>
      <c r="I6" s="474"/>
      <c r="J6" s="475"/>
    </row>
    <row r="7" spans="1:10" ht="5.0999999999999996" customHeight="1" thickBot="1" x14ac:dyDescent="0.3">
      <c r="A7" s="108"/>
      <c r="B7" s="108"/>
      <c r="C7" s="108"/>
      <c r="D7" s="49"/>
      <c r="E7" s="49"/>
      <c r="F7" s="94"/>
      <c r="G7" s="95"/>
      <c r="H7" s="95"/>
      <c r="I7" s="96"/>
      <c r="J7" s="163"/>
    </row>
    <row r="8" spans="1:10" ht="24.95" customHeight="1" x14ac:dyDescent="0.2">
      <c r="A8" s="50" t="s">
        <v>191</v>
      </c>
      <c r="B8" s="50" t="s">
        <v>318</v>
      </c>
      <c r="C8" s="50" t="s">
        <v>192</v>
      </c>
      <c r="D8" s="48"/>
      <c r="E8" s="48"/>
      <c r="F8" s="97" t="s">
        <v>106</v>
      </c>
      <c r="G8" s="127">
        <f>SUM(G9:G10)</f>
        <v>15354486</v>
      </c>
      <c r="H8" s="147"/>
      <c r="I8" s="342"/>
      <c r="J8" s="170" t="str">
        <f>IF(TRIM(I8)="", "", IF(VLOOKUP(I8,'Footnotes list'!$D$9:$E$107,2,FALSE)=0,"",VLOOKUP(I8,'Footnotes list'!$D$9:$E$107,2,FALSE) ) )</f>
        <v/>
      </c>
    </row>
    <row r="9" spans="1:10" ht="24.95" customHeight="1" x14ac:dyDescent="0.2">
      <c r="A9" s="50" t="s">
        <v>191</v>
      </c>
      <c r="B9" s="50" t="s">
        <v>317</v>
      </c>
      <c r="C9" s="50" t="s">
        <v>192</v>
      </c>
      <c r="D9" s="48"/>
      <c r="E9" s="48"/>
      <c r="F9" s="40" t="s">
        <v>304</v>
      </c>
      <c r="G9" s="122">
        <v>2475429</v>
      </c>
      <c r="H9" s="341" t="s">
        <v>0</v>
      </c>
      <c r="I9" s="344"/>
      <c r="J9" s="171" t="str">
        <f>IF(TRIM(I9)="", "", IF(VLOOKUP(I9,'Footnotes list'!$D$9:$E$107,2,FALSE)=0,"",VLOOKUP(I9,'Footnotes list'!$D$9:$E$107,2,FALSE) ) )</f>
        <v/>
      </c>
    </row>
    <row r="10" spans="1:10" ht="24.95" customHeight="1" thickBot="1" x14ac:dyDescent="0.25">
      <c r="A10" s="50" t="s">
        <v>191</v>
      </c>
      <c r="B10" s="50" t="s">
        <v>319</v>
      </c>
      <c r="C10" s="50" t="s">
        <v>192</v>
      </c>
      <c r="D10" s="48"/>
      <c r="E10" s="48"/>
      <c r="F10" s="98" t="s">
        <v>305</v>
      </c>
      <c r="G10" s="123">
        <v>12879057</v>
      </c>
      <c r="H10" s="151" t="s">
        <v>0</v>
      </c>
      <c r="I10" s="343"/>
      <c r="J10" s="177" t="str">
        <f>IF(TRIM(I10)="", "", IF(VLOOKUP(I10,'Footnotes list'!$D$9:$E$107,2,FALSE)=0,"",VLOOKUP(I10,'Footnotes list'!$D$9:$E$107,2,FALSE) ) )</f>
        <v/>
      </c>
    </row>
    <row r="11" spans="1:10" ht="5.0999999999999996" customHeight="1" thickBot="1" x14ac:dyDescent="0.25">
      <c r="A11" s="109" t="s">
        <v>0</v>
      </c>
      <c r="B11" s="109"/>
      <c r="C11" s="109"/>
      <c r="D11" s="48"/>
      <c r="E11" s="48"/>
      <c r="F11" s="94"/>
      <c r="G11" s="106"/>
      <c r="H11" s="106"/>
      <c r="I11" s="107"/>
      <c r="J11" s="178"/>
    </row>
    <row r="12" spans="1:10" ht="24.95" customHeight="1" thickBot="1" x14ac:dyDescent="0.25">
      <c r="A12" s="50" t="s">
        <v>191</v>
      </c>
      <c r="B12" s="51" t="s">
        <v>320</v>
      </c>
      <c r="C12" s="50" t="s">
        <v>192</v>
      </c>
      <c r="D12" s="48"/>
      <c r="E12" s="48"/>
      <c r="F12" s="45" t="s">
        <v>306</v>
      </c>
      <c r="G12" s="125"/>
      <c r="H12" s="153" t="s">
        <v>0</v>
      </c>
      <c r="I12" s="154"/>
      <c r="J12" s="177" t="str">
        <f>IF(TRIM(I12)="", "", IF(VLOOKUP(I12,'Footnotes list'!$D$9:$E$107,2,FALSE)=0,"",VLOOKUP(I12,'Footnotes list'!$D$9:$E$107,2,FALSE) ) )</f>
        <v/>
      </c>
    </row>
    <row r="14" spans="1:10" ht="13.5" x14ac:dyDescent="0.25">
      <c r="F14" s="85" t="s">
        <v>202</v>
      </c>
      <c r="G14" s="85"/>
      <c r="H14" s="35"/>
    </row>
    <row r="15" spans="1:10" x14ac:dyDescent="0.2">
      <c r="F15" s="35"/>
      <c r="G15" s="35"/>
      <c r="H15" s="35"/>
    </row>
    <row r="16" spans="1:10" x14ac:dyDescent="0.2">
      <c r="F16" s="35" t="s">
        <v>203</v>
      </c>
      <c r="G16" s="35"/>
      <c r="H16" s="35"/>
    </row>
    <row r="17" spans="6:8" x14ac:dyDescent="0.2">
      <c r="F17" s="86" t="s">
        <v>263</v>
      </c>
    </row>
    <row r="18" spans="6:8" x14ac:dyDescent="0.2">
      <c r="F18" s="91" t="s">
        <v>204</v>
      </c>
    </row>
    <row r="19" spans="6:8" x14ac:dyDescent="0.2">
      <c r="F19" s="146" t="s">
        <v>264</v>
      </c>
    </row>
    <row r="20" spans="6:8" x14ac:dyDescent="0.2">
      <c r="F20" s="87"/>
      <c r="G20" s="87"/>
      <c r="H20" s="87"/>
    </row>
    <row r="21" spans="6:8" x14ac:dyDescent="0.2">
      <c r="F21" s="35" t="s">
        <v>207</v>
      </c>
      <c r="G21" s="35"/>
      <c r="H21" s="88"/>
    </row>
    <row r="22" spans="6:8" x14ac:dyDescent="0.2">
      <c r="F22" s="89" t="s">
        <v>266</v>
      </c>
      <c r="G22" s="35"/>
      <c r="H22" s="88"/>
    </row>
    <row r="23" spans="6:8" x14ac:dyDescent="0.2">
      <c r="F23" s="89" t="s">
        <v>265</v>
      </c>
      <c r="G23" s="89"/>
      <c r="H23" s="89"/>
    </row>
    <row r="24" spans="6:8" x14ac:dyDescent="0.2">
      <c r="F24" s="90" t="s">
        <v>267</v>
      </c>
      <c r="G24" s="89"/>
    </row>
  </sheetData>
  <sheetProtection algorithmName="SHA-512" hashValue="HwfpIhHMB7sIwDSXTt6+Oq1nq1OSGUpffLCcDtFVTDLDkluVOFNoQawZ/D8l7ZnBSVmF39r5Q9RJ5xaOWk3+Pg==" saltValue="Pivf8lYdn3DBwIsPDRk07A==" spinCount="100000" sheet="1" objects="1" scenarios="1"/>
  <mergeCells count="4">
    <mergeCell ref="H5:H6"/>
    <mergeCell ref="I5:J6"/>
    <mergeCell ref="F3:J3"/>
    <mergeCell ref="F4:J4"/>
  </mergeCells>
  <dataValidations count="1">
    <dataValidation type="decimal" allowBlank="1" showInputMessage="1" showErrorMessage="1" error="Value must be a positive number  smaller than 20 000 000 000" sqref="G12 G8:G10" xr:uid="{00000000-0002-0000-0700-000000000000}">
      <formula1>0</formula1>
      <formula2>20000000000</formula2>
    </dataValidation>
  </dataValidations>
  <pageMargins left="0.70866141732283472" right="0.70866141732283472" top="0.74803149606299213" bottom="0.74803149606299213" header="0.31496062992125984" footer="0.31496062992125984"/>
  <pageSetup paperSize="9" scale="89" orientation="landscape" verticalDpi="4294967295"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MainBody">
                <anchor moveWithCells="1" sizeWithCells="1">
                  <from>
                    <xdr:col>5</xdr:col>
                    <xdr:colOff>47625</xdr:colOff>
                    <xdr:row>3</xdr:row>
                    <xdr:rowOff>95250</xdr:rowOff>
                  </from>
                  <to>
                    <xdr:col>5</xdr:col>
                    <xdr:colOff>1057275</xdr:colOff>
                    <xdr:row>3</xdr:row>
                    <xdr:rowOff>533400</xdr:rowOff>
                  </to>
                </anchor>
              </controlPr>
            </control>
          </mc:Choice>
        </mc:AlternateContent>
        <mc:AlternateContent xmlns:mc="http://schemas.openxmlformats.org/markup-compatibility/2006">
          <mc:Choice Requires="x14">
            <control shapeId="10242" r:id="rId5" name="Button 2">
              <controlPr defaultSize="0" print="0" autoFill="0" autoPict="0" macro="[0]!RestoreColours">
                <anchor moveWithCells="1" sizeWithCells="1">
                  <from>
                    <xdr:col>5</xdr:col>
                    <xdr:colOff>1228725</xdr:colOff>
                    <xdr:row>3</xdr:row>
                    <xdr:rowOff>66675</xdr:rowOff>
                  </from>
                  <to>
                    <xdr:col>5</xdr:col>
                    <xdr:colOff>2124075</xdr:colOff>
                    <xdr:row>3</xdr:row>
                    <xdr:rowOff>523875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Lists!$D$2:$D$8</xm:f>
          </x14:formula1>
          <xm:sqref>H8:H10 H12</xm:sqref>
        </x14:dataValidation>
        <x14:dataValidation type="list" allowBlank="1" showInputMessage="1" showErrorMessage="1" xr:uid="{00000000-0002-0000-0700-000003000000}">
          <x14:formula1>
            <xm:f>'Footnotes list'!$D$9:$D$58</xm:f>
          </x14:formula1>
          <xm:sqref>I8:I10 I12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41AFAA"/>
    <pageSetUpPr fitToPage="1"/>
  </sheetPr>
  <dimension ref="A1:J29"/>
  <sheetViews>
    <sheetView showGridLines="0" topLeftCell="D1" zoomScaleNormal="100" workbookViewId="0">
      <selection activeCell="D1" sqref="D1"/>
    </sheetView>
  </sheetViews>
  <sheetFormatPr defaultColWidth="9.140625" defaultRowHeight="12.75" x14ac:dyDescent="0.2"/>
  <cols>
    <col min="1" max="1" width="14.7109375" hidden="1" customWidth="1"/>
    <col min="2" max="2" width="22.42578125" hidden="1" customWidth="1"/>
    <col min="3" max="3" width="28.85546875" hidden="1" customWidth="1"/>
    <col min="4" max="4" width="6.28515625" customWidth="1"/>
    <col min="5" max="5" width="1.5703125" customWidth="1"/>
    <col min="6" max="6" width="76" style="27" customWidth="1"/>
    <col min="7" max="7" width="17" style="27" customWidth="1"/>
    <col min="8" max="9" width="3.7109375" style="27" customWidth="1"/>
    <col min="10" max="10" width="32.42578125" style="27" customWidth="1"/>
    <col min="11" max="16384" width="9.140625" style="27"/>
  </cols>
  <sheetData>
    <row r="1" spans="1:10" ht="19.5" customHeight="1" x14ac:dyDescent="0.2"/>
    <row r="2" spans="1:10" ht="19.5" customHeight="1" thickBot="1" x14ac:dyDescent="0.25"/>
    <row r="3" spans="1:10" ht="42.6" customHeight="1" thickBot="1" x14ac:dyDescent="0.25">
      <c r="F3" s="476" t="s">
        <v>272</v>
      </c>
      <c r="G3" s="477"/>
      <c r="H3" s="477"/>
      <c r="I3" s="477"/>
      <c r="J3" s="478"/>
    </row>
    <row r="4" spans="1:10" ht="90.6" customHeight="1" thickBot="1" x14ac:dyDescent="0.25">
      <c r="F4" s="482" t="s">
        <v>431</v>
      </c>
      <c r="G4" s="483"/>
      <c r="H4" s="483"/>
      <c r="I4" s="483"/>
      <c r="J4" s="484"/>
    </row>
    <row r="5" spans="1:10" ht="30" customHeight="1" x14ac:dyDescent="0.2">
      <c r="F5" s="102" t="s">
        <v>424</v>
      </c>
      <c r="G5" s="334" t="str">
        <f>'GETTING STARTED'!G9</f>
        <v>LU</v>
      </c>
      <c r="H5" s="470" t="s">
        <v>102</v>
      </c>
      <c r="I5" s="472" t="s">
        <v>270</v>
      </c>
      <c r="J5" s="473"/>
    </row>
    <row r="6" spans="1:10" ht="30" customHeight="1" thickBot="1" x14ac:dyDescent="0.25">
      <c r="A6" s="50" t="s">
        <v>189</v>
      </c>
      <c r="B6" s="50" t="s">
        <v>316</v>
      </c>
      <c r="C6" s="50" t="s">
        <v>190</v>
      </c>
      <c r="D6" s="48"/>
      <c r="E6" s="48"/>
      <c r="F6" s="103" t="s">
        <v>108</v>
      </c>
      <c r="G6" s="101">
        <f>IF('GETTING STARTED'!E10="","",'GETTING STARTED'!E10)</f>
        <v>2022</v>
      </c>
      <c r="H6" s="471"/>
      <c r="I6" s="474"/>
      <c r="J6" s="475"/>
    </row>
    <row r="7" spans="1:10" customFormat="1" ht="5.0999999999999996" customHeight="1" thickBot="1" x14ac:dyDescent="0.3">
      <c r="A7" s="108"/>
      <c r="B7" s="108"/>
      <c r="C7" s="108"/>
      <c r="D7" s="49"/>
      <c r="E7" s="49"/>
      <c r="F7" s="94"/>
      <c r="G7" s="95"/>
      <c r="H7" s="95"/>
      <c r="I7" s="96"/>
      <c r="J7" s="96"/>
    </row>
    <row r="8" spans="1:10" ht="30" x14ac:dyDescent="0.2">
      <c r="A8" s="50" t="s">
        <v>191</v>
      </c>
      <c r="B8" s="50" t="s">
        <v>318</v>
      </c>
      <c r="C8" s="50" t="s">
        <v>196</v>
      </c>
      <c r="D8" s="48"/>
      <c r="E8" s="48"/>
      <c r="F8" s="104" t="s">
        <v>142</v>
      </c>
      <c r="G8" s="127"/>
      <c r="H8" s="147" t="s">
        <v>0</v>
      </c>
      <c r="I8" s="148"/>
      <c r="J8" s="170" t="str">
        <f>IF(TRIM(I8)="", "", IF(VLOOKUP(I8,'Footnotes list'!$D$9:$E$107,2,FALSE)=0,"",VLOOKUP(I8,'Footnotes list'!$D$9:$E$107,2,FALSE) ) )</f>
        <v/>
      </c>
    </row>
    <row r="9" spans="1:10" ht="24.95" customHeight="1" x14ac:dyDescent="0.2">
      <c r="A9" s="50" t="s">
        <v>191</v>
      </c>
      <c r="B9" s="50" t="s">
        <v>317</v>
      </c>
      <c r="C9" s="50" t="s">
        <v>196</v>
      </c>
      <c r="D9" s="48"/>
      <c r="E9" s="48"/>
      <c r="F9" s="40" t="s">
        <v>304</v>
      </c>
      <c r="G9" s="122"/>
      <c r="H9" s="149" t="s">
        <v>0</v>
      </c>
      <c r="I9" s="150"/>
      <c r="J9" s="171" t="str">
        <f>IF(TRIM(I9)="", "", IF(VLOOKUP(I9,'Footnotes list'!$D$9:$E$107,2,FALSE)=0,"",VLOOKUP(I9,'Footnotes list'!$D$9:$E$107,2,FALSE) ) )</f>
        <v/>
      </c>
    </row>
    <row r="10" spans="1:10" ht="24.95" customHeight="1" thickBot="1" x14ac:dyDescent="0.25">
      <c r="A10" s="50" t="s">
        <v>191</v>
      </c>
      <c r="B10" s="50" t="s">
        <v>319</v>
      </c>
      <c r="C10" s="50" t="s">
        <v>196</v>
      </c>
      <c r="D10" s="48"/>
      <c r="E10" s="48"/>
      <c r="F10" s="43" t="s">
        <v>305</v>
      </c>
      <c r="G10" s="126"/>
      <c r="H10" s="155" t="s">
        <v>0</v>
      </c>
      <c r="I10" s="156"/>
      <c r="J10" s="172" t="str">
        <f>IF(TRIM(I10)="", "", IF(VLOOKUP(I10,'Footnotes list'!$D$9:$E$107,2,FALSE)=0,"",VLOOKUP(I10,'Footnotes list'!$D$9:$E$107,2,FALSE) ) )</f>
        <v/>
      </c>
    </row>
    <row r="11" spans="1:10" ht="30" customHeight="1" thickTop="1" x14ac:dyDescent="0.2">
      <c r="A11" s="50" t="s">
        <v>191</v>
      </c>
      <c r="B11" s="50" t="s">
        <v>318</v>
      </c>
      <c r="C11" s="50" t="s">
        <v>197</v>
      </c>
      <c r="D11" s="48"/>
      <c r="E11" s="48"/>
      <c r="F11" s="44" t="s">
        <v>143</v>
      </c>
      <c r="G11" s="128"/>
      <c r="H11" s="157" t="s">
        <v>0</v>
      </c>
      <c r="I11" s="158"/>
      <c r="J11" s="173" t="str">
        <f>IF(TRIM(I11)="", "", IF(VLOOKUP(I11,'Footnotes list'!$D$9:$E$107,2,FALSE)=0,"",VLOOKUP(I11,'Footnotes list'!$D$9:$E$107,2,FALSE) ) )</f>
        <v/>
      </c>
    </row>
    <row r="12" spans="1:10" ht="24.95" customHeight="1" x14ac:dyDescent="0.2">
      <c r="A12" s="50" t="s">
        <v>191</v>
      </c>
      <c r="B12" s="50" t="s">
        <v>317</v>
      </c>
      <c r="C12" s="50" t="s">
        <v>197</v>
      </c>
      <c r="D12" s="48"/>
      <c r="E12" s="48"/>
      <c r="F12" s="40" t="s">
        <v>304</v>
      </c>
      <c r="G12" s="122"/>
      <c r="H12" s="149" t="s">
        <v>0</v>
      </c>
      <c r="I12" s="150"/>
      <c r="J12" s="171" t="str">
        <f>IF(TRIM(I12)="", "", IF(VLOOKUP(I12,'Footnotes list'!$D$9:$E$107,2,FALSE)=0,"",VLOOKUP(I12,'Footnotes list'!$D$9:$E$107,2,FALSE) ) )</f>
        <v/>
      </c>
    </row>
    <row r="13" spans="1:10" ht="24.95" customHeight="1" thickBot="1" x14ac:dyDescent="0.25">
      <c r="A13" s="50" t="s">
        <v>191</v>
      </c>
      <c r="B13" s="50" t="s">
        <v>319</v>
      </c>
      <c r="C13" s="50" t="s">
        <v>197</v>
      </c>
      <c r="D13" s="48"/>
      <c r="E13" s="48"/>
      <c r="F13" s="43" t="s">
        <v>305</v>
      </c>
      <c r="G13" s="126"/>
      <c r="H13" s="155" t="s">
        <v>0</v>
      </c>
      <c r="I13" s="156"/>
      <c r="J13" s="335" t="str">
        <f>IF(TRIM(I13)="", "", IF(VLOOKUP(I13,'Footnotes list'!$D$9:$E$107,2,FALSE)=0,"",VLOOKUP(I13,'Footnotes list'!$D$9:$E$107,2,FALSE) ) )</f>
        <v/>
      </c>
    </row>
    <row r="14" spans="1:10" ht="30" customHeight="1" thickTop="1" thickBot="1" x14ac:dyDescent="0.25">
      <c r="A14" s="50" t="s">
        <v>191</v>
      </c>
      <c r="B14" s="50" t="s">
        <v>318</v>
      </c>
      <c r="C14" s="50" t="s">
        <v>198</v>
      </c>
      <c r="D14" s="48"/>
      <c r="E14" s="48"/>
      <c r="F14" s="112" t="s">
        <v>210</v>
      </c>
      <c r="G14" s="434" t="str">
        <f>IF(TRIM(CONCATENATE(G11,G8))="","",SUM(G11,G8))</f>
        <v/>
      </c>
      <c r="H14" s="159" t="s">
        <v>0</v>
      </c>
      <c r="I14" s="160"/>
      <c r="J14" s="174" t="str">
        <f>IF(TRIM(I14)="", "", IF(VLOOKUP(I14,'Footnotes list'!$D$9:$E$107,2,FALSE)=0,"",VLOOKUP(I14,'Footnotes list'!$D$9:$E$107,2,FALSE) ) )</f>
        <v/>
      </c>
    </row>
    <row r="15" spans="1:10" customFormat="1" ht="5.0999999999999996" customHeight="1" thickBot="1" x14ac:dyDescent="0.3">
      <c r="A15" s="109" t="s">
        <v>0</v>
      </c>
      <c r="B15" s="108"/>
      <c r="C15" s="109"/>
      <c r="D15" s="48"/>
      <c r="E15" s="48"/>
      <c r="F15" s="94"/>
      <c r="G15" s="124"/>
      <c r="H15" s="106"/>
      <c r="I15" s="107"/>
      <c r="J15" s="178"/>
    </row>
    <row r="16" spans="1:10" ht="33.6" customHeight="1" thickBot="1" x14ac:dyDescent="0.25">
      <c r="A16" s="50" t="s">
        <v>191</v>
      </c>
      <c r="B16" s="51" t="s">
        <v>320</v>
      </c>
      <c r="C16" s="50" t="s">
        <v>198</v>
      </c>
      <c r="D16" s="48"/>
      <c r="E16" s="48"/>
      <c r="F16" s="45" t="s">
        <v>307</v>
      </c>
      <c r="G16" s="125"/>
      <c r="H16" s="153" t="s">
        <v>0</v>
      </c>
      <c r="I16" s="154"/>
      <c r="J16" s="176" t="str">
        <f>IF(TRIM(I16)="", "", IF(VLOOKUP(I16,'Footnotes list'!$D$9:$E$107,2,FALSE)=0,"",VLOOKUP(I16,'Footnotes list'!$D$9:$E$107,2,FALSE) ) )</f>
        <v/>
      </c>
    </row>
    <row r="17" spans="6:8" ht="8.4499999999999993" customHeight="1" x14ac:dyDescent="0.2"/>
    <row r="18" spans="6:8" customFormat="1" ht="13.5" x14ac:dyDescent="0.25">
      <c r="F18" s="85" t="s">
        <v>202</v>
      </c>
      <c r="G18" s="85"/>
      <c r="H18" s="35"/>
    </row>
    <row r="19" spans="6:8" customFormat="1" ht="6" customHeight="1" x14ac:dyDescent="0.25">
      <c r="F19" s="85"/>
      <c r="G19" s="85"/>
      <c r="H19" s="35"/>
    </row>
    <row r="20" spans="6:8" customFormat="1" x14ac:dyDescent="0.2">
      <c r="F20" s="35" t="s">
        <v>203</v>
      </c>
      <c r="G20" s="35"/>
      <c r="H20" s="35"/>
    </row>
    <row r="21" spans="6:8" customFormat="1" x14ac:dyDescent="0.2">
      <c r="F21" s="86" t="s">
        <v>263</v>
      </c>
    </row>
    <row r="22" spans="6:8" customFormat="1" ht="25.5" x14ac:dyDescent="0.2">
      <c r="F22" s="402" t="s">
        <v>511</v>
      </c>
    </row>
    <row r="23" spans="6:8" customFormat="1" x14ac:dyDescent="0.2">
      <c r="F23" s="91" t="s">
        <v>204</v>
      </c>
    </row>
    <row r="24" spans="6:8" customFormat="1" x14ac:dyDescent="0.2">
      <c r="F24" s="146" t="s">
        <v>264</v>
      </c>
    </row>
    <row r="25" spans="6:8" customFormat="1" ht="9.9499999999999993" customHeight="1" x14ac:dyDescent="0.2">
      <c r="F25" s="144"/>
    </row>
    <row r="26" spans="6:8" customFormat="1" x14ac:dyDescent="0.2">
      <c r="F26" s="35" t="s">
        <v>207</v>
      </c>
      <c r="G26" s="35"/>
      <c r="H26" s="88"/>
    </row>
    <row r="27" spans="6:8" customFormat="1" x14ac:dyDescent="0.2">
      <c r="F27" s="89" t="s">
        <v>266</v>
      </c>
      <c r="G27" s="35"/>
      <c r="H27" s="88"/>
    </row>
    <row r="28" spans="6:8" customFormat="1" x14ac:dyDescent="0.2">
      <c r="F28" s="89" t="s">
        <v>265</v>
      </c>
      <c r="G28" s="89"/>
      <c r="H28" s="89"/>
    </row>
    <row r="29" spans="6:8" customFormat="1" x14ac:dyDescent="0.2">
      <c r="F29" s="90" t="s">
        <v>267</v>
      </c>
      <c r="G29" s="89"/>
    </row>
  </sheetData>
  <sheetProtection algorithmName="SHA-512" hashValue="7pPYO7jxy5qjHhY4qpEbxWC4s9zA+pw9ec4qM5ywRvah33Bas3oPZD48nIu30G8oChDYIhs05z3popbVv8VSnw==" saltValue="I66m6PsfznOckmJMy1ydfg==" spinCount="100000" sheet="1" objects="1" scenarios="1"/>
  <mergeCells count="4">
    <mergeCell ref="H5:H6"/>
    <mergeCell ref="I5:J6"/>
    <mergeCell ref="F3:J3"/>
    <mergeCell ref="F4:J4"/>
  </mergeCells>
  <dataValidations count="2">
    <dataValidation type="decimal" allowBlank="1" showInputMessage="1" showErrorMessage="1" error="Value must be a positive number  smaller than 20 000 000 000" sqref="G16 G8:G13" xr:uid="{00000000-0002-0000-0800-000000000000}">
      <formula1>0</formula1>
      <formula2>20000000000</formula2>
    </dataValidation>
    <dataValidation allowBlank="1" showInputMessage="1" error="Value must be a positive number  smaller than 20 000 000 000" sqref="G14" xr:uid="{00000000-0002-0000-0800-000001000000}"/>
  </dataValidations>
  <pageMargins left="0.70866141732283472" right="0.70866141732283472" top="0.74803149606299213" bottom="0.74803149606299213" header="0.31496062992125984" footer="0.31496062992125984"/>
  <pageSetup paperSize="9" scale="87"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MainBody">
                <anchor moveWithCells="1" sizeWithCells="1">
                  <from>
                    <xdr:col>5</xdr:col>
                    <xdr:colOff>114300</xdr:colOff>
                    <xdr:row>3</xdr:row>
                    <xdr:rowOff>76200</xdr:rowOff>
                  </from>
                  <to>
                    <xdr:col>5</xdr:col>
                    <xdr:colOff>1085850</xdr:colOff>
                    <xdr:row>3</xdr:row>
                    <xdr:rowOff>514350</xdr:rowOff>
                  </to>
                </anchor>
              </controlPr>
            </control>
          </mc:Choice>
        </mc:AlternateContent>
        <mc:AlternateContent xmlns:mc="http://schemas.openxmlformats.org/markup-compatibility/2006">
          <mc:Choice Requires="x14">
            <control shapeId="11266" r:id="rId5" name="Button 2">
              <controlPr defaultSize="0" print="0" autoFill="0" autoPict="0" macro="[0]!RestoreColours">
                <anchor moveWithCells="1" sizeWithCells="1">
                  <from>
                    <xdr:col>5</xdr:col>
                    <xdr:colOff>1228725</xdr:colOff>
                    <xdr:row>3</xdr:row>
                    <xdr:rowOff>47625</xdr:rowOff>
                  </from>
                  <to>
                    <xdr:col>5</xdr:col>
                    <xdr:colOff>2105025</xdr:colOff>
                    <xdr:row>3</xdr:row>
                    <xdr:rowOff>504825</xdr:rowOff>
                  </to>
                </anchor>
              </controlPr>
            </control>
          </mc:Choice>
        </mc:AlternateContent>
        <mc:AlternateContent xmlns:mc="http://schemas.openxmlformats.org/markup-compatibility/2006">
          <mc:Choice Requires="x14">
            <control shapeId="11267" r:id="rId6" name="formulas">
              <controlPr defaultSize="0" print="0" autoFill="0" autoPict="0" macro="[0]!'SwitchLocksInCells &quot;formulas&quot;'" altText="Lock formulas">
                <anchor moveWithCells="1" sizeWithCells="1">
                  <from>
                    <xdr:col>5</xdr:col>
                    <xdr:colOff>695325</xdr:colOff>
                    <xdr:row>3</xdr:row>
                    <xdr:rowOff>581025</xdr:rowOff>
                  </from>
                  <to>
                    <xdr:col>5</xdr:col>
                    <xdr:colOff>1571625</xdr:colOff>
                    <xdr:row>3</xdr:row>
                    <xdr:rowOff>1047750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'Footnotes list'!$D$9:$D$58</xm:f>
          </x14:formula1>
          <xm:sqref>I8:I14 I16</xm:sqref>
        </x14:dataValidation>
        <x14:dataValidation type="list" allowBlank="1" showInputMessage="1" showErrorMessage="1" xr:uid="{00000000-0002-0000-0800-000003000000}">
          <x14:formula1>
            <xm:f>Lists!$D$2:$D$8</xm:f>
          </x14:formula1>
          <xm:sqref>H8:H14 H16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3E1BD578B7234A854FC99B2025F80E" ma:contentTypeVersion="4" ma:contentTypeDescription="Create a new document." ma:contentTypeScope="" ma:versionID="3c3047f7bef5bd4719570900cadb04d1">
  <xsd:schema xmlns:xsd="http://www.w3.org/2001/XMLSchema" xmlns:xs="http://www.w3.org/2001/XMLSchema" xmlns:p="http://schemas.microsoft.com/office/2006/metadata/properties" xmlns:ns2="b2a144b4-733b-4899-8fd4-5b240a0eee07" targetNamespace="http://schemas.microsoft.com/office/2006/metadata/properties" ma:root="true" ma:fieldsID="fb7f38996c7183d112e342a7eea8921d" ns2:_="">
    <xsd:import namespace="b2a144b4-733b-4899-8fd4-5b240a0eee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144b4-733b-4899-8fd4-5b240a0ee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441A64-180D-472F-8DBC-4949BCEF6835}">
  <ds:schemaRefs>
    <ds:schemaRef ds:uri="http://schemas.microsoft.com/sharepoint/v3/contenttype/forms"/>
  </ds:schemaRefs>
</ds:datastoreItem>
</file>

<file path=customXml/itemProps2.xml><?xml version="1.0" encoding="utf-8"?>
<ds:datastoreItem xmlns:ds="http://schemas.openxmlformats.org/officeDocument/2006/customXml" ds:itemID="{57BEA111-1F2F-44E9-834D-1372D5302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144b4-733b-4899-8fd4-5b240a0ee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5EF468-005A-4985-B9A6-EFD9EF8AFA5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2a144b4-733b-4899-8fd4-5b240a0eee0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INDEX</vt:lpstr>
      <vt:lpstr>Basic Instructions</vt:lpstr>
      <vt:lpstr>Methodology</vt:lpstr>
      <vt:lpstr>Validation rules</vt:lpstr>
      <vt:lpstr>GETTING STARTED</vt:lpstr>
      <vt:lpstr>Footnotes list</vt:lpstr>
      <vt:lpstr>Table_4</vt:lpstr>
      <vt:lpstr>Table_5</vt:lpstr>
      <vt:lpstr>Table_6</vt:lpstr>
      <vt:lpstr>Table_7</vt:lpstr>
      <vt:lpstr>ErrorLog</vt:lpstr>
      <vt:lpstr>Changelog</vt:lpstr>
      <vt:lpstr>Lists</vt:lpstr>
      <vt:lpstr>MacroBehaviour</vt:lpstr>
      <vt:lpstr>Locks</vt:lpstr>
      <vt:lpstr>NotStandardRules</vt:lpstr>
      <vt:lpstr>Between2Cells</vt:lpstr>
      <vt:lpstr>Summations</vt:lpstr>
      <vt:lpstr>Mandatory</vt:lpstr>
      <vt:lpstr>MustNotBeNegative</vt:lpstr>
      <vt:lpstr>FootnoteContent</vt:lpstr>
      <vt:lpstr>IsNumeric</vt:lpstr>
      <vt:lpstr>Metadata</vt:lpstr>
      <vt:lpstr>Quality_report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consumption of lightweight plastic carrier bags questionnaire</dc:title>
  <dc:creator>SUTIL CORTES Santiago (ESTAT)</dc:creator>
  <cp:lastModifiedBy>Isabelle Naegelen</cp:lastModifiedBy>
  <cp:lastPrinted>2021-05-06T06:42:49Z</cp:lastPrinted>
  <dcterms:created xsi:type="dcterms:W3CDTF">1999-10-21T15:24:23Z</dcterms:created>
  <dcterms:modified xsi:type="dcterms:W3CDTF">2024-07-29T11:48:56Z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0x010100E43E1BD578B7234A854FC99B2025F80E</vt:lpwstr>
  </property>
  <property fmtid="{D5CDD505-2E9C-101B-9397-08002B2CF9AE}" pid="3" name="MSIP_Label_6bd9ddd1-4d20-43f6-abfa-fc3c07406f94_Enabled">
    <vt:lpwstr>true</vt:lpwstr>
  </property>
  <property fmtid="{D5CDD505-2E9C-101B-9397-08002B2CF9AE}" pid="4" name="MSIP_Label_6bd9ddd1-4d20-43f6-abfa-fc3c07406f94_SetDate">
    <vt:lpwstr>2024-05-07T08:28:19Z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27ef041a-e7b3-4ba2-8269-44a6792e53a5</vt:lpwstr>
  </property>
  <property fmtid="{D5CDD505-2E9C-101B-9397-08002B2CF9AE}" pid="9" name="MSIP_Label_6bd9ddd1-4d20-43f6-abfa-fc3c07406f94_ContentBits">
    <vt:lpwstr>0</vt:lpwstr>
  </property>
</Properties>
</file>